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drawings/drawing8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23250" windowHeight="12345" activeTab="7"/>
  </bookViews>
  <sheets>
    <sheet name="MAIN LOOKUP" sheetId="1" r:id="rId1"/>
    <sheet name="TTR_ALL" sheetId="4" r:id="rId2"/>
    <sheet name="V1" sheetId="7" r:id="rId3"/>
    <sheet name="V2" sheetId="6" r:id="rId4"/>
    <sheet name="V50+" sheetId="5" r:id="rId5"/>
    <sheet name="50+CHARS" sheetId="8" r:id="rId6"/>
    <sheet name="FIT_ALL" sheetId="10" r:id="rId7"/>
    <sheet name="FIT_15000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calcPr calcId="145621"/>
</workbook>
</file>

<file path=xl/calcChain.xml><?xml version="1.0" encoding="utf-8"?>
<calcChain xmlns="http://schemas.openxmlformats.org/spreadsheetml/2006/main">
  <c r="D355" i="1" l="1"/>
  <c r="D354" i="1"/>
  <c r="D353" i="1"/>
  <c r="D352" i="1"/>
  <c r="D351" i="1"/>
  <c r="D350" i="1"/>
  <c r="D349" i="1"/>
  <c r="D348" i="1"/>
  <c r="D347" i="1"/>
  <c r="D346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17" i="1" l="1"/>
  <c r="E316" i="1"/>
  <c r="E315" i="1"/>
  <c r="E314" i="1"/>
  <c r="E313" i="1"/>
  <c r="E312" i="1"/>
  <c r="E311" i="1"/>
  <c r="E310" i="1"/>
  <c r="E309" i="1"/>
  <c r="E308" i="1"/>
  <c r="E298" i="1"/>
  <c r="E297" i="1"/>
  <c r="E296" i="1"/>
  <c r="E295" i="1"/>
  <c r="E294" i="1"/>
  <c r="E293" i="1"/>
  <c r="E292" i="1"/>
  <c r="E291" i="1"/>
  <c r="E290" i="1"/>
  <c r="E289" i="1"/>
  <c r="E280" i="1" l="1"/>
  <c r="E271" i="1"/>
  <c r="E277" i="1"/>
  <c r="E282" i="1"/>
  <c r="E283" i="1"/>
  <c r="E281" i="1"/>
  <c r="E279" i="1"/>
  <c r="E278" i="1"/>
  <c r="E275" i="1"/>
  <c r="E276" i="1"/>
  <c r="E274" i="1"/>
  <c r="E273" i="1"/>
  <c r="E272" i="1"/>
  <c r="E270" i="1"/>
  <c r="E260" i="1"/>
  <c r="E259" i="1"/>
  <c r="E258" i="1"/>
  <c r="E257" i="1"/>
  <c r="E256" i="1"/>
  <c r="E255" i="1"/>
  <c r="E254" i="1"/>
  <c r="E253" i="1"/>
  <c r="E252" i="1"/>
  <c r="E251" i="1"/>
  <c r="E6" i="1" l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D152" i="1" l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76" i="1" l="1"/>
  <c r="D68" i="1"/>
  <c r="D67" i="1"/>
  <c r="D70" i="1"/>
  <c r="D75" i="1"/>
  <c r="D63" i="1"/>
  <c r="D65" i="1"/>
  <c r="D64" i="1"/>
  <c r="D69" i="1"/>
  <c r="D66" i="1"/>
  <c r="D72" i="1"/>
  <c r="D73" i="1"/>
  <c r="D74" i="1"/>
  <c r="D77" i="1"/>
  <c r="D71" i="1"/>
  <c r="D56" i="1"/>
  <c r="D47" i="1"/>
  <c r="D52" i="1"/>
  <c r="D50" i="1"/>
  <c r="D59" i="1"/>
  <c r="D53" i="1"/>
  <c r="D46" i="1"/>
  <c r="D45" i="1"/>
  <c r="D49" i="1"/>
  <c r="D48" i="1"/>
  <c r="D51" i="1"/>
  <c r="D54" i="1"/>
  <c r="D55" i="1"/>
  <c r="D57" i="1"/>
  <c r="D58" i="1"/>
  <c r="D33" i="1"/>
  <c r="D30" i="1"/>
  <c r="D34" i="1"/>
  <c r="D38" i="1"/>
  <c r="D26" i="1"/>
  <c r="D29" i="1"/>
  <c r="D27" i="1"/>
  <c r="D32" i="1"/>
  <c r="D28" i="1"/>
  <c r="D37" i="1"/>
  <c r="D35" i="1"/>
  <c r="D36" i="1"/>
  <c r="D40" i="1"/>
  <c r="D39" i="1"/>
  <c r="D31" i="1"/>
  <c r="O56" i="8" l="1"/>
  <c r="AC54" i="8"/>
  <c r="W6" i="8"/>
  <c r="C72" i="8"/>
  <c r="U97" i="8"/>
  <c r="S97" i="8"/>
  <c r="Q128" i="8"/>
  <c r="K158" i="8"/>
  <c r="I173" i="8"/>
  <c r="AA190" i="8"/>
  <c r="Y211" i="8"/>
  <c r="AE225" i="8"/>
  <c r="M367" i="8"/>
  <c r="E563" i="8"/>
  <c r="G596" i="8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M99" i="5" l="1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AE67" i="5"/>
  <c r="M67" i="5"/>
  <c r="AE66" i="5"/>
  <c r="M66" i="5"/>
  <c r="AE65" i="5"/>
  <c r="M65" i="5"/>
  <c r="AE64" i="5"/>
  <c r="M64" i="5"/>
  <c r="AE63" i="5"/>
  <c r="M63" i="5"/>
  <c r="AE62" i="5"/>
  <c r="M62" i="5"/>
  <c r="AE61" i="5"/>
  <c r="M61" i="5"/>
  <c r="AE60" i="5"/>
  <c r="M60" i="5"/>
  <c r="AE59" i="5"/>
  <c r="M59" i="5"/>
  <c r="AE58" i="5"/>
  <c r="M58" i="5"/>
  <c r="AE57" i="5"/>
  <c r="M57" i="5"/>
  <c r="AE56" i="5"/>
  <c r="M56" i="5"/>
  <c r="AE55" i="5"/>
  <c r="Y55" i="5"/>
  <c r="M55" i="5"/>
  <c r="AE54" i="5"/>
  <c r="Y54" i="5"/>
  <c r="M54" i="5"/>
  <c r="AE53" i="5"/>
  <c r="Y53" i="5"/>
  <c r="M53" i="5"/>
  <c r="AE52" i="5"/>
  <c r="Y52" i="5"/>
  <c r="M52" i="5"/>
  <c r="AE51" i="5"/>
  <c r="AA51" i="5"/>
  <c r="Y51" i="5"/>
  <c r="M51" i="5"/>
  <c r="AE50" i="5"/>
  <c r="AA50" i="5"/>
  <c r="Y50" i="5"/>
  <c r="M50" i="5"/>
  <c r="AE49" i="5"/>
  <c r="AA49" i="5"/>
  <c r="Y49" i="5"/>
  <c r="M49" i="5"/>
  <c r="AE48" i="5"/>
  <c r="AA48" i="5"/>
  <c r="Y48" i="5"/>
  <c r="M48" i="5"/>
  <c r="AE47" i="5"/>
  <c r="AA47" i="5"/>
  <c r="Y47" i="5"/>
  <c r="M47" i="5"/>
  <c r="AE46" i="5"/>
  <c r="AA46" i="5"/>
  <c r="Y46" i="5"/>
  <c r="M46" i="5"/>
  <c r="I46" i="5"/>
  <c r="AE45" i="5"/>
  <c r="AA45" i="5"/>
  <c r="Y45" i="5"/>
  <c r="M45" i="5"/>
  <c r="I45" i="5"/>
  <c r="AE44" i="5"/>
  <c r="AA44" i="5"/>
  <c r="Y44" i="5"/>
  <c r="M44" i="5"/>
  <c r="I44" i="5"/>
  <c r="AE43" i="5"/>
  <c r="AA43" i="5"/>
  <c r="Y43" i="5"/>
  <c r="M43" i="5"/>
  <c r="I43" i="5"/>
  <c r="AE42" i="5"/>
  <c r="AA42" i="5"/>
  <c r="Y42" i="5"/>
  <c r="M42" i="5"/>
  <c r="K42" i="5"/>
  <c r="I42" i="5"/>
  <c r="AE41" i="5"/>
  <c r="AA41" i="5"/>
  <c r="Y41" i="5"/>
  <c r="M41" i="5"/>
  <c r="K41" i="5"/>
  <c r="I41" i="5"/>
  <c r="AE40" i="5"/>
  <c r="AA40" i="5"/>
  <c r="Y40" i="5"/>
  <c r="M40" i="5"/>
  <c r="K40" i="5"/>
  <c r="I40" i="5"/>
  <c r="AE39" i="5"/>
  <c r="AA39" i="5"/>
  <c r="Y39" i="5"/>
  <c r="M39" i="5"/>
  <c r="K39" i="5"/>
  <c r="I39" i="5"/>
  <c r="AE38" i="5"/>
  <c r="AA38" i="5"/>
  <c r="Y38" i="5"/>
  <c r="M38" i="5"/>
  <c r="K38" i="5"/>
  <c r="I38" i="5"/>
  <c r="AE37" i="5"/>
  <c r="AA37" i="5"/>
  <c r="Y37" i="5"/>
  <c r="Q37" i="5"/>
  <c r="M37" i="5"/>
  <c r="K37" i="5"/>
  <c r="I37" i="5"/>
  <c r="AE36" i="5"/>
  <c r="AA36" i="5"/>
  <c r="Y36" i="5"/>
  <c r="Q36" i="5"/>
  <c r="M36" i="5"/>
  <c r="K36" i="5"/>
  <c r="I36" i="5"/>
  <c r="AE35" i="5"/>
  <c r="AA35" i="5"/>
  <c r="Y35" i="5"/>
  <c r="Q35" i="5"/>
  <c r="M35" i="5"/>
  <c r="K35" i="5"/>
  <c r="I35" i="5"/>
  <c r="AE34" i="5"/>
  <c r="AA34" i="5"/>
  <c r="Y34" i="5"/>
  <c r="Q34" i="5"/>
  <c r="M34" i="5"/>
  <c r="K34" i="5"/>
  <c r="I34" i="5"/>
  <c r="AE33" i="5"/>
  <c r="AA33" i="5"/>
  <c r="Y33" i="5"/>
  <c r="Q33" i="5"/>
  <c r="M33" i="5"/>
  <c r="K33" i="5"/>
  <c r="I33" i="5"/>
  <c r="AE32" i="5"/>
  <c r="AA32" i="5"/>
  <c r="Y32" i="5"/>
  <c r="Q32" i="5"/>
  <c r="M32" i="5"/>
  <c r="K32" i="5"/>
  <c r="I32" i="5"/>
  <c r="AE31" i="5"/>
  <c r="AA31" i="5"/>
  <c r="Y31" i="5"/>
  <c r="S31" i="5"/>
  <c r="Q31" i="5"/>
  <c r="M31" i="5"/>
  <c r="K31" i="5"/>
  <c r="I31" i="5"/>
  <c r="AE30" i="5"/>
  <c r="AA30" i="5"/>
  <c r="Y30" i="5"/>
  <c r="S30" i="5"/>
  <c r="Q30" i="5"/>
  <c r="M30" i="5"/>
  <c r="K30" i="5"/>
  <c r="I30" i="5"/>
  <c r="AE29" i="5"/>
  <c r="AA29" i="5"/>
  <c r="Y29" i="5"/>
  <c r="S29" i="5"/>
  <c r="Q29" i="5"/>
  <c r="M29" i="5"/>
  <c r="K29" i="5"/>
  <c r="I29" i="5"/>
  <c r="AE28" i="5"/>
  <c r="AA28" i="5"/>
  <c r="Y28" i="5"/>
  <c r="S28" i="5"/>
  <c r="Q28" i="5"/>
  <c r="M28" i="5"/>
  <c r="K28" i="5"/>
  <c r="I28" i="5"/>
  <c r="AE27" i="5"/>
  <c r="AA27" i="5"/>
  <c r="Y27" i="5"/>
  <c r="S27" i="5"/>
  <c r="Q27" i="5"/>
  <c r="M27" i="5"/>
  <c r="K27" i="5"/>
  <c r="I27" i="5"/>
  <c r="AE26" i="5"/>
  <c r="AA26" i="5"/>
  <c r="Y26" i="5"/>
  <c r="U26" i="5"/>
  <c r="S26" i="5"/>
  <c r="Q26" i="5"/>
  <c r="M26" i="5"/>
  <c r="K26" i="5"/>
  <c r="I26" i="5"/>
  <c r="AE25" i="5"/>
  <c r="AA25" i="5"/>
  <c r="Y25" i="5"/>
  <c r="U25" i="5"/>
  <c r="S25" i="5"/>
  <c r="Q25" i="5"/>
  <c r="M25" i="5"/>
  <c r="K25" i="5"/>
  <c r="I25" i="5"/>
  <c r="AE24" i="5"/>
  <c r="AA24" i="5"/>
  <c r="Y24" i="5"/>
  <c r="U24" i="5"/>
  <c r="S24" i="5"/>
  <c r="Q24" i="5"/>
  <c r="M24" i="5"/>
  <c r="K24" i="5"/>
  <c r="I24" i="5"/>
  <c r="AE23" i="5"/>
  <c r="AA23" i="5"/>
  <c r="Y23" i="5"/>
  <c r="U23" i="5"/>
  <c r="S23" i="5"/>
  <c r="Q23" i="5"/>
  <c r="M23" i="5"/>
  <c r="K23" i="5"/>
  <c r="I23" i="5"/>
  <c r="AE22" i="5"/>
  <c r="AA22" i="5"/>
  <c r="Y22" i="5"/>
  <c r="U22" i="5"/>
  <c r="S22" i="5"/>
  <c r="Q22" i="5"/>
  <c r="M22" i="5"/>
  <c r="K22" i="5"/>
  <c r="I22" i="5"/>
  <c r="AE21" i="5"/>
  <c r="AA21" i="5"/>
  <c r="Y21" i="5"/>
  <c r="U21" i="5"/>
  <c r="S21" i="5"/>
  <c r="Q21" i="5"/>
  <c r="M21" i="5"/>
  <c r="K21" i="5"/>
  <c r="I21" i="5"/>
  <c r="AE20" i="5"/>
  <c r="AA20" i="5"/>
  <c r="Y20" i="5"/>
  <c r="U20" i="5"/>
  <c r="S20" i="5"/>
  <c r="Q20" i="5"/>
  <c r="M20" i="5"/>
  <c r="K20" i="5"/>
  <c r="I20" i="5"/>
  <c r="AE19" i="5"/>
  <c r="AA19" i="5"/>
  <c r="Y19" i="5"/>
  <c r="U19" i="5"/>
  <c r="S19" i="5"/>
  <c r="Q19" i="5"/>
  <c r="M19" i="5"/>
  <c r="K19" i="5"/>
  <c r="I19" i="5"/>
  <c r="AE18" i="5"/>
  <c r="AA18" i="5"/>
  <c r="Y18" i="5"/>
  <c r="U18" i="5"/>
  <c r="S18" i="5"/>
  <c r="Q18" i="5"/>
  <c r="M18" i="5"/>
  <c r="K18" i="5"/>
  <c r="I18" i="5"/>
  <c r="C18" i="5"/>
  <c r="AE17" i="5"/>
  <c r="AA17" i="5"/>
  <c r="Y17" i="5"/>
  <c r="U17" i="5"/>
  <c r="S17" i="5"/>
  <c r="Q17" i="5"/>
  <c r="O17" i="5"/>
  <c r="M17" i="5"/>
  <c r="K17" i="5"/>
  <c r="I17" i="5"/>
  <c r="C17" i="5"/>
  <c r="AE16" i="5"/>
  <c r="AA16" i="5"/>
  <c r="Y16" i="5"/>
  <c r="U16" i="5"/>
  <c r="S16" i="5"/>
  <c r="Q16" i="5"/>
  <c r="O16" i="5"/>
  <c r="M16" i="5"/>
  <c r="K16" i="5"/>
  <c r="I16" i="5"/>
  <c r="C16" i="5"/>
  <c r="AE15" i="5"/>
  <c r="AC15" i="5"/>
  <c r="AA15" i="5"/>
  <c r="Y15" i="5"/>
  <c r="U15" i="5"/>
  <c r="S15" i="5"/>
  <c r="Q15" i="5"/>
  <c r="O15" i="5"/>
  <c r="M15" i="5"/>
  <c r="K15" i="5"/>
  <c r="I15" i="5"/>
  <c r="C15" i="5"/>
  <c r="AE14" i="5"/>
  <c r="AC14" i="5"/>
  <c r="AA14" i="5"/>
  <c r="Y14" i="5"/>
  <c r="U14" i="5"/>
  <c r="S14" i="5"/>
  <c r="Q14" i="5"/>
  <c r="O14" i="5"/>
  <c r="M14" i="5"/>
  <c r="K14" i="5"/>
  <c r="I14" i="5"/>
  <c r="C14" i="5"/>
  <c r="AE13" i="5"/>
  <c r="AC13" i="5"/>
  <c r="AA13" i="5"/>
  <c r="Y13" i="5"/>
  <c r="U13" i="5"/>
  <c r="S13" i="5"/>
  <c r="Q13" i="5"/>
  <c r="O13" i="5"/>
  <c r="M13" i="5"/>
  <c r="K13" i="5"/>
  <c r="I13" i="5"/>
  <c r="C13" i="5"/>
  <c r="AE12" i="5"/>
  <c r="AC12" i="5"/>
  <c r="AA12" i="5"/>
  <c r="Y12" i="5"/>
  <c r="U12" i="5"/>
  <c r="S12" i="5"/>
  <c r="Q12" i="5"/>
  <c r="O12" i="5"/>
  <c r="M12" i="5"/>
  <c r="K12" i="5"/>
  <c r="I12" i="5"/>
  <c r="C12" i="5"/>
  <c r="AE11" i="5"/>
  <c r="AC11" i="5"/>
  <c r="AA11" i="5"/>
  <c r="Y11" i="5"/>
  <c r="U11" i="5"/>
  <c r="S11" i="5"/>
  <c r="Q11" i="5"/>
  <c r="O11" i="5"/>
  <c r="M11" i="5"/>
  <c r="K11" i="5"/>
  <c r="I11" i="5"/>
  <c r="C11" i="5"/>
  <c r="AE10" i="5"/>
  <c r="AC10" i="5"/>
  <c r="AA10" i="5"/>
  <c r="Y10" i="5"/>
  <c r="U10" i="5"/>
  <c r="S10" i="5"/>
  <c r="Q10" i="5"/>
  <c r="O10" i="5"/>
  <c r="M10" i="5"/>
  <c r="K10" i="5"/>
  <c r="I10" i="5"/>
  <c r="C10" i="5"/>
  <c r="AE9" i="5"/>
  <c r="AC9" i="5"/>
  <c r="AA9" i="5"/>
  <c r="Y9" i="5"/>
  <c r="U9" i="5"/>
  <c r="S9" i="5"/>
  <c r="Q9" i="5"/>
  <c r="O9" i="5"/>
  <c r="M9" i="5"/>
  <c r="K9" i="5"/>
  <c r="I9" i="5"/>
  <c r="C9" i="5"/>
  <c r="AE8" i="5"/>
  <c r="AC8" i="5"/>
  <c r="AA8" i="5"/>
  <c r="Y8" i="5"/>
  <c r="U8" i="5"/>
  <c r="S8" i="5"/>
  <c r="Q8" i="5"/>
  <c r="O8" i="5"/>
  <c r="M8" i="5"/>
  <c r="K8" i="5"/>
  <c r="I8" i="5"/>
  <c r="C8" i="5"/>
  <c r="AE7" i="5"/>
  <c r="AC7" i="5"/>
  <c r="AA7" i="5"/>
  <c r="Y7" i="5"/>
  <c r="U7" i="5"/>
  <c r="S7" i="5"/>
  <c r="Q7" i="5"/>
  <c r="O7" i="5"/>
  <c r="M7" i="5"/>
  <c r="K7" i="5"/>
  <c r="I7" i="5"/>
  <c r="C7" i="5"/>
  <c r="AE6" i="5"/>
  <c r="AC6" i="5"/>
  <c r="AA6" i="5"/>
  <c r="Y6" i="5"/>
  <c r="U6" i="5"/>
  <c r="S6" i="5"/>
  <c r="Q6" i="5"/>
  <c r="O6" i="5"/>
  <c r="M6" i="5"/>
  <c r="K6" i="5"/>
  <c r="I6" i="5"/>
  <c r="C6" i="5"/>
  <c r="AE5" i="5"/>
  <c r="AC5" i="5"/>
  <c r="AA5" i="5"/>
  <c r="Y5" i="5"/>
  <c r="U5" i="5"/>
  <c r="S5" i="5"/>
  <c r="Q5" i="5"/>
  <c r="O5" i="5"/>
  <c r="M5" i="5"/>
  <c r="K5" i="5"/>
  <c r="I5" i="5"/>
  <c r="C5" i="5"/>
  <c r="AE4" i="5"/>
  <c r="AC4" i="5"/>
  <c r="AA4" i="5"/>
  <c r="Y4" i="5"/>
  <c r="U4" i="5"/>
  <c r="S4" i="5"/>
  <c r="Q4" i="5"/>
  <c r="O4" i="5"/>
  <c r="M4" i="5"/>
  <c r="K4" i="5"/>
  <c r="I4" i="5"/>
  <c r="C4" i="5"/>
  <c r="AE3" i="5"/>
  <c r="AC3" i="5"/>
  <c r="AA3" i="5"/>
  <c r="Y3" i="5"/>
  <c r="W3" i="5"/>
  <c r="U3" i="5"/>
  <c r="S3" i="5"/>
  <c r="Q3" i="5"/>
  <c r="O3" i="5"/>
  <c r="M3" i="5"/>
  <c r="K3" i="5"/>
  <c r="I3" i="5"/>
  <c r="C3" i="5"/>
  <c r="AE2" i="5"/>
  <c r="AC2" i="5"/>
  <c r="AA2" i="5"/>
  <c r="Y2" i="5"/>
  <c r="W2" i="5"/>
  <c r="U2" i="5"/>
  <c r="S2" i="5"/>
  <c r="Q2" i="5"/>
  <c r="O2" i="5"/>
  <c r="M2" i="5"/>
  <c r="K2" i="5"/>
  <c r="I2" i="5"/>
  <c r="C2" i="5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</calcChain>
</file>

<file path=xl/comments1.xml><?xml version="1.0" encoding="utf-8"?>
<comments xmlns="http://schemas.openxmlformats.org/spreadsheetml/2006/main">
  <authors>
    <author>Zinine,Serguei [Ontario]</author>
  </authors>
  <commentList>
    <comment ref="S4" authorId="0">
      <text>
        <r>
          <rPr>
            <b/>
            <sz val="9"/>
            <color indexed="81"/>
            <rFont val="Tahoma"/>
            <family val="2"/>
          </rPr>
          <t>V(1,N) is the number of hapax legomena in text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V(2,N) is the number of dis legomena in the text</t>
        </r>
      </text>
    </comment>
    <comment ref="K185" authorId="0">
      <text>
        <r>
          <rPr>
            <b/>
            <sz val="9"/>
            <color indexed="81"/>
            <rFont val="Tahoma"/>
            <family val="2"/>
          </rPr>
          <t>Zinine,Serguei [Ontario]:</t>
        </r>
        <r>
          <rPr>
            <sz val="9"/>
            <color indexed="81"/>
            <rFont val="Tahoma"/>
            <family val="2"/>
          </rPr>
          <t xml:space="preserve">
changed slightly comparing with first variant</t>
        </r>
      </text>
    </comment>
    <comment ref="C385" authorId="0">
      <text>
        <r>
          <rPr>
            <b/>
            <sz val="9"/>
            <color indexed="81"/>
            <rFont val="Tahoma"/>
            <charset val="1"/>
          </rPr>
          <t>Culled sample</t>
        </r>
      </text>
    </comment>
    <comment ref="C409" authorId="0">
      <text>
        <r>
          <rPr>
            <b/>
            <sz val="9"/>
            <color indexed="81"/>
            <rFont val="Tahoma"/>
            <charset val="1"/>
          </rPr>
          <t>Culled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Sample length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Number of types at this sample szie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Type Token Ratio</t>
        </r>
      </text>
    </comment>
  </commentList>
</comments>
</file>

<file path=xl/comments3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Zinine,Serguei [Ontario]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0 50+chars in first 1000
</t>
        </r>
      </text>
    </comment>
  </commentList>
</comments>
</file>

<file path=xl/comments6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<sst xmlns="http://schemas.openxmlformats.org/spreadsheetml/2006/main" count="4273" uniqueCount="934">
  <si>
    <t>chunqiu</t>
  </si>
  <si>
    <t>cqzz</t>
  </si>
  <si>
    <t>gongyang</t>
  </si>
  <si>
    <t>guliang</t>
  </si>
  <si>
    <t>shi</t>
  </si>
  <si>
    <t>shu</t>
  </si>
  <si>
    <t>yili</t>
  </si>
  <si>
    <t>R</t>
  </si>
  <si>
    <t>C</t>
  </si>
  <si>
    <t>K</t>
  </si>
  <si>
    <t>LN</t>
  </si>
  <si>
    <t>W</t>
  </si>
  <si>
    <t>V(1,N)</t>
  </si>
  <si>
    <t>V(2,N)</t>
  </si>
  <si>
    <t>H</t>
  </si>
  <si>
    <t>S</t>
  </si>
  <si>
    <t>M</t>
  </si>
  <si>
    <t>TTR</t>
  </si>
  <si>
    <t>Text</t>
  </si>
  <si>
    <t>N</t>
  </si>
  <si>
    <t>zz</t>
  </si>
  <si>
    <t>zhouli</t>
  </si>
  <si>
    <t>zhouyi</t>
  </si>
  <si>
    <t>CQ</t>
  </si>
  <si>
    <t>ZZ</t>
  </si>
  <si>
    <t>CQZZ</t>
  </si>
  <si>
    <t>GY</t>
  </si>
  <si>
    <t>GL</t>
  </si>
  <si>
    <t>LY</t>
  </si>
  <si>
    <t>MZ</t>
  </si>
  <si>
    <t>SHI</t>
  </si>
  <si>
    <t>SHU</t>
  </si>
  <si>
    <t>xiao</t>
  </si>
  <si>
    <t>之</t>
  </si>
  <si>
    <t>而</t>
  </si>
  <si>
    <t>不</t>
  </si>
  <si>
    <t>也</t>
  </si>
  <si>
    <t>其</t>
  </si>
  <si>
    <t>以</t>
  </si>
  <si>
    <t>者</t>
  </si>
  <si>
    <t>曰</t>
  </si>
  <si>
    <t>為</t>
  </si>
  <si>
    <t>人</t>
  </si>
  <si>
    <t>子</t>
  </si>
  <si>
    <t>於</t>
  </si>
  <si>
    <t>乎</t>
  </si>
  <si>
    <t>有</t>
  </si>
  <si>
    <t>无</t>
  </si>
  <si>
    <t>天</t>
  </si>
  <si>
    <t>知</t>
  </si>
  <si>
    <t>所</t>
  </si>
  <si>
    <t>則</t>
  </si>
  <si>
    <t>是</t>
  </si>
  <si>
    <t>矣</t>
  </si>
  <si>
    <t>與</t>
  </si>
  <si>
    <t>夫</t>
  </si>
  <si>
    <t>吾</t>
  </si>
  <si>
    <t>下</t>
  </si>
  <si>
    <t>然</t>
  </si>
  <si>
    <t>大</t>
  </si>
  <si>
    <t>道</t>
  </si>
  <si>
    <t>謂</t>
  </si>
  <si>
    <t>若</t>
  </si>
  <si>
    <t>可</t>
  </si>
  <si>
    <t>物</t>
  </si>
  <si>
    <t>故</t>
  </si>
  <si>
    <t>非</t>
  </si>
  <si>
    <t>得</t>
  </si>
  <si>
    <t>生</t>
  </si>
  <si>
    <t>何</t>
  </si>
  <si>
    <t>言</t>
  </si>
  <si>
    <t>能</t>
  </si>
  <si>
    <t>此</t>
  </si>
  <si>
    <t>至</t>
  </si>
  <si>
    <t>見</t>
  </si>
  <si>
    <t>一</t>
  </si>
  <si>
    <t>行</t>
  </si>
  <si>
    <t>自</t>
  </si>
  <si>
    <t>德</t>
  </si>
  <si>
    <t>焉</t>
  </si>
  <si>
    <t>我</t>
  </si>
  <si>
    <t>相</t>
  </si>
  <si>
    <t>已</t>
  </si>
  <si>
    <t>君</t>
  </si>
  <si>
    <t>心</t>
  </si>
  <si>
    <t>形</t>
  </si>
  <si>
    <t>聞</t>
  </si>
  <si>
    <t>死</t>
  </si>
  <si>
    <t>未</t>
  </si>
  <si>
    <t>王</t>
  </si>
  <si>
    <t>今</t>
  </si>
  <si>
    <t>問</t>
  </si>
  <si>
    <t>邪</t>
  </si>
  <si>
    <t>使</t>
  </si>
  <si>
    <t>將</t>
  </si>
  <si>
    <t>聖</t>
  </si>
  <si>
    <t>惡</t>
  </si>
  <si>
    <t>地</t>
  </si>
  <si>
    <t>亦</t>
  </si>
  <si>
    <t>始</t>
  </si>
  <si>
    <t>萬</t>
  </si>
  <si>
    <t>足</t>
  </si>
  <si>
    <t>彼</t>
  </si>
  <si>
    <t>哉</t>
  </si>
  <si>
    <t>成</t>
  </si>
  <si>
    <t>日</t>
  </si>
  <si>
    <t>且</t>
  </si>
  <si>
    <t>名</t>
  </si>
  <si>
    <t>世</t>
  </si>
  <si>
    <t>樂</t>
  </si>
  <si>
    <t>莫</t>
  </si>
  <si>
    <t>明</t>
  </si>
  <si>
    <t>事</t>
  </si>
  <si>
    <t>中</t>
  </si>
  <si>
    <t>上</t>
  </si>
  <si>
    <t>方</t>
  </si>
  <si>
    <t>無</t>
  </si>
  <si>
    <t>義</t>
  </si>
  <si>
    <t>又</t>
  </si>
  <si>
    <t>三</t>
  </si>
  <si>
    <t>身</t>
  </si>
  <si>
    <t>治</t>
  </si>
  <si>
    <t>仁</t>
  </si>
  <si>
    <t>神</t>
  </si>
  <si>
    <t>出</t>
  </si>
  <si>
    <t>用</t>
  </si>
  <si>
    <t>民</t>
  </si>
  <si>
    <t>必</t>
  </si>
  <si>
    <t>後</t>
  </si>
  <si>
    <t>雖</t>
  </si>
  <si>
    <t>同</t>
  </si>
  <si>
    <t>國</t>
  </si>
  <si>
    <t>欲</t>
  </si>
  <si>
    <t>先</t>
  </si>
  <si>
    <t>汝</t>
  </si>
  <si>
    <t>時</t>
  </si>
  <si>
    <t>皆</t>
  </si>
  <si>
    <t>入</t>
  </si>
  <si>
    <t>公</t>
  </si>
  <si>
    <t>窮</t>
  </si>
  <si>
    <t>孔</t>
  </si>
  <si>
    <t>在</t>
  </si>
  <si>
    <t>遊</t>
  </si>
  <si>
    <t>莊</t>
  </si>
  <si>
    <t>化</t>
  </si>
  <si>
    <t>外</t>
  </si>
  <si>
    <t>善</t>
  </si>
  <si>
    <t>反</t>
  </si>
  <si>
    <t>老</t>
  </si>
  <si>
    <t>適</t>
  </si>
  <si>
    <t>猶</t>
  </si>
  <si>
    <t>忘</t>
  </si>
  <si>
    <t>性</t>
  </si>
  <si>
    <t>己</t>
  </si>
  <si>
    <t>乃</t>
  </si>
  <si>
    <t>小</t>
  </si>
  <si>
    <t>古</t>
  </si>
  <si>
    <t>終</t>
  </si>
  <si>
    <t>命</t>
  </si>
  <si>
    <t>來</t>
  </si>
  <si>
    <t>失</t>
  </si>
  <si>
    <t>四</t>
  </si>
  <si>
    <t>止</t>
  </si>
  <si>
    <t>丘</t>
  </si>
  <si>
    <t>多</t>
  </si>
  <si>
    <t>求</t>
  </si>
  <si>
    <t>觀</t>
  </si>
  <si>
    <t>嘗</t>
  </si>
  <si>
    <t>如</t>
  </si>
  <si>
    <t>處</t>
  </si>
  <si>
    <t>去</t>
  </si>
  <si>
    <t>士</t>
  </si>
  <si>
    <t>利</t>
  </si>
  <si>
    <t>水</t>
  </si>
  <si>
    <t>五</t>
  </si>
  <si>
    <t>予</t>
  </si>
  <si>
    <t>說</t>
  </si>
  <si>
    <t>往</t>
  </si>
  <si>
    <t>食</t>
  </si>
  <si>
    <t>異</t>
  </si>
  <si>
    <t>年</t>
  </si>
  <si>
    <t>十</t>
  </si>
  <si>
    <t>臣</t>
  </si>
  <si>
    <t>居</t>
  </si>
  <si>
    <t>內</t>
  </si>
  <si>
    <t>帝</t>
  </si>
  <si>
    <t>奚</t>
  </si>
  <si>
    <t>仲</t>
  </si>
  <si>
    <t>安</t>
  </si>
  <si>
    <t>陽</t>
  </si>
  <si>
    <t>孰</t>
  </si>
  <si>
    <t>過</t>
  </si>
  <si>
    <t>固</t>
  </si>
  <si>
    <t>真</t>
  </si>
  <si>
    <t>山</t>
  </si>
  <si>
    <t>敢</t>
  </si>
  <si>
    <t>獨</t>
  </si>
  <si>
    <t>數</t>
  </si>
  <si>
    <t>衆</t>
  </si>
  <si>
    <t>視</t>
  </si>
  <si>
    <t>貴</t>
  </si>
  <si>
    <t>意</t>
  </si>
  <si>
    <t>南</t>
  </si>
  <si>
    <t>堯</t>
  </si>
  <si>
    <t>長</t>
  </si>
  <si>
    <t>正</t>
  </si>
  <si>
    <t>馬</t>
  </si>
  <si>
    <t>虛</t>
  </si>
  <si>
    <t>尼</t>
  </si>
  <si>
    <t>亂</t>
  </si>
  <si>
    <t>齊</t>
  </si>
  <si>
    <t>情</t>
  </si>
  <si>
    <t>侯</t>
  </si>
  <si>
    <t>及</t>
  </si>
  <si>
    <t>通</t>
  </si>
  <si>
    <t>辯</t>
  </si>
  <si>
    <t>離</t>
  </si>
  <si>
    <t>和</t>
  </si>
  <si>
    <t>從</t>
  </si>
  <si>
    <t>常</t>
  </si>
  <si>
    <t>盜</t>
  </si>
  <si>
    <t>受</t>
  </si>
  <si>
    <t>伯</t>
  </si>
  <si>
    <t>聲</t>
  </si>
  <si>
    <t>因</t>
  </si>
  <si>
    <t>海</t>
  </si>
  <si>
    <t>動</t>
  </si>
  <si>
    <t>實</t>
  </si>
  <si>
    <t>色</t>
  </si>
  <si>
    <t>百</t>
  </si>
  <si>
    <t>父</t>
  </si>
  <si>
    <t>養</t>
  </si>
  <si>
    <t>應</t>
  </si>
  <si>
    <t>女</t>
  </si>
  <si>
    <t>請</t>
  </si>
  <si>
    <t>語</t>
  </si>
  <si>
    <t>耳</t>
  </si>
  <si>
    <t>親</t>
  </si>
  <si>
    <t>易</t>
  </si>
  <si>
    <t>二</t>
  </si>
  <si>
    <t>立</t>
  </si>
  <si>
    <t>氏</t>
  </si>
  <si>
    <t>復</t>
  </si>
  <si>
    <t>文</t>
  </si>
  <si>
    <t>好</t>
  </si>
  <si>
    <t>患</t>
  </si>
  <si>
    <t>存</t>
  </si>
  <si>
    <t>諸</t>
  </si>
  <si>
    <t>美</t>
  </si>
  <si>
    <t>目</t>
  </si>
  <si>
    <t>周</t>
  </si>
  <si>
    <t>風</t>
  </si>
  <si>
    <t>憂</t>
  </si>
  <si>
    <t>禮</t>
  </si>
  <si>
    <t>黃</t>
  </si>
  <si>
    <t>象</t>
  </si>
  <si>
    <t>吉</t>
  </si>
  <si>
    <t>六</t>
  </si>
  <si>
    <t>九</t>
  </si>
  <si>
    <t>貞</t>
  </si>
  <si>
    <t>咎</t>
  </si>
  <si>
    <t>于</t>
  </si>
  <si>
    <t>亨</t>
  </si>
  <si>
    <t>凶</t>
  </si>
  <si>
    <t>初</t>
  </si>
  <si>
    <t>剛</t>
  </si>
  <si>
    <t>志</t>
  </si>
  <si>
    <t>孚</t>
  </si>
  <si>
    <t>彖</t>
  </si>
  <si>
    <t>位</t>
  </si>
  <si>
    <t>凡</t>
  </si>
  <si>
    <t>掌</t>
  </si>
  <si>
    <t>徒</t>
  </si>
  <si>
    <t>八</t>
  </si>
  <si>
    <t>令</t>
  </si>
  <si>
    <t>祭</t>
  </si>
  <si>
    <t>史</t>
  </si>
  <si>
    <t>府</t>
  </si>
  <si>
    <t>祀</t>
  </si>
  <si>
    <t>邦</t>
  </si>
  <si>
    <t>共</t>
  </si>
  <si>
    <t>司</t>
  </si>
  <si>
    <t>車</t>
  </si>
  <si>
    <t>喪</t>
  </si>
  <si>
    <t>賓</t>
  </si>
  <si>
    <t>胥</t>
  </si>
  <si>
    <t>法</t>
  </si>
  <si>
    <t>客</t>
  </si>
  <si>
    <t>師</t>
  </si>
  <si>
    <t>服</t>
  </si>
  <si>
    <t>政</t>
  </si>
  <si>
    <t>禁</t>
  </si>
  <si>
    <t>辨</t>
  </si>
  <si>
    <t>會</t>
  </si>
  <si>
    <t>歲</t>
  </si>
  <si>
    <t>刑</t>
  </si>
  <si>
    <t>官</t>
  </si>
  <si>
    <t>鼓</t>
  </si>
  <si>
    <t>寸</t>
  </si>
  <si>
    <t>帥</t>
  </si>
  <si>
    <t>田</t>
  </si>
  <si>
    <t>教</t>
  </si>
  <si>
    <t>器</t>
  </si>
  <si>
    <t>守</t>
  </si>
  <si>
    <t>職</t>
  </si>
  <si>
    <t>各</t>
  </si>
  <si>
    <t>屬</t>
  </si>
  <si>
    <t>執</t>
  </si>
  <si>
    <t>軍</t>
  </si>
  <si>
    <t>分</t>
  </si>
  <si>
    <t>旅</t>
  </si>
  <si>
    <t>朝</t>
  </si>
  <si>
    <t>致</t>
  </si>
  <si>
    <t>役</t>
  </si>
  <si>
    <t>宮</t>
  </si>
  <si>
    <t>七</t>
  </si>
  <si>
    <t>聽</t>
  </si>
  <si>
    <t>射</t>
  </si>
  <si>
    <t>尺</t>
  </si>
  <si>
    <t>野</t>
  </si>
  <si>
    <t>都</t>
  </si>
  <si>
    <t>節</t>
  </si>
  <si>
    <t>獻</t>
  </si>
  <si>
    <t>詔</t>
  </si>
  <si>
    <t>弓</t>
  </si>
  <si>
    <t>待</t>
  </si>
  <si>
    <t>里</t>
  </si>
  <si>
    <t>牲</t>
  </si>
  <si>
    <t>作</t>
  </si>
  <si>
    <t>舞</t>
  </si>
  <si>
    <t>任</t>
  </si>
  <si>
    <t>卿</t>
  </si>
  <si>
    <t>書</t>
  </si>
  <si>
    <t>家</t>
  </si>
  <si>
    <t>比</t>
  </si>
  <si>
    <t>玉</t>
  </si>
  <si>
    <t>門</t>
  </si>
  <si>
    <t>縣</t>
  </si>
  <si>
    <t>功</t>
  </si>
  <si>
    <t>兵</t>
  </si>
  <si>
    <t>財</t>
  </si>
  <si>
    <t>殺</t>
  </si>
  <si>
    <t>春</t>
  </si>
  <si>
    <t>土</t>
  </si>
  <si>
    <t>陳</t>
  </si>
  <si>
    <t>訟</t>
  </si>
  <si>
    <t>建</t>
  </si>
  <si>
    <t>市</t>
  </si>
  <si>
    <t>贊</t>
  </si>
  <si>
    <t>圍</t>
  </si>
  <si>
    <t>頒</t>
  </si>
  <si>
    <t>群</t>
  </si>
  <si>
    <t>戒</t>
  </si>
  <si>
    <t>前</t>
  </si>
  <si>
    <t>幣</t>
  </si>
  <si>
    <t>次</t>
  </si>
  <si>
    <t>參</t>
  </si>
  <si>
    <t>圭</t>
  </si>
  <si>
    <t>遂</t>
  </si>
  <si>
    <t>矢</t>
  </si>
  <si>
    <t>設</t>
  </si>
  <si>
    <t>路</t>
  </si>
  <si>
    <t>儀</t>
  </si>
  <si>
    <t>鄉</t>
  </si>
  <si>
    <t>澤</t>
  </si>
  <si>
    <t>夏</t>
  </si>
  <si>
    <t>鄙</t>
  </si>
  <si>
    <t>月</t>
  </si>
  <si>
    <t>授</t>
  </si>
  <si>
    <t>拜</t>
  </si>
  <si>
    <t>主</t>
  </si>
  <si>
    <t>西</t>
  </si>
  <si>
    <t>面</t>
  </si>
  <si>
    <t>爵</t>
  </si>
  <si>
    <t>賔</t>
  </si>
  <si>
    <t>東</t>
  </si>
  <si>
    <t>北</t>
  </si>
  <si>
    <t>升</t>
  </si>
  <si>
    <t>階</t>
  </si>
  <si>
    <t>坐</t>
  </si>
  <si>
    <t>降</t>
  </si>
  <si>
    <t>奠</t>
  </si>
  <si>
    <t>屍</t>
  </si>
  <si>
    <t>卒</t>
  </si>
  <si>
    <t>興</t>
  </si>
  <si>
    <t>洗</t>
  </si>
  <si>
    <t>左</t>
  </si>
  <si>
    <t>觶</t>
  </si>
  <si>
    <t>婦</t>
  </si>
  <si>
    <t>俎</t>
  </si>
  <si>
    <t>再</t>
  </si>
  <si>
    <t>取</t>
  </si>
  <si>
    <t>席</t>
  </si>
  <si>
    <t>揖</t>
  </si>
  <si>
    <t>右</t>
  </si>
  <si>
    <t>祝</t>
  </si>
  <si>
    <t>辭</t>
  </si>
  <si>
    <t>某</t>
  </si>
  <si>
    <t>介</t>
  </si>
  <si>
    <t>薦</t>
  </si>
  <si>
    <t>阼</t>
  </si>
  <si>
    <t>酒</t>
  </si>
  <si>
    <t>送</t>
  </si>
  <si>
    <t>答</t>
  </si>
  <si>
    <t>弟</t>
  </si>
  <si>
    <t>告</t>
  </si>
  <si>
    <t>荅</t>
  </si>
  <si>
    <t>進</t>
  </si>
  <si>
    <t>従</t>
  </si>
  <si>
    <t>堂</t>
  </si>
  <si>
    <t>首</t>
  </si>
  <si>
    <t>退</t>
  </si>
  <si>
    <t>酌</t>
  </si>
  <si>
    <t>加</t>
  </si>
  <si>
    <t>舉</t>
  </si>
  <si>
    <t>稽</t>
  </si>
  <si>
    <t>佐</t>
  </si>
  <si>
    <t>醢</t>
  </si>
  <si>
    <t>篚</t>
  </si>
  <si>
    <t>耦</t>
  </si>
  <si>
    <t>釋</t>
  </si>
  <si>
    <t>豆</t>
  </si>
  <si>
    <t>獲</t>
  </si>
  <si>
    <t>筵</t>
  </si>
  <si>
    <t>擯</t>
  </si>
  <si>
    <t>房</t>
  </si>
  <si>
    <t>對</t>
  </si>
  <si>
    <t>飲</t>
  </si>
  <si>
    <t>肺</t>
  </si>
  <si>
    <t>脯</t>
  </si>
  <si>
    <t>哭</t>
  </si>
  <si>
    <t>既</t>
  </si>
  <si>
    <t>宰</t>
  </si>
  <si>
    <t>鼎</t>
  </si>
  <si>
    <t>徹</t>
  </si>
  <si>
    <t>侑</t>
  </si>
  <si>
    <t>盥</t>
  </si>
  <si>
    <t>踴</t>
  </si>
  <si>
    <t>即</t>
  </si>
  <si>
    <t>羞</t>
  </si>
  <si>
    <t>兄</t>
  </si>
  <si>
    <t>楹</t>
  </si>
  <si>
    <t>羊</t>
  </si>
  <si>
    <t>母</t>
  </si>
  <si>
    <t>當</t>
  </si>
  <si>
    <t>還</t>
  </si>
  <si>
    <t>序</t>
  </si>
  <si>
    <t>眾</t>
  </si>
  <si>
    <t>兩</t>
  </si>
  <si>
    <t>少</t>
  </si>
  <si>
    <t>許</t>
  </si>
  <si>
    <t>宗</t>
  </si>
  <si>
    <t>戶</t>
  </si>
  <si>
    <t>就</t>
  </si>
  <si>
    <t>醴</t>
  </si>
  <si>
    <t>酬</t>
  </si>
  <si>
    <t>尊</t>
  </si>
  <si>
    <t>俟</t>
  </si>
  <si>
    <t>袒</t>
  </si>
  <si>
    <t>魚</t>
  </si>
  <si>
    <t>束</t>
  </si>
  <si>
    <t>庶</t>
  </si>
  <si>
    <t>菹</t>
  </si>
  <si>
    <t>冠</t>
  </si>
  <si>
    <t>手</t>
  </si>
  <si>
    <t>載</t>
  </si>
  <si>
    <t>由</t>
  </si>
  <si>
    <t>布</t>
  </si>
  <si>
    <t>複</t>
  </si>
  <si>
    <t>皮</t>
  </si>
  <si>
    <t>筮</t>
  </si>
  <si>
    <t>籩</t>
  </si>
  <si>
    <t>巾</t>
  </si>
  <si>
    <t>襲</t>
  </si>
  <si>
    <t>拾</t>
  </si>
  <si>
    <t>決</t>
  </si>
  <si>
    <t>脊</t>
  </si>
  <si>
    <t>惟</t>
  </si>
  <si>
    <t>厥</t>
  </si>
  <si>
    <t>爾</t>
  </si>
  <si>
    <t>克</t>
  </si>
  <si>
    <t>罔</t>
  </si>
  <si>
    <t>弗</t>
  </si>
  <si>
    <t>茲</t>
  </si>
  <si>
    <t>殷</t>
  </si>
  <si>
    <t>呼</t>
  </si>
  <si>
    <t>嗚</t>
  </si>
  <si>
    <t>朕</t>
  </si>
  <si>
    <t>越</t>
  </si>
  <si>
    <t>敬</t>
  </si>
  <si>
    <t>保</t>
  </si>
  <si>
    <t>罰</t>
  </si>
  <si>
    <t>丕</t>
  </si>
  <si>
    <t>罪</t>
  </si>
  <si>
    <t>永</t>
  </si>
  <si>
    <t>兮</t>
  </si>
  <si>
    <t>維</t>
  </si>
  <si>
    <t>思</t>
  </si>
  <si>
    <t>匪</t>
  </si>
  <si>
    <t>斯</t>
  </si>
  <si>
    <t>歸</t>
  </si>
  <si>
    <t>靡</t>
  </si>
  <si>
    <t>豈</t>
  </si>
  <si>
    <t>采</t>
  </si>
  <si>
    <t>或</t>
  </si>
  <si>
    <t>胡</t>
  </si>
  <si>
    <t>福</t>
  </si>
  <si>
    <t>式</t>
  </si>
  <si>
    <t>皇</t>
  </si>
  <si>
    <t>誰</t>
  </si>
  <si>
    <t>孟</t>
  </si>
  <si>
    <t>舜</t>
  </si>
  <si>
    <t>賢</t>
  </si>
  <si>
    <t>悅</t>
  </si>
  <si>
    <t>學</t>
  </si>
  <si>
    <t>廟</t>
  </si>
  <si>
    <t>衣</t>
  </si>
  <si>
    <t>毋</t>
  </si>
  <si>
    <t>孝</t>
  </si>
  <si>
    <t>室</t>
  </si>
  <si>
    <t>衰</t>
  </si>
  <si>
    <t>葬</t>
  </si>
  <si>
    <t>哀</t>
  </si>
  <si>
    <t>重</t>
  </si>
  <si>
    <t>祖</t>
  </si>
  <si>
    <t>曾</t>
  </si>
  <si>
    <t>稱</t>
  </si>
  <si>
    <t>詩</t>
  </si>
  <si>
    <t>氣</t>
  </si>
  <si>
    <t>順</t>
  </si>
  <si>
    <t>斂</t>
  </si>
  <si>
    <t>修</t>
  </si>
  <si>
    <t>盡</t>
  </si>
  <si>
    <t>容</t>
  </si>
  <si>
    <t>妻</t>
  </si>
  <si>
    <t>男</t>
  </si>
  <si>
    <t>杖</t>
  </si>
  <si>
    <t>武</t>
  </si>
  <si>
    <t>虞</t>
  </si>
  <si>
    <t>唯</t>
  </si>
  <si>
    <t>辟</t>
  </si>
  <si>
    <t>遠</t>
  </si>
  <si>
    <t>發</t>
  </si>
  <si>
    <t>達</t>
  </si>
  <si>
    <t>社</t>
  </si>
  <si>
    <t>寡</t>
  </si>
  <si>
    <t>音</t>
  </si>
  <si>
    <t>信</t>
  </si>
  <si>
    <t>寢</t>
  </si>
  <si>
    <t>讓</t>
  </si>
  <si>
    <t>雲</t>
  </si>
  <si>
    <t>本</t>
  </si>
  <si>
    <t>疾</t>
  </si>
  <si>
    <t>合</t>
  </si>
  <si>
    <t>乘</t>
  </si>
  <si>
    <t>備</t>
  </si>
  <si>
    <t>姓</t>
  </si>
  <si>
    <t>賜</t>
  </si>
  <si>
    <t>賤</t>
  </si>
  <si>
    <t>郊</t>
  </si>
  <si>
    <t>愛</t>
  </si>
  <si>
    <t>玄</t>
  </si>
  <si>
    <t>殯</t>
  </si>
  <si>
    <t>麻</t>
  </si>
  <si>
    <t>○</t>
  </si>
  <si>
    <t>肉</t>
  </si>
  <si>
    <t>體</t>
  </si>
  <si>
    <t>鬼</t>
  </si>
  <si>
    <t>饗</t>
  </si>
  <si>
    <t>私</t>
  </si>
  <si>
    <t>制</t>
  </si>
  <si>
    <t>別</t>
  </si>
  <si>
    <t>孫</t>
  </si>
  <si>
    <t>幼</t>
  </si>
  <si>
    <t>姑</t>
  </si>
  <si>
    <t>祿</t>
  </si>
  <si>
    <t>尚</t>
  </si>
  <si>
    <t>御</t>
  </si>
  <si>
    <t>宜</t>
  </si>
  <si>
    <t>免</t>
  </si>
  <si>
    <t>稷</t>
  </si>
  <si>
    <t>變</t>
  </si>
  <si>
    <t>秋</t>
  </si>
  <si>
    <t>誠</t>
  </si>
  <si>
    <t>除</t>
  </si>
  <si>
    <t>游</t>
  </si>
  <si>
    <t>起</t>
  </si>
  <si>
    <t>陰</t>
  </si>
  <si>
    <t>慎</t>
  </si>
  <si>
    <t>帶</t>
  </si>
  <si>
    <t>示</t>
  </si>
  <si>
    <t>吊</t>
  </si>
  <si>
    <t>齒</t>
  </si>
  <si>
    <t>素</t>
  </si>
  <si>
    <t>誌</t>
  </si>
  <si>
    <t>近</t>
  </si>
  <si>
    <t>晉</t>
  </si>
  <si>
    <t>伐</t>
  </si>
  <si>
    <t>宋</t>
  </si>
  <si>
    <t>鄭</t>
  </si>
  <si>
    <t>衛</t>
  </si>
  <si>
    <t>冬</t>
  </si>
  <si>
    <t>楚</t>
  </si>
  <si>
    <t>盟</t>
  </si>
  <si>
    <t>邾</t>
  </si>
  <si>
    <t>曹</t>
  </si>
  <si>
    <t>叔</t>
  </si>
  <si>
    <t>奔</t>
  </si>
  <si>
    <t>莒</t>
  </si>
  <si>
    <t>弒</t>
  </si>
  <si>
    <t>蔡</t>
  </si>
  <si>
    <t>敗</t>
  </si>
  <si>
    <t>侵</t>
  </si>
  <si>
    <t>狄</t>
  </si>
  <si>
    <t>吳</t>
  </si>
  <si>
    <t>戰</t>
  </si>
  <si>
    <t>季</t>
  </si>
  <si>
    <t>姬</t>
  </si>
  <si>
    <t>桓</t>
  </si>
  <si>
    <t>城</t>
  </si>
  <si>
    <t>滅</t>
  </si>
  <si>
    <t>救</t>
  </si>
  <si>
    <t>杞</t>
  </si>
  <si>
    <t>辛</t>
  </si>
  <si>
    <t>朔</t>
  </si>
  <si>
    <t>滕</t>
  </si>
  <si>
    <t>癸</t>
  </si>
  <si>
    <t>申</t>
  </si>
  <si>
    <t>夷</t>
  </si>
  <si>
    <t>亥</t>
  </si>
  <si>
    <t>雨</t>
  </si>
  <si>
    <t>秦</t>
  </si>
  <si>
    <t>曷</t>
  </si>
  <si>
    <t>婁</t>
  </si>
  <si>
    <t>譏</t>
  </si>
  <si>
    <t>奈</t>
  </si>
  <si>
    <t>貶</t>
  </si>
  <si>
    <t>諱</t>
  </si>
  <si>
    <t>邑</t>
  </si>
  <si>
    <t>災</t>
  </si>
  <si>
    <t>記</t>
  </si>
  <si>
    <t>魯</t>
  </si>
  <si>
    <t>隱</t>
  </si>
  <si>
    <t>姜</t>
  </si>
  <si>
    <t>趙</t>
  </si>
  <si>
    <t>辰</t>
  </si>
  <si>
    <t>亡</t>
  </si>
  <si>
    <t>平</t>
  </si>
  <si>
    <t>懼</t>
  </si>
  <si>
    <t>尹</t>
  </si>
  <si>
    <t>宣</t>
  </si>
  <si>
    <t>難</t>
  </si>
  <si>
    <t>甲</t>
  </si>
  <si>
    <t>謀</t>
  </si>
  <si>
    <t>向</t>
  </si>
  <si>
    <t>戎</t>
  </si>
  <si>
    <t>棄</t>
  </si>
  <si>
    <t>華</t>
  </si>
  <si>
    <t>召</t>
  </si>
  <si>
    <t>聘</t>
  </si>
  <si>
    <t>昭</t>
  </si>
  <si>
    <t>逆</t>
  </si>
  <si>
    <t>產</t>
  </si>
  <si>
    <t>惠</t>
  </si>
  <si>
    <t>余</t>
  </si>
  <si>
    <t>穆</t>
  </si>
  <si>
    <t>討</t>
  </si>
  <si>
    <t>怒</t>
  </si>
  <si>
    <t>納</t>
  </si>
  <si>
    <t>臧</t>
  </si>
  <si>
    <t>元</t>
  </si>
  <si>
    <t>高</t>
  </si>
  <si>
    <t>欒</t>
  </si>
  <si>
    <t>庚</t>
  </si>
  <si>
    <t>戌</t>
  </si>
  <si>
    <t>舍</t>
  </si>
  <si>
    <t>韓</t>
  </si>
  <si>
    <t>郤</t>
  </si>
  <si>
    <t>荀</t>
  </si>
  <si>
    <t>族</t>
  </si>
  <si>
    <t>卜</t>
  </si>
  <si>
    <t>叛</t>
  </si>
  <si>
    <t>午</t>
  </si>
  <si>
    <t>襄</t>
  </si>
  <si>
    <t>敝</t>
  </si>
  <si>
    <t>濟</t>
  </si>
  <si>
    <t>封</t>
  </si>
  <si>
    <t>賦</t>
  </si>
  <si>
    <t>州</t>
  </si>
  <si>
    <t>良</t>
  </si>
  <si>
    <t>禍</t>
  </si>
  <si>
    <t>定</t>
  </si>
  <si>
    <t>慶</t>
  </si>
  <si>
    <t>石</t>
  </si>
  <si>
    <t>貳</t>
  </si>
  <si>
    <t>寵</t>
  </si>
  <si>
    <t>壬</t>
  </si>
  <si>
    <t>火</t>
  </si>
  <si>
    <t>寅</t>
  </si>
  <si>
    <t>戊</t>
  </si>
  <si>
    <t>報</t>
  </si>
  <si>
    <t>穀</t>
  </si>
  <si>
    <t>享</t>
  </si>
  <si>
    <t>范</t>
  </si>
  <si>
    <t>奉</t>
  </si>
  <si>
    <t>怨</t>
  </si>
  <si>
    <t>丁</t>
  </si>
  <si>
    <t>虎</t>
  </si>
  <si>
    <t>巳</t>
  </si>
  <si>
    <t>遇</t>
  </si>
  <si>
    <t>圖</t>
  </si>
  <si>
    <t>逐</t>
  </si>
  <si>
    <t>辱</t>
  </si>
  <si>
    <t>丙</t>
  </si>
  <si>
    <t>梁</t>
  </si>
  <si>
    <t>甚</t>
  </si>
  <si>
    <t>魏</t>
  </si>
  <si>
    <t>逃</t>
  </si>
  <si>
    <t>廢</t>
  </si>
  <si>
    <t>害</t>
  </si>
  <si>
    <t>速</t>
  </si>
  <si>
    <t>商</t>
  </si>
  <si>
    <t>丑</t>
  </si>
  <si>
    <t>遷</t>
  </si>
  <si>
    <t>河</t>
  </si>
  <si>
    <t>鞅</t>
  </si>
  <si>
    <t>乙</t>
  </si>
  <si>
    <t>靈</t>
  </si>
  <si>
    <t>施</t>
  </si>
  <si>
    <t>偃</t>
  </si>
  <si>
    <t>脩</t>
  </si>
  <si>
    <t>間</t>
  </si>
  <si>
    <t>登</t>
  </si>
  <si>
    <t>望</t>
  </si>
  <si>
    <t>寧</t>
  </si>
  <si>
    <t>力</t>
  </si>
  <si>
    <t>昔</t>
  </si>
  <si>
    <t>舊</t>
  </si>
  <si>
    <t>啟</t>
  </si>
  <si>
    <t>崔</t>
  </si>
  <si>
    <t>畏</t>
  </si>
  <si>
    <t>攻</t>
  </si>
  <si>
    <t>犯</t>
  </si>
  <si>
    <t>餘</t>
  </si>
  <si>
    <t>違</t>
  </si>
  <si>
    <t>林</t>
  </si>
  <si>
    <t>弱</t>
  </si>
  <si>
    <t>展</t>
  </si>
  <si>
    <t>陵</t>
  </si>
  <si>
    <t>勝</t>
  </si>
  <si>
    <t>賈</t>
  </si>
  <si>
    <t>苟</t>
  </si>
  <si>
    <t>威</t>
  </si>
  <si>
    <t>賂</t>
  </si>
  <si>
    <t>簡</t>
  </si>
  <si>
    <t>新</t>
  </si>
  <si>
    <t>劉</t>
  </si>
  <si>
    <t>忠</t>
  </si>
  <si>
    <t>章</t>
  </si>
  <si>
    <t>蒲</t>
  </si>
  <si>
    <t>勞</t>
  </si>
  <si>
    <t>酉</t>
  </si>
  <si>
    <t>久</t>
  </si>
  <si>
    <t>原</t>
  </si>
  <si>
    <t>淫</t>
  </si>
  <si>
    <t>爭</t>
  </si>
  <si>
    <t>寇</t>
  </si>
  <si>
    <t>病</t>
  </si>
  <si>
    <t>紀</t>
  </si>
  <si>
    <t>虢</t>
  </si>
  <si>
    <t>懷</t>
  </si>
  <si>
    <t>駟</t>
  </si>
  <si>
    <t>木</t>
  </si>
  <si>
    <t>卯</t>
  </si>
  <si>
    <t>牛</t>
  </si>
  <si>
    <t>喜</t>
  </si>
  <si>
    <t>庸</t>
  </si>
  <si>
    <t>期</t>
  </si>
  <si>
    <t>單</t>
  </si>
  <si>
    <t>恤</t>
  </si>
  <si>
    <t>益</t>
  </si>
  <si>
    <t>況</t>
  </si>
  <si>
    <t>敵</t>
  </si>
  <si>
    <t>囚</t>
  </si>
  <si>
    <t>息</t>
  </si>
  <si>
    <t>彊</t>
  </si>
  <si>
    <t>雍</t>
  </si>
  <si>
    <t>禦</t>
  </si>
  <si>
    <t>度</t>
  </si>
  <si>
    <t>敖</t>
  </si>
  <si>
    <t>甯</t>
  </si>
  <si>
    <t>改</t>
  </si>
  <si>
    <t>隨</t>
  </si>
  <si>
    <t>狐</t>
  </si>
  <si>
    <t>張</t>
  </si>
  <si>
    <t>讎</t>
  </si>
  <si>
    <t>鬥</t>
  </si>
  <si>
    <t>輿</t>
  </si>
  <si>
    <t>徐</t>
  </si>
  <si>
    <t>厚</t>
  </si>
  <si>
    <t>願</t>
  </si>
  <si>
    <t>景</t>
  </si>
  <si>
    <t>豹</t>
  </si>
  <si>
    <t>鮮</t>
  </si>
  <si>
    <t>祁</t>
  </si>
  <si>
    <t>盈</t>
  </si>
  <si>
    <t>后</t>
  </si>
  <si>
    <t>厲</t>
  </si>
  <si>
    <t>弔</t>
  </si>
  <si>
    <t>費</t>
  </si>
  <si>
    <t>嘉</t>
  </si>
  <si>
    <t>戮</t>
  </si>
  <si>
    <t>諫</t>
  </si>
  <si>
    <t>夜</t>
  </si>
  <si>
    <t>康</t>
  </si>
  <si>
    <t>嗣</t>
  </si>
  <si>
    <t>背</t>
  </si>
  <si>
    <t>沈</t>
  </si>
  <si>
    <t>僖</t>
  </si>
  <si>
    <t>瑕</t>
  </si>
  <si>
    <t>邢</t>
  </si>
  <si>
    <t>薨</t>
  </si>
  <si>
    <t>薛</t>
  </si>
  <si>
    <t>鮑</t>
  </si>
  <si>
    <t>徵</t>
  </si>
  <si>
    <t>嬖</t>
  </si>
  <si>
    <t>忌</t>
  </si>
  <si>
    <t>他</t>
  </si>
  <si>
    <t>疆</t>
  </si>
  <si>
    <t>臨</t>
  </si>
  <si>
    <t>乞</t>
  </si>
  <si>
    <t>貪</t>
  </si>
  <si>
    <t>歌</t>
  </si>
  <si>
    <t>賞</t>
  </si>
  <si>
    <t>舒</t>
  </si>
  <si>
    <t>曲</t>
  </si>
  <si>
    <t>務</t>
  </si>
  <si>
    <t>京</t>
  </si>
  <si>
    <t>質</t>
  </si>
  <si>
    <t>鄫</t>
  </si>
  <si>
    <t>V</t>
  </si>
  <si>
    <t>Mengzi</t>
  </si>
  <si>
    <t>Zhuangzi</t>
  </si>
  <si>
    <t>MAIN LOOKUP TABLE</t>
  </si>
  <si>
    <t>TTR=V/N</t>
  </si>
  <si>
    <t xml:space="preserve"> Guiraud’s R values (sorted by R in decreasing order).</t>
  </si>
  <si>
    <t>Herdan’s C values (sorted by C in decreasing order).</t>
  </si>
  <si>
    <t>Final TTR values for WSP corpus</t>
  </si>
  <si>
    <t>k</t>
  </si>
  <si>
    <r>
      <t>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</si>
  <si>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</si>
  <si>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t>Rubet’s k values (sorted by k in decreasing order).</t>
  </si>
  <si>
    <t>LN values (sorted by LN in inreasing order).</t>
  </si>
  <si>
    <t>Brunet’s W values (sorted by W in increasing order).</t>
  </si>
  <si>
    <t>Sichel’s S values (sorted by S in decreasing order).</t>
  </si>
  <si>
    <t>Honore’s H values (sorted by H in increasing order).</t>
  </si>
  <si>
    <t>Miches’s M values (sorted by M in increasing order).</t>
  </si>
  <si>
    <t>Yule’s K values (sorted by K in decreasing order).</t>
  </si>
  <si>
    <t>Vm</t>
  </si>
  <si>
    <t>Herdan’s Vm values (sorted by Vm in increasing order).</t>
  </si>
  <si>
    <t>mz</t>
  </si>
  <si>
    <t>gl</t>
  </si>
  <si>
    <t>gy</t>
  </si>
  <si>
    <t>cq</t>
  </si>
  <si>
    <t>n/a</t>
  </si>
  <si>
    <t>ly</t>
  </si>
  <si>
    <t>xj</t>
  </si>
  <si>
    <t>V(30000)</t>
  </si>
  <si>
    <t>TTR(30000)</t>
  </si>
  <si>
    <t xml:space="preserve">Partial TTR valuesfor 30000 sample  (sorted in decreasing order by TTR). </t>
  </si>
  <si>
    <t xml:space="preserve">Partial TTR valuesfor 15000 sample  (sorted in decreasing order by TTR). </t>
  </si>
  <si>
    <t>V(15000)</t>
  </si>
  <si>
    <t>TTR(15000)</t>
  </si>
  <si>
    <t>TTR V1 values for WSP Text (samples of 30000 characters)</t>
  </si>
  <si>
    <t>V1(30000)</t>
  </si>
  <si>
    <t>TTR V2 values for WSP Text (samples of 30000 characters)</t>
  </si>
  <si>
    <t>V2(30000)</t>
  </si>
  <si>
    <t>V(N)</t>
  </si>
  <si>
    <t>CHAR</t>
  </si>
  <si>
    <t>V50+TTR</t>
  </si>
  <si>
    <t>V50+/V(N)</t>
  </si>
  <si>
    <t>V50+</t>
  </si>
  <si>
    <t xml:space="preserve">Text </t>
  </si>
  <si>
    <t>V50+ TTR</t>
  </si>
  <si>
    <t>TTR V50+ for WSP CTexts at sample size of 30000 tokens (sorted by TTR decreasing)</t>
  </si>
  <si>
    <t>TTR of V50+ characters for WSP CTexts (complete samples, sorted by V50+/V(N) decreasing)</t>
  </si>
  <si>
    <t>V50+sum</t>
  </si>
  <si>
    <t>V50+ coverage</t>
  </si>
  <si>
    <t>TTR V50+ for WSP CTexts complete size (sorted by V50+ coverage decreasing)</t>
  </si>
  <si>
    <t>LJ</t>
  </si>
  <si>
    <t>XJ</t>
  </si>
  <si>
    <t>YL</t>
  </si>
  <si>
    <t>ZL</t>
  </si>
  <si>
    <t>ZY</t>
  </si>
  <si>
    <t>ZHZ</t>
  </si>
  <si>
    <t>Coeff.</t>
  </si>
  <si>
    <t>Value</t>
  </si>
  <si>
    <t>± Error</t>
  </si>
  <si>
    <t>Measure</t>
  </si>
  <si>
    <t>a</t>
  </si>
  <si>
    <t>R²</t>
  </si>
  <si>
    <t>b</t>
  </si>
  <si>
    <t>aR²</t>
  </si>
  <si>
    <t>P</t>
  </si>
  <si>
    <t>SE</t>
  </si>
  <si>
    <t>F</t>
  </si>
  <si>
    <t>c</t>
  </si>
  <si>
    <t>d</t>
  </si>
  <si>
    <t>e</t>
  </si>
  <si>
    <t>INF</t>
  </si>
  <si>
    <t/>
  </si>
  <si>
    <t>POWER METHOD CURVE FITTING PARAMETERS y = ax^b (COMPLETE)</t>
  </si>
  <si>
    <t>POWER METHOD CURVE FITTING PARAMETERS y = ax^b (15000)</t>
  </si>
  <si>
    <t>ZL ORIG</t>
  </si>
  <si>
    <t>ZH FIT</t>
  </si>
  <si>
    <t>ZL FITTED</t>
  </si>
  <si>
    <t>Lexical diversity indicators*</t>
  </si>
  <si>
    <t>* See meanings of abbreviation in the article</t>
  </si>
  <si>
    <r>
      <t>Maas’s A</t>
    </r>
    <r>
      <rPr>
        <b/>
        <vertAlign val="superscript"/>
        <sz val="16"/>
        <color rgb="FFFF0000"/>
        <rFont val="Calibri"/>
        <family val="2"/>
        <scheme val="minor"/>
      </rPr>
      <t>2</t>
    </r>
    <r>
      <rPr>
        <b/>
        <sz val="16"/>
        <color rgb="FFFF0000"/>
        <rFont val="Calibri"/>
        <family val="2"/>
        <scheme val="minor"/>
      </rPr>
      <t xml:space="preserve"> values (sorted by A</t>
    </r>
    <r>
      <rPr>
        <b/>
        <vertAlign val="superscript"/>
        <sz val="16"/>
        <color rgb="FFFF0000"/>
        <rFont val="Calibri"/>
        <family val="2"/>
        <scheme val="minor"/>
      </rPr>
      <t xml:space="preserve">2 </t>
    </r>
    <r>
      <rPr>
        <b/>
        <sz val="16"/>
        <color rgb="FFFF0000"/>
        <rFont val="Calibri"/>
        <family val="2"/>
        <scheme val="minor"/>
      </rPr>
      <t>in decreasing order).</t>
    </r>
  </si>
  <si>
    <t>Abbrev</t>
  </si>
  <si>
    <t>Chun Qiu</t>
  </si>
  <si>
    <t>Chun Qiu Zuo Zhuan</t>
  </si>
  <si>
    <t>Li Ji</t>
  </si>
  <si>
    <t>Lun Yu</t>
  </si>
  <si>
    <t>Shi Jing</t>
  </si>
  <si>
    <t>Shu Jing</t>
  </si>
  <si>
    <t>Xiao Jing</t>
  </si>
  <si>
    <t>Yi Li</t>
  </si>
  <si>
    <t>Zhou Li</t>
  </si>
  <si>
    <t>Zhou Yi</t>
  </si>
  <si>
    <t>Zuo Zhuan</t>
  </si>
  <si>
    <t xml:space="preserve">LJ </t>
  </si>
  <si>
    <t>GY Zhuan</t>
  </si>
  <si>
    <t>GL Zhuan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</si>
</sst>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rgb="FFFF0000"/>
      <name val="Calibri"/>
      <family val="2"/>
      <scheme val="minor"/>
    </font>
    <font>
      <b/>
      <vertAlign val="superscript"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8">
    <xf numFmtId="0" fontId="0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8" fillId="0" borderId="0" applyNumberFormat="0" applyFill="0" applyBorder="0" applyAlignment="0" applyProtection="0"/>
    <xf numFmtId="0" fontId="13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7" fillId="32" borderId="0" applyNumberFormat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357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5" fillId="0" borderId="0" xfId="0" applyNumberFormat="1" applyFont="1"/>
    <xf numFmtId="0" fontId="2" fillId="0" borderId="0" xfId="0" applyFont="1" applyBorder="1" applyAlignment="1">
      <alignment vertical="center"/>
    </xf>
    <xf numFmtId="0" fontId="8" fillId="0" borderId="0" xfId="0" applyFont="1" applyBorder="1"/>
    <xf numFmtId="0" fontId="3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165" fontId="0" fillId="0" borderId="0" xfId="0" applyNumberFormat="1" applyFill="1"/>
    <xf numFmtId="0" fontId="0" fillId="0" borderId="0" xfId="0" applyFill="1"/>
    <xf numFmtId="0" fontId="28" fillId="33" borderId="0" xfId="0" applyFont="1" applyFill="1"/>
    <xf numFmtId="0" fontId="0" fillId="34" borderId="0" xfId="0" applyFill="1"/>
    <xf numFmtId="164" fontId="28" fillId="33" borderId="0" xfId="0" applyNumberFormat="1" applyFont="1" applyFill="1"/>
    <xf numFmtId="164" fontId="0" fillId="0" borderId="0" xfId="0" applyNumberFormat="1" applyFill="1"/>
    <xf numFmtId="164" fontId="0" fillId="34" borderId="0" xfId="0" applyNumberFormat="1" applyFill="1"/>
    <xf numFmtId="0" fontId="0" fillId="33" borderId="0" xfId="0" applyFill="1"/>
    <xf numFmtId="0" fontId="4" fillId="0" borderId="0" xfId="0" applyFont="1"/>
    <xf numFmtId="0" fontId="4" fillId="33" borderId="0" xfId="0" applyFont="1" applyFill="1"/>
    <xf numFmtId="0" fontId="5" fillId="33" borderId="0" xfId="0" applyFont="1" applyFill="1"/>
    <xf numFmtId="0" fontId="0" fillId="35" borderId="0" xfId="0" applyFill="1"/>
    <xf numFmtId="166" fontId="2" fillId="0" borderId="0" xfId="0" applyNumberFormat="1" applyFont="1"/>
    <xf numFmtId="166" fontId="2" fillId="33" borderId="0" xfId="0" applyNumberFormat="1" applyFont="1" applyFill="1"/>
    <xf numFmtId="2" fontId="1" fillId="0" borderId="0" xfId="0" applyNumberFormat="1" applyFont="1"/>
    <xf numFmtId="2" fontId="0" fillId="33" borderId="0" xfId="0" applyNumberFormat="1" applyFill="1"/>
    <xf numFmtId="166" fontId="0" fillId="33" borderId="0" xfId="0" applyNumberFormat="1" applyFill="1"/>
    <xf numFmtId="166" fontId="28" fillId="33" borderId="0" xfId="0" applyNumberFormat="1" applyFont="1" applyFill="1"/>
    <xf numFmtId="165" fontId="28" fillId="33" borderId="0" xfId="0" applyNumberFormat="1" applyFont="1" applyFill="1"/>
    <xf numFmtId="166" fontId="0" fillId="0" borderId="0" xfId="0" applyNumberFormat="1"/>
    <xf numFmtId="166" fontId="0" fillId="35" borderId="0" xfId="0" applyNumberFormat="1" applyFill="1"/>
    <xf numFmtId="165" fontId="0" fillId="35" borderId="0" xfId="0" applyNumberFormat="1" applyFill="1"/>
    <xf numFmtId="165" fontId="29" fillId="0" borderId="0" xfId="0" applyNumberFormat="1" applyFont="1" applyAlignment="1">
      <alignment vertical="center"/>
    </xf>
    <xf numFmtId="165" fontId="0" fillId="33" borderId="0" xfId="0" applyNumberFormat="1" applyFill="1"/>
    <xf numFmtId="164" fontId="0" fillId="35" borderId="0" xfId="0" applyNumberFormat="1" applyFill="1"/>
    <xf numFmtId="166" fontId="0" fillId="0" borderId="0" xfId="0" applyNumberForma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0" fillId="35" borderId="0" xfId="0" applyNumberFormat="1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1" fillId="0" borderId="0" xfId="0" applyFont="1"/>
    <xf numFmtId="0" fontId="10" fillId="0" borderId="0" xfId="0" applyFont="1" applyBorder="1"/>
    <xf numFmtId="0" fontId="32" fillId="0" borderId="0" xfId="0" applyFont="1"/>
    <xf numFmtId="0" fontId="33" fillId="0" borderId="0" xfId="0" applyFont="1"/>
    <xf numFmtId="164" fontId="32" fillId="0" borderId="0" xfId="0" applyNumberFormat="1" applyFont="1"/>
    <xf numFmtId="0" fontId="1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" fontId="10" fillId="0" borderId="0" xfId="0" applyNumberFormat="1" applyFont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/>
    <xf numFmtId="165" fontId="29" fillId="0" borderId="0" xfId="0" applyNumberFormat="1" applyFont="1" applyFill="1" applyAlignment="1">
      <alignment vertical="center"/>
    </xf>
    <xf numFmtId="166" fontId="2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ill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39" fillId="0" borderId="0" xfId="42"/>
    <xf numFmtId="0" fontId="40" fillId="36" borderId="13" xfId="42" applyFont="1" applyFill="1" applyBorder="1" applyAlignment="1">
      <alignment horizontal="left" vertical="top" wrapText="1"/>
    </xf>
    <xf numFmtId="0" fontId="39" fillId="36" borderId="14" xfId="42" applyFont="1" applyFill="1" applyBorder="1" applyAlignment="1">
      <alignment horizontal="left" vertical="top"/>
    </xf>
    <xf numFmtId="0" fontId="39" fillId="36" borderId="15" xfId="42" applyFont="1" applyFill="1" applyBorder="1" applyAlignment="1">
      <alignment horizontal="left" vertical="top"/>
    </xf>
    <xf numFmtId="0" fontId="39" fillId="36" borderId="16" xfId="42" applyFont="1" applyFill="1" applyBorder="1" applyAlignment="1">
      <alignment horizontal="left" vertical="top"/>
    </xf>
    <xf numFmtId="0" fontId="43" fillId="0" borderId="0" xfId="0" applyFont="1"/>
    <xf numFmtId="0" fontId="43" fillId="0" borderId="0" xfId="0" applyFont="1" applyAlignment="1">
      <alignment vertical="center"/>
    </xf>
    <xf numFmtId="0" fontId="30" fillId="0" borderId="0" xfId="0" applyFont="1"/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right" vertical="center"/>
    </xf>
    <xf numFmtId="0" fontId="0" fillId="0" borderId="17" xfId="0" applyBorder="1"/>
    <xf numFmtId="0" fontId="1" fillId="0" borderId="18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9" fillId="36" borderId="20" xfId="42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0" fillId="0" borderId="17" xfId="0" applyFont="1" applyBorder="1"/>
    <xf numFmtId="0" fontId="4" fillId="0" borderId="0" xfId="0" applyFont="1" applyBorder="1"/>
    <xf numFmtId="0" fontId="4" fillId="0" borderId="17" xfId="0" applyFont="1" applyBorder="1"/>
    <xf numFmtId="0" fontId="0" fillId="0" borderId="11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0" borderId="0" xfId="0" applyFont="1" applyBorder="1"/>
    <xf numFmtId="0" fontId="32" fillId="0" borderId="18" xfId="0" applyFont="1" applyBorder="1"/>
    <xf numFmtId="0" fontId="1" fillId="0" borderId="18" xfId="0" applyFont="1" applyBorder="1"/>
    <xf numFmtId="1" fontId="10" fillId="0" borderId="17" xfId="0" applyNumberFormat="1" applyFont="1" applyBorder="1"/>
    <xf numFmtId="0" fontId="34" fillId="0" borderId="18" xfId="0" applyFont="1" applyBorder="1"/>
    <xf numFmtId="0" fontId="0" fillId="0" borderId="17" xfId="0" applyFont="1" applyBorder="1"/>
    <xf numFmtId="0" fontId="9" fillId="0" borderId="19" xfId="0" applyFont="1" applyFill="1" applyBorder="1" applyAlignment="1">
      <alignment vertical="center"/>
    </xf>
    <xf numFmtId="165" fontId="39" fillId="36" borderId="0" xfId="42" applyNumberFormat="1" applyFont="1" applyFill="1" applyBorder="1" applyAlignment="1">
      <alignment horizontal="left" vertical="top"/>
    </xf>
    <xf numFmtId="165" fontId="39" fillId="36" borderId="17" xfId="42" applyNumberFormat="1" applyFont="1" applyFill="1" applyBorder="1" applyAlignment="1">
      <alignment horizontal="left" vertical="top"/>
    </xf>
    <xf numFmtId="165" fontId="39" fillId="36" borderId="19" xfId="42" applyNumberFormat="1" applyFont="1" applyFill="1" applyBorder="1" applyAlignment="1">
      <alignment horizontal="left" vertical="top"/>
    </xf>
    <xf numFmtId="165" fontId="39" fillId="36" borderId="14" xfId="42" applyNumberFormat="1" applyFont="1" applyFill="1" applyBorder="1" applyAlignment="1">
      <alignment horizontal="left" vertical="top"/>
    </xf>
    <xf numFmtId="165" fontId="39" fillId="36" borderId="16" xfId="42" applyNumberFormat="1" applyFont="1" applyFill="1" applyBorder="1" applyAlignment="1">
      <alignment horizontal="left" vertical="top"/>
    </xf>
    <xf numFmtId="165" fontId="39" fillId="36" borderId="15" xfId="42" applyNumberFormat="1" applyFont="1" applyFill="1" applyBorder="1" applyAlignment="1">
      <alignment horizontal="left" vertical="top"/>
    </xf>
    <xf numFmtId="165" fontId="39" fillId="36" borderId="13" xfId="42" applyNumberFormat="1" applyFont="1" applyFill="1" applyBorder="1" applyAlignment="1">
      <alignment horizontal="left" vertical="top"/>
    </xf>
    <xf numFmtId="165" fontId="39" fillId="36" borderId="21" xfId="42" applyNumberFormat="1" applyFont="1" applyFill="1" applyBorder="1" applyAlignment="1">
      <alignment horizontal="left" vertical="top"/>
    </xf>
    <xf numFmtId="165" fontId="2" fillId="0" borderId="0" xfId="0" applyNumberFormat="1" applyFont="1" applyAlignment="1">
      <alignment horizontal="right" vertical="center"/>
    </xf>
    <xf numFmtId="165" fontId="2" fillId="0" borderId="17" xfId="0" applyNumberFormat="1" applyFont="1" applyBorder="1" applyAlignment="1">
      <alignment horizontal="right" vertical="center"/>
    </xf>
    <xf numFmtId="165" fontId="2" fillId="0" borderId="0" xfId="0" applyNumberFormat="1" applyFont="1" applyAlignment="1">
      <alignment vertical="center"/>
    </xf>
    <xf numFmtId="165" fontId="2" fillId="0" borderId="17" xfId="0" applyNumberFormat="1" applyFont="1" applyBorder="1" applyAlignment="1">
      <alignment vertical="center"/>
    </xf>
    <xf numFmtId="165" fontId="2" fillId="0" borderId="12" xfId="0" applyNumberFormat="1" applyFont="1" applyBorder="1" applyAlignment="1">
      <alignment horizontal="right" vertical="center"/>
    </xf>
    <xf numFmtId="165" fontId="0" fillId="0" borderId="17" xfId="0" applyNumberFormat="1" applyBorder="1"/>
    <xf numFmtId="165" fontId="0" fillId="0" borderId="0" xfId="0" applyNumberFormat="1" applyBorder="1"/>
    <xf numFmtId="165" fontId="2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0" fontId="45" fillId="33" borderId="0" xfId="0" applyFont="1" applyFill="1"/>
  </cellXfs>
  <cellStyles count="1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7"/>
    <cellStyle name="Comma 10" xfId="64"/>
    <cellStyle name="Comma 11" xfId="66"/>
    <cellStyle name="Comma 12" xfId="68"/>
    <cellStyle name="Comma 13" xfId="70"/>
    <cellStyle name="Comma 14" xfId="72"/>
    <cellStyle name="Comma 15" xfId="74"/>
    <cellStyle name="Comma 16" xfId="76"/>
    <cellStyle name="Comma 17" xfId="78"/>
    <cellStyle name="Comma 18" xfId="80"/>
    <cellStyle name="Comma 19" xfId="82"/>
    <cellStyle name="Comma 2" xfId="46"/>
    <cellStyle name="Comma 20" xfId="84"/>
    <cellStyle name="Comma 21" xfId="86"/>
    <cellStyle name="Comma 22" xfId="88"/>
    <cellStyle name="Comma 23" xfId="90"/>
    <cellStyle name="Comma 24" xfId="92"/>
    <cellStyle name="Comma 25" xfId="94"/>
    <cellStyle name="Comma 26" xfId="96"/>
    <cellStyle name="Comma 27" xfId="98"/>
    <cellStyle name="Comma 28" xfId="100"/>
    <cellStyle name="Comma 29" xfId="102"/>
    <cellStyle name="Comma 3" xfId="50"/>
    <cellStyle name="Comma 30" xfId="104"/>
    <cellStyle name="Comma 31" xfId="106"/>
    <cellStyle name="Comma 32" xfId="108"/>
    <cellStyle name="Comma 33" xfId="110"/>
    <cellStyle name="Comma 34" xfId="112"/>
    <cellStyle name="Comma 35" xfId="114"/>
    <cellStyle name="Comma 36" xfId="116"/>
    <cellStyle name="Comma 37" xfId="118"/>
    <cellStyle name="Comma 38" xfId="120"/>
    <cellStyle name="Comma 39" xfId="122"/>
    <cellStyle name="Comma 4" xfId="52"/>
    <cellStyle name="Comma 40" xfId="124"/>
    <cellStyle name="Comma 41" xfId="126"/>
    <cellStyle name="Comma 42" xfId="128"/>
    <cellStyle name="Comma 43" xfId="130"/>
    <cellStyle name="Comma 44" xfId="132"/>
    <cellStyle name="Comma 45" xfId="134"/>
    <cellStyle name="Comma 46" xfId="136"/>
    <cellStyle name="Comma 47" xfId="138"/>
    <cellStyle name="Comma 48" xfId="139"/>
    <cellStyle name="Comma 49" xfId="142"/>
    <cellStyle name="Comma 5" xfId="54"/>
    <cellStyle name="Comma 50" xfId="144"/>
    <cellStyle name="Comma 51" xfId="146"/>
    <cellStyle name="Comma 52" xfId="147"/>
    <cellStyle name="Comma 6" xfId="56"/>
    <cellStyle name="Comma 7" xfId="58"/>
    <cellStyle name="Comma 8" xfId="60"/>
    <cellStyle name="Comma 9" xfId="62"/>
    <cellStyle name="Currency [0] 2" xfId="45"/>
    <cellStyle name="Currency 10" xfId="61"/>
    <cellStyle name="Currency 11" xfId="63"/>
    <cellStyle name="Currency 12" xfId="65"/>
    <cellStyle name="Currency 13" xfId="67"/>
    <cellStyle name="Currency 14" xfId="69"/>
    <cellStyle name="Currency 15" xfId="71"/>
    <cellStyle name="Currency 16" xfId="73"/>
    <cellStyle name="Currency 17" xfId="75"/>
    <cellStyle name="Currency 18" xfId="77"/>
    <cellStyle name="Currency 19" xfId="79"/>
    <cellStyle name="Currency 2" xfId="44"/>
    <cellStyle name="Currency 20" xfId="81"/>
    <cellStyle name="Currency 21" xfId="83"/>
    <cellStyle name="Currency 22" xfId="85"/>
    <cellStyle name="Currency 23" xfId="87"/>
    <cellStyle name="Currency 24" xfId="89"/>
    <cellStyle name="Currency 25" xfId="91"/>
    <cellStyle name="Currency 26" xfId="93"/>
    <cellStyle name="Currency 27" xfId="95"/>
    <cellStyle name="Currency 28" xfId="97"/>
    <cellStyle name="Currency 29" xfId="99"/>
    <cellStyle name="Currency 3" xfId="48"/>
    <cellStyle name="Currency 30" xfId="101"/>
    <cellStyle name="Currency 31" xfId="103"/>
    <cellStyle name="Currency 32" xfId="105"/>
    <cellStyle name="Currency 33" xfId="107"/>
    <cellStyle name="Currency 34" xfId="109"/>
    <cellStyle name="Currency 35" xfId="111"/>
    <cellStyle name="Currency 36" xfId="113"/>
    <cellStyle name="Currency 37" xfId="115"/>
    <cellStyle name="Currency 38" xfId="117"/>
    <cellStyle name="Currency 39" xfId="119"/>
    <cellStyle name="Currency 4" xfId="49"/>
    <cellStyle name="Currency 40" xfId="121"/>
    <cellStyle name="Currency 41" xfId="123"/>
    <cellStyle name="Currency 42" xfId="125"/>
    <cellStyle name="Currency 43" xfId="127"/>
    <cellStyle name="Currency 44" xfId="129"/>
    <cellStyle name="Currency 45" xfId="131"/>
    <cellStyle name="Currency 46" xfId="133"/>
    <cellStyle name="Currency 47" xfId="135"/>
    <cellStyle name="Currency 48" xfId="137"/>
    <cellStyle name="Currency 49" xfId="140"/>
    <cellStyle name="Currency 5" xfId="51"/>
    <cellStyle name="Currency 50" xfId="141"/>
    <cellStyle name="Currency 51" xfId="143"/>
    <cellStyle name="Currency 52" xfId="145"/>
    <cellStyle name="Currency 6" xfId="53"/>
    <cellStyle name="Currency 7" xfId="55"/>
    <cellStyle name="Currency 8" xfId="57"/>
    <cellStyle name="Currency 9" xfId="5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TTR complete developmental profiles for WSP Texts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TTR_ALL!$C$3:$C$191</c:f>
              <c:numCache>
                <c:formatCode>0.000</c:formatCode>
                <c:ptCount val="189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TTR_ALL!$E$3:$E$191</c:f>
              <c:numCache>
                <c:formatCode>0.000</c:formatCode>
                <c:ptCount val="189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  <c:pt idx="30">
                  <c:v>6.22903E-2</c:v>
                </c:pt>
                <c:pt idx="31">
                  <c:v>6.1124999999999999E-2</c:v>
                </c:pt>
                <c:pt idx="32">
                  <c:v>6.0030300000000002E-2</c:v>
                </c:pt>
                <c:pt idx="33">
                  <c:v>5.89118E-2</c:v>
                </c:pt>
                <c:pt idx="34">
                  <c:v>5.77429E-2</c:v>
                </c:pt>
                <c:pt idx="35">
                  <c:v>5.6833300000000003E-2</c:v>
                </c:pt>
                <c:pt idx="36">
                  <c:v>5.5648599999999999E-2</c:v>
                </c:pt>
                <c:pt idx="37">
                  <c:v>5.45E-2</c:v>
                </c:pt>
                <c:pt idx="38">
                  <c:v>5.3743600000000002E-2</c:v>
                </c:pt>
                <c:pt idx="39">
                  <c:v>5.28E-2</c:v>
                </c:pt>
                <c:pt idx="40">
                  <c:v>5.1658500000000003E-2</c:v>
                </c:pt>
                <c:pt idx="41">
                  <c:v>5.0785700000000003E-2</c:v>
                </c:pt>
                <c:pt idx="42">
                  <c:v>5.0069799999999998E-2</c:v>
                </c:pt>
                <c:pt idx="43">
                  <c:v>4.9500000000000002E-2</c:v>
                </c:pt>
                <c:pt idx="44">
                  <c:v>4.9088899999999998E-2</c:v>
                </c:pt>
                <c:pt idx="45">
                  <c:v>4.8412999999999998E-2</c:v>
                </c:pt>
                <c:pt idx="46">
                  <c:v>4.7659600000000003E-2</c:v>
                </c:pt>
                <c:pt idx="47">
                  <c:v>4.7E-2</c:v>
                </c:pt>
                <c:pt idx="48">
                  <c:v>4.6346900000000003E-2</c:v>
                </c:pt>
                <c:pt idx="49">
                  <c:v>4.5719999999999997E-2</c:v>
                </c:pt>
                <c:pt idx="50">
                  <c:v>4.5137299999999998E-2</c:v>
                </c:pt>
                <c:pt idx="51">
                  <c:v>4.46538E-2</c:v>
                </c:pt>
                <c:pt idx="52">
                  <c:v>4.4094300000000003E-2</c:v>
                </c:pt>
                <c:pt idx="53">
                  <c:v>4.3536999999999999E-2</c:v>
                </c:pt>
                <c:pt idx="54">
                  <c:v>4.3036400000000002E-2</c:v>
                </c:pt>
                <c:pt idx="55">
                  <c:v>4.2446400000000002E-2</c:v>
                </c:pt>
                <c:pt idx="56">
                  <c:v>4.1806999999999997E-2</c:v>
                </c:pt>
                <c:pt idx="57">
                  <c:v>4.1327599999999999E-2</c:v>
                </c:pt>
                <c:pt idx="58">
                  <c:v>4.0728800000000003E-2</c:v>
                </c:pt>
                <c:pt idx="59">
                  <c:v>4.02E-2</c:v>
                </c:pt>
                <c:pt idx="60">
                  <c:v>3.9688500000000002E-2</c:v>
                </c:pt>
                <c:pt idx="61">
                  <c:v>3.9241900000000003E-2</c:v>
                </c:pt>
                <c:pt idx="62">
                  <c:v>3.8857099999999999E-2</c:v>
                </c:pt>
                <c:pt idx="63">
                  <c:v>3.8343700000000001E-2</c:v>
                </c:pt>
                <c:pt idx="64">
                  <c:v>3.7999999999999999E-2</c:v>
                </c:pt>
                <c:pt idx="65">
                  <c:v>3.7484799999999999E-2</c:v>
                </c:pt>
                <c:pt idx="66">
                  <c:v>3.7014900000000003E-2</c:v>
                </c:pt>
                <c:pt idx="67">
                  <c:v>3.6647100000000002E-2</c:v>
                </c:pt>
                <c:pt idx="68">
                  <c:v>3.6260899999999999E-2</c:v>
                </c:pt>
                <c:pt idx="69">
                  <c:v>3.5842899999999997E-2</c:v>
                </c:pt>
                <c:pt idx="70">
                  <c:v>3.56338E-2</c:v>
                </c:pt>
                <c:pt idx="71">
                  <c:v>3.5208299999999998E-2</c:v>
                </c:pt>
                <c:pt idx="72">
                  <c:v>3.4917799999999999E-2</c:v>
                </c:pt>
                <c:pt idx="73">
                  <c:v>3.4581099999999997E-2</c:v>
                </c:pt>
                <c:pt idx="74">
                  <c:v>3.4226699999999999E-2</c:v>
                </c:pt>
                <c:pt idx="75">
                  <c:v>3.38684E-2</c:v>
                </c:pt>
                <c:pt idx="76">
                  <c:v>3.3558400000000002E-2</c:v>
                </c:pt>
                <c:pt idx="77">
                  <c:v>3.3256399999999998E-2</c:v>
                </c:pt>
                <c:pt idx="78">
                  <c:v>3.30253E-2</c:v>
                </c:pt>
                <c:pt idx="79">
                  <c:v>3.2774999999999999E-2</c:v>
                </c:pt>
                <c:pt idx="80">
                  <c:v>3.2493800000000003E-2</c:v>
                </c:pt>
                <c:pt idx="81">
                  <c:v>3.2317100000000001E-2</c:v>
                </c:pt>
                <c:pt idx="82">
                  <c:v>3.2132500000000001E-2</c:v>
                </c:pt>
                <c:pt idx="83">
                  <c:v>3.1869000000000001E-2</c:v>
                </c:pt>
                <c:pt idx="84">
                  <c:v>3.1541199999999998E-2</c:v>
                </c:pt>
                <c:pt idx="85">
                  <c:v>3.1232599999999999E-2</c:v>
                </c:pt>
                <c:pt idx="86">
                  <c:v>3.0931E-2</c:v>
                </c:pt>
                <c:pt idx="87">
                  <c:v>3.0704499999999999E-2</c:v>
                </c:pt>
                <c:pt idx="88">
                  <c:v>3.04157E-2</c:v>
                </c:pt>
                <c:pt idx="89">
                  <c:v>3.0177800000000001E-2</c:v>
                </c:pt>
                <c:pt idx="90">
                  <c:v>2.9978000000000001E-2</c:v>
                </c:pt>
                <c:pt idx="91">
                  <c:v>2.9728299999999999E-2</c:v>
                </c:pt>
                <c:pt idx="92">
                  <c:v>2.9473099999999999E-2</c:v>
                </c:pt>
                <c:pt idx="93">
                  <c:v>2.92234E-2</c:v>
                </c:pt>
                <c:pt idx="94">
                  <c:v>2.8968399999999998E-2</c:v>
                </c:pt>
                <c:pt idx="95">
                  <c:v>2.8677100000000001E-2</c:v>
                </c:pt>
                <c:pt idx="96">
                  <c:v>2.8443300000000001E-2</c:v>
                </c:pt>
                <c:pt idx="97">
                  <c:v>2.82449E-2</c:v>
                </c:pt>
                <c:pt idx="98">
                  <c:v>2.8060600000000002E-2</c:v>
                </c:pt>
                <c:pt idx="99">
                  <c:v>2.7890000000000002E-2</c:v>
                </c:pt>
                <c:pt idx="100">
                  <c:v>2.7663400000000001E-2</c:v>
                </c:pt>
                <c:pt idx="101">
                  <c:v>2.75392E-2</c:v>
                </c:pt>
                <c:pt idx="102">
                  <c:v>2.7378599999999999E-2</c:v>
                </c:pt>
                <c:pt idx="103">
                  <c:v>2.7173099999999999E-2</c:v>
                </c:pt>
                <c:pt idx="104">
                  <c:v>2.7009499999999999E-2</c:v>
                </c:pt>
                <c:pt idx="105">
                  <c:v>2.6820799999999999E-2</c:v>
                </c:pt>
                <c:pt idx="106">
                  <c:v>2.6635499999999999E-2</c:v>
                </c:pt>
                <c:pt idx="107">
                  <c:v>2.6472200000000001E-2</c:v>
                </c:pt>
                <c:pt idx="108">
                  <c:v>2.6284399999999999E-2</c:v>
                </c:pt>
                <c:pt idx="109">
                  <c:v>2.6127299999999999E-2</c:v>
                </c:pt>
                <c:pt idx="110">
                  <c:v>2.59279E-2</c:v>
                </c:pt>
                <c:pt idx="111">
                  <c:v>2.5785700000000002E-2</c:v>
                </c:pt>
                <c:pt idx="112">
                  <c:v>2.5575199999999999E-2</c:v>
                </c:pt>
                <c:pt idx="113">
                  <c:v>2.5385999999999999E-2</c:v>
                </c:pt>
                <c:pt idx="114">
                  <c:v>2.5173899999999999E-2</c:v>
                </c:pt>
                <c:pt idx="115">
                  <c:v>2.49914E-2</c:v>
                </c:pt>
                <c:pt idx="116">
                  <c:v>2.48547E-2</c:v>
                </c:pt>
                <c:pt idx="117">
                  <c:v>2.4686400000000001E-2</c:v>
                </c:pt>
                <c:pt idx="118">
                  <c:v>2.4554599999999999E-2</c:v>
                </c:pt>
                <c:pt idx="119">
                  <c:v>2.4400000000000002E-2</c:v>
                </c:pt>
                <c:pt idx="120">
                  <c:v>2.42893E-2</c:v>
                </c:pt>
                <c:pt idx="121">
                  <c:v>2.4122899999999999E-2</c:v>
                </c:pt>
                <c:pt idx="122">
                  <c:v>2.3943099999999998E-2</c:v>
                </c:pt>
                <c:pt idx="123">
                  <c:v>2.3822599999999999E-2</c:v>
                </c:pt>
                <c:pt idx="124">
                  <c:v>2.3671999999999999E-2</c:v>
                </c:pt>
                <c:pt idx="125">
                  <c:v>2.3515899999999999E-2</c:v>
                </c:pt>
                <c:pt idx="126">
                  <c:v>2.33937E-2</c:v>
                </c:pt>
                <c:pt idx="127">
                  <c:v>2.325E-2</c:v>
                </c:pt>
                <c:pt idx="128">
                  <c:v>2.3100800000000001E-2</c:v>
                </c:pt>
                <c:pt idx="129">
                  <c:v>2.2930800000000001E-2</c:v>
                </c:pt>
                <c:pt idx="130">
                  <c:v>2.27634E-2</c:v>
                </c:pt>
                <c:pt idx="131">
                  <c:v>2.26061E-2</c:v>
                </c:pt>
                <c:pt idx="132">
                  <c:v>2.25489E-2</c:v>
                </c:pt>
                <c:pt idx="133">
                  <c:v>2.2432799999999999E-2</c:v>
                </c:pt>
                <c:pt idx="134">
                  <c:v>2.2303699999999999E-2</c:v>
                </c:pt>
                <c:pt idx="135">
                  <c:v>2.2139699999999998E-2</c:v>
                </c:pt>
                <c:pt idx="136">
                  <c:v>2.2029199999999999E-2</c:v>
                </c:pt>
                <c:pt idx="137">
                  <c:v>2.1934800000000001E-2</c:v>
                </c:pt>
                <c:pt idx="138">
                  <c:v>2.18345E-2</c:v>
                </c:pt>
                <c:pt idx="139">
                  <c:v>2.1714299999999999E-2</c:v>
                </c:pt>
                <c:pt idx="140">
                  <c:v>2.1581599999999999E-2</c:v>
                </c:pt>
                <c:pt idx="141">
                  <c:v>2.14577E-2</c:v>
                </c:pt>
                <c:pt idx="142">
                  <c:v>2.13636E-2</c:v>
                </c:pt>
                <c:pt idx="143">
                  <c:v>2.12847E-2</c:v>
                </c:pt>
                <c:pt idx="144">
                  <c:v>2.1179300000000002E-2</c:v>
                </c:pt>
                <c:pt idx="145">
                  <c:v>2.1150700000000001E-2</c:v>
                </c:pt>
                <c:pt idx="146">
                  <c:v>2.1034000000000001E-2</c:v>
                </c:pt>
                <c:pt idx="147">
                  <c:v>2.0912199999999999E-2</c:v>
                </c:pt>
                <c:pt idx="148">
                  <c:v>2.07852E-2</c:v>
                </c:pt>
                <c:pt idx="149">
                  <c:v>2.07133E-2</c:v>
                </c:pt>
                <c:pt idx="150">
                  <c:v>2.0602599999999999E-2</c:v>
                </c:pt>
                <c:pt idx="151">
                  <c:v>2.0473700000000001E-2</c:v>
                </c:pt>
                <c:pt idx="152">
                  <c:v>2.0359499999999999E-2</c:v>
                </c:pt>
                <c:pt idx="153">
                  <c:v>2.0272700000000001E-2</c:v>
                </c:pt>
                <c:pt idx="154">
                  <c:v>2.0187099999999999E-2</c:v>
                </c:pt>
                <c:pt idx="155">
                  <c:v>2.0096200000000002E-2</c:v>
                </c:pt>
                <c:pt idx="156">
                  <c:v>1.9980899999999999E-2</c:v>
                </c:pt>
                <c:pt idx="157">
                  <c:v>1.98797E-2</c:v>
                </c:pt>
                <c:pt idx="158">
                  <c:v>1.98113E-2</c:v>
                </c:pt>
                <c:pt idx="159">
                  <c:v>1.9724999999999999E-2</c:v>
                </c:pt>
                <c:pt idx="160">
                  <c:v>1.9639799999999999E-2</c:v>
                </c:pt>
                <c:pt idx="161">
                  <c:v>1.95432E-2</c:v>
                </c:pt>
                <c:pt idx="162">
                  <c:v>1.9460100000000001E-2</c:v>
                </c:pt>
                <c:pt idx="163">
                  <c:v>1.9377999999999999E-2</c:v>
                </c:pt>
                <c:pt idx="164">
                  <c:v>1.9309099999999999E-2</c:v>
                </c:pt>
                <c:pt idx="165">
                  <c:v>1.9198799999999999E-2</c:v>
                </c:pt>
                <c:pt idx="166">
                  <c:v>1.90958E-2</c:v>
                </c:pt>
                <c:pt idx="167">
                  <c:v>1.9017900000000001E-2</c:v>
                </c:pt>
                <c:pt idx="168">
                  <c:v>1.89467E-2</c:v>
                </c:pt>
                <c:pt idx="169">
                  <c:v>1.8847099999999999E-2</c:v>
                </c:pt>
                <c:pt idx="170">
                  <c:v>1.8771900000000001E-2</c:v>
                </c:pt>
                <c:pt idx="171">
                  <c:v>1.86686E-2</c:v>
                </c:pt>
                <c:pt idx="172">
                  <c:v>1.8583800000000001E-2</c:v>
                </c:pt>
                <c:pt idx="173">
                  <c:v>1.85057E-2</c:v>
                </c:pt>
                <c:pt idx="174">
                  <c:v>1.84286E-2</c:v>
                </c:pt>
                <c:pt idx="175">
                  <c:v>1.8352299999999998E-2</c:v>
                </c:pt>
                <c:pt idx="176">
                  <c:v>1.8271200000000001E-2</c:v>
                </c:pt>
                <c:pt idx="177">
                  <c:v>1.8168500000000001E-2</c:v>
                </c:pt>
                <c:pt idx="178">
                  <c:v>1.8072600000000001E-2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TTR_ALL!$I$3:$I$191</c:f>
              <c:numCache>
                <c:formatCode>0.000</c:formatCode>
                <c:ptCount val="189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  <c:pt idx="30">
                  <c:v>4.4935500000000003E-2</c:v>
                </c:pt>
                <c:pt idx="31">
                  <c:v>4.3843699999999999E-2</c:v>
                </c:pt>
                <c:pt idx="32">
                  <c:v>4.3060599999999997E-2</c:v>
                </c:pt>
                <c:pt idx="33">
                  <c:v>4.2294100000000001E-2</c:v>
                </c:pt>
                <c:pt idx="34">
                  <c:v>4.1628600000000002E-2</c:v>
                </c:pt>
                <c:pt idx="35">
                  <c:v>4.0833300000000003E-2</c:v>
                </c:pt>
                <c:pt idx="36">
                  <c:v>4.0108100000000001E-2</c:v>
                </c:pt>
                <c:pt idx="37">
                  <c:v>3.9421100000000001E-2</c:v>
                </c:pt>
                <c:pt idx="38">
                  <c:v>3.92051E-2</c:v>
                </c:pt>
                <c:pt idx="39">
                  <c:v>3.8725000000000002E-2</c:v>
                </c:pt>
                <c:pt idx="40">
                  <c:v>3.8146300000000001E-2</c:v>
                </c:pt>
                <c:pt idx="41">
                  <c:v>3.8023800000000003E-2</c:v>
                </c:pt>
                <c:pt idx="42">
                  <c:v>3.7465100000000001E-2</c:v>
                </c:pt>
                <c:pt idx="43">
                  <c:v>3.6931800000000001E-2</c:v>
                </c:pt>
                <c:pt idx="44">
                  <c:v>3.6444400000000002E-2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TTR_ALL!$K$3:$K$191</c:f>
              <c:numCache>
                <c:formatCode>0.000</c:formatCode>
                <c:ptCount val="189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  <c:pt idx="30">
                  <c:v>4.5709699999999999E-2</c:v>
                </c:pt>
                <c:pt idx="31">
                  <c:v>4.4656300000000003E-2</c:v>
                </c:pt>
                <c:pt idx="32">
                  <c:v>4.3999999999999997E-2</c:v>
                </c:pt>
                <c:pt idx="33">
                  <c:v>4.30882E-2</c:v>
                </c:pt>
                <c:pt idx="34">
                  <c:v>4.2428599999999997E-2</c:v>
                </c:pt>
                <c:pt idx="35">
                  <c:v>4.1833299999999997E-2</c:v>
                </c:pt>
                <c:pt idx="36">
                  <c:v>4.1000000000000002E-2</c:v>
                </c:pt>
                <c:pt idx="37">
                  <c:v>4.0500000000000001E-2</c:v>
                </c:pt>
                <c:pt idx="38">
                  <c:v>4.01795E-2</c:v>
                </c:pt>
                <c:pt idx="39">
                  <c:v>3.95E-2</c:v>
                </c:pt>
                <c:pt idx="40">
                  <c:v>3.8878000000000003E-2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TTR_ALL!$Q$3:$Q$191</c:f>
              <c:numCache>
                <c:formatCode>0.000</c:formatCode>
                <c:ptCount val="189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  <c:pt idx="30">
                  <c:v>5.7709700000000003E-2</c:v>
                </c:pt>
                <c:pt idx="31">
                  <c:v>5.6625000000000002E-2</c:v>
                </c:pt>
                <c:pt idx="32">
                  <c:v>5.5454499999999997E-2</c:v>
                </c:pt>
                <c:pt idx="33">
                  <c:v>5.4735300000000001E-2</c:v>
                </c:pt>
                <c:pt idx="34">
                  <c:v>5.3857099999999998E-2</c:v>
                </c:pt>
                <c:pt idx="35">
                  <c:v>5.2555600000000001E-2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TTR_ALL!$S$3:$S$191</c:f>
              <c:numCache>
                <c:formatCode>0.000</c:formatCode>
                <c:ptCount val="189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TTR_ALL!$U$3:$U$191</c:f>
              <c:numCache>
                <c:formatCode>0.000</c:formatCode>
                <c:ptCount val="189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TTR_ALL!$Y$3:$Y$191</c:f>
              <c:numCache>
                <c:formatCode>General</c:formatCode>
                <c:ptCount val="189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TTR_ALL!$AA$3:$AA$191</c:f>
              <c:numCache>
                <c:formatCode>0.000</c:formatCode>
                <c:ptCount val="189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  <c:pt idx="30">
                  <c:v>5.3161300000000002E-2</c:v>
                </c:pt>
                <c:pt idx="31">
                  <c:v>5.2187499999999998E-2</c:v>
                </c:pt>
                <c:pt idx="32">
                  <c:v>5.1333299999999998E-2</c:v>
                </c:pt>
                <c:pt idx="33">
                  <c:v>5.16176E-2</c:v>
                </c:pt>
                <c:pt idx="34">
                  <c:v>5.0571400000000002E-2</c:v>
                </c:pt>
                <c:pt idx="35">
                  <c:v>4.96944E-2</c:v>
                </c:pt>
                <c:pt idx="36">
                  <c:v>4.8594600000000002E-2</c:v>
                </c:pt>
                <c:pt idx="37">
                  <c:v>4.7789499999999999E-2</c:v>
                </c:pt>
                <c:pt idx="38">
                  <c:v>4.7076899999999998E-2</c:v>
                </c:pt>
                <c:pt idx="39">
                  <c:v>4.6625E-2</c:v>
                </c:pt>
                <c:pt idx="40">
                  <c:v>4.5804900000000003E-2</c:v>
                </c:pt>
                <c:pt idx="41">
                  <c:v>4.4880999999999997E-2</c:v>
                </c:pt>
                <c:pt idx="42">
                  <c:v>4.5279100000000003E-2</c:v>
                </c:pt>
                <c:pt idx="43">
                  <c:v>4.5454500000000002E-2</c:v>
                </c:pt>
                <c:pt idx="44">
                  <c:v>4.52667E-2</c:v>
                </c:pt>
                <c:pt idx="45">
                  <c:v>4.5152200000000003E-2</c:v>
                </c:pt>
                <c:pt idx="46">
                  <c:v>4.5234000000000003E-2</c:v>
                </c:pt>
                <c:pt idx="47">
                  <c:v>4.49583E-2</c:v>
                </c:pt>
                <c:pt idx="48">
                  <c:v>4.4999999999999998E-2</c:v>
                </c:pt>
                <c:pt idx="49">
                  <c:v>4.4240000000000002E-2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TTR_ALL!$AC$3:$AC$191</c:f>
              <c:numCache>
                <c:formatCode>0.000</c:formatCode>
                <c:ptCount val="189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TTR_ALL!$AE$3:$AE$191</c:f>
              <c:numCache>
                <c:formatCode>0.000</c:formatCode>
                <c:ptCount val="189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  <c:pt idx="30">
                  <c:v>7.1354799999999996E-2</c:v>
                </c:pt>
                <c:pt idx="31">
                  <c:v>6.9750000000000006E-2</c:v>
                </c:pt>
                <c:pt idx="32">
                  <c:v>6.8909100000000001E-2</c:v>
                </c:pt>
                <c:pt idx="33">
                  <c:v>6.7941199999999993E-2</c:v>
                </c:pt>
                <c:pt idx="34">
                  <c:v>6.6657099999999997E-2</c:v>
                </c:pt>
                <c:pt idx="35">
                  <c:v>6.5305600000000005E-2</c:v>
                </c:pt>
                <c:pt idx="36">
                  <c:v>6.4405400000000002E-2</c:v>
                </c:pt>
                <c:pt idx="37">
                  <c:v>6.3078899999999993E-2</c:v>
                </c:pt>
                <c:pt idx="38">
                  <c:v>6.2102600000000001E-2</c:v>
                </c:pt>
                <c:pt idx="39">
                  <c:v>6.0824999999999997E-2</c:v>
                </c:pt>
                <c:pt idx="40">
                  <c:v>6.00732E-2</c:v>
                </c:pt>
                <c:pt idx="41">
                  <c:v>5.8857100000000002E-2</c:v>
                </c:pt>
                <c:pt idx="42">
                  <c:v>5.8139499999999997E-2</c:v>
                </c:pt>
                <c:pt idx="43">
                  <c:v>5.71136E-2</c:v>
                </c:pt>
                <c:pt idx="44">
                  <c:v>5.6422199999999999E-2</c:v>
                </c:pt>
                <c:pt idx="45">
                  <c:v>5.57174E-2</c:v>
                </c:pt>
                <c:pt idx="46">
                  <c:v>5.5042599999999997E-2</c:v>
                </c:pt>
                <c:pt idx="47">
                  <c:v>5.4541699999999999E-2</c:v>
                </c:pt>
                <c:pt idx="48">
                  <c:v>5.3857099999999998E-2</c:v>
                </c:pt>
                <c:pt idx="49">
                  <c:v>5.33E-2</c:v>
                </c:pt>
                <c:pt idx="50">
                  <c:v>5.2999999999999999E-2</c:v>
                </c:pt>
                <c:pt idx="51">
                  <c:v>5.2480800000000001E-2</c:v>
                </c:pt>
                <c:pt idx="52">
                  <c:v>5.1698099999999997E-2</c:v>
                </c:pt>
                <c:pt idx="53">
                  <c:v>5.0963000000000001E-2</c:v>
                </c:pt>
                <c:pt idx="54">
                  <c:v>5.0599999999999999E-2</c:v>
                </c:pt>
                <c:pt idx="55">
                  <c:v>4.9964300000000003E-2</c:v>
                </c:pt>
                <c:pt idx="56">
                  <c:v>4.93158E-2</c:v>
                </c:pt>
                <c:pt idx="57">
                  <c:v>4.8775899999999997E-2</c:v>
                </c:pt>
                <c:pt idx="58">
                  <c:v>4.8305099999999997E-2</c:v>
                </c:pt>
                <c:pt idx="59">
                  <c:v>4.7783300000000001E-2</c:v>
                </c:pt>
                <c:pt idx="60">
                  <c:v>4.7213100000000001E-2</c:v>
                </c:pt>
                <c:pt idx="61">
                  <c:v>4.6774200000000002E-2</c:v>
                </c:pt>
                <c:pt idx="62">
                  <c:v>4.6460300000000003E-2</c:v>
                </c:pt>
                <c:pt idx="63">
                  <c:v>4.5999999999999999E-2</c:v>
                </c:pt>
                <c:pt idx="64">
                  <c:v>4.5600000000000002E-2</c:v>
                </c:pt>
                <c:pt idx="65">
                  <c:v>4.4969700000000001E-2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TTR_ALL!$G$3:$G$198</c:f>
              <c:numCache>
                <c:formatCode>0.000</c:formatCode>
                <c:ptCount val="196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  <c:pt idx="30">
                  <c:v>5.9645200000000002E-2</c:v>
                </c:pt>
                <c:pt idx="31">
                  <c:v>5.8531300000000001E-2</c:v>
                </c:pt>
                <c:pt idx="32">
                  <c:v>5.7333299999999997E-2</c:v>
                </c:pt>
                <c:pt idx="33">
                  <c:v>5.5852899999999997E-2</c:v>
                </c:pt>
                <c:pt idx="34">
                  <c:v>5.5114299999999998E-2</c:v>
                </c:pt>
                <c:pt idx="35">
                  <c:v>5.4305600000000002E-2</c:v>
                </c:pt>
                <c:pt idx="36">
                  <c:v>5.34595E-2</c:v>
                </c:pt>
                <c:pt idx="37">
                  <c:v>5.2578899999999998E-2</c:v>
                </c:pt>
                <c:pt idx="38">
                  <c:v>5.1897400000000003E-2</c:v>
                </c:pt>
                <c:pt idx="39">
                  <c:v>5.1075000000000002E-2</c:v>
                </c:pt>
                <c:pt idx="40">
                  <c:v>5.0170699999999999E-2</c:v>
                </c:pt>
                <c:pt idx="41">
                  <c:v>4.9404799999999999E-2</c:v>
                </c:pt>
                <c:pt idx="42">
                  <c:v>4.85581E-2</c:v>
                </c:pt>
                <c:pt idx="43">
                  <c:v>4.7659100000000003E-2</c:v>
                </c:pt>
                <c:pt idx="44">
                  <c:v>4.7133300000000003E-2</c:v>
                </c:pt>
                <c:pt idx="45">
                  <c:v>4.6434799999999998E-2</c:v>
                </c:pt>
                <c:pt idx="46">
                  <c:v>4.5574499999999997E-2</c:v>
                </c:pt>
                <c:pt idx="47">
                  <c:v>4.48958E-2</c:v>
                </c:pt>
                <c:pt idx="48">
                  <c:v>4.4204100000000003E-2</c:v>
                </c:pt>
                <c:pt idx="49">
                  <c:v>4.3799999999999999E-2</c:v>
                </c:pt>
                <c:pt idx="50">
                  <c:v>4.33529E-2</c:v>
                </c:pt>
                <c:pt idx="51">
                  <c:v>4.29808E-2</c:v>
                </c:pt>
                <c:pt idx="52">
                  <c:v>4.2509400000000003E-2</c:v>
                </c:pt>
                <c:pt idx="53">
                  <c:v>4.1796300000000002E-2</c:v>
                </c:pt>
                <c:pt idx="54">
                  <c:v>4.1309100000000001E-2</c:v>
                </c:pt>
                <c:pt idx="55">
                  <c:v>4.0892900000000003E-2</c:v>
                </c:pt>
                <c:pt idx="56">
                  <c:v>4.0403500000000002E-2</c:v>
                </c:pt>
                <c:pt idx="57">
                  <c:v>4.0051700000000003E-2</c:v>
                </c:pt>
                <c:pt idx="58">
                  <c:v>3.9627099999999998E-2</c:v>
                </c:pt>
                <c:pt idx="59">
                  <c:v>3.9166699999999999E-2</c:v>
                </c:pt>
                <c:pt idx="60">
                  <c:v>3.87049E-2</c:v>
                </c:pt>
                <c:pt idx="61">
                  <c:v>3.8290299999999999E-2</c:v>
                </c:pt>
                <c:pt idx="62">
                  <c:v>3.7968300000000003E-2</c:v>
                </c:pt>
                <c:pt idx="63">
                  <c:v>3.7499999999999999E-2</c:v>
                </c:pt>
                <c:pt idx="64">
                  <c:v>3.7030800000000003E-2</c:v>
                </c:pt>
                <c:pt idx="65">
                  <c:v>3.6560599999999999E-2</c:v>
                </c:pt>
                <c:pt idx="66">
                  <c:v>3.6223900000000003E-2</c:v>
                </c:pt>
                <c:pt idx="67">
                  <c:v>3.5764700000000003E-2</c:v>
                </c:pt>
                <c:pt idx="68">
                  <c:v>3.5420300000000002E-2</c:v>
                </c:pt>
                <c:pt idx="69">
                  <c:v>3.5000000000000003E-2</c:v>
                </c:pt>
                <c:pt idx="70">
                  <c:v>3.4647900000000002E-2</c:v>
                </c:pt>
                <c:pt idx="71">
                  <c:v>3.4375000000000003E-2</c:v>
                </c:pt>
                <c:pt idx="72">
                  <c:v>3.3972599999999999E-2</c:v>
                </c:pt>
                <c:pt idx="73">
                  <c:v>3.3729700000000001E-2</c:v>
                </c:pt>
                <c:pt idx="74">
                  <c:v>3.33467E-2</c:v>
                </c:pt>
                <c:pt idx="75">
                  <c:v>3.2947400000000002E-2</c:v>
                </c:pt>
                <c:pt idx="76">
                  <c:v>3.2636400000000003E-2</c:v>
                </c:pt>
                <c:pt idx="77">
                  <c:v>3.2346199999999999E-2</c:v>
                </c:pt>
                <c:pt idx="78">
                  <c:v>3.20253E-2</c:v>
                </c:pt>
                <c:pt idx="79">
                  <c:v>3.16875E-2</c:v>
                </c:pt>
                <c:pt idx="80">
                  <c:v>3.1555600000000003E-2</c:v>
                </c:pt>
                <c:pt idx="81">
                  <c:v>3.1256100000000002E-2</c:v>
                </c:pt>
                <c:pt idx="82">
                  <c:v>3.0951800000000002E-2</c:v>
                </c:pt>
                <c:pt idx="83">
                  <c:v>3.0761899999999998E-2</c:v>
                </c:pt>
                <c:pt idx="84">
                  <c:v>3.0435299999999998E-2</c:v>
                </c:pt>
                <c:pt idx="85">
                  <c:v>3.0174400000000001E-2</c:v>
                </c:pt>
                <c:pt idx="86">
                  <c:v>2.9908000000000001E-2</c:v>
                </c:pt>
                <c:pt idx="87">
                  <c:v>2.9693199999999999E-2</c:v>
                </c:pt>
                <c:pt idx="88">
                  <c:v>2.9449400000000001E-2</c:v>
                </c:pt>
                <c:pt idx="89">
                  <c:v>2.92778E-2</c:v>
                </c:pt>
                <c:pt idx="90">
                  <c:v>2.9131899999999999E-2</c:v>
                </c:pt>
                <c:pt idx="91">
                  <c:v>2.8880400000000001E-2</c:v>
                </c:pt>
                <c:pt idx="92">
                  <c:v>2.87204E-2</c:v>
                </c:pt>
                <c:pt idx="93">
                  <c:v>2.8627699999999999E-2</c:v>
                </c:pt>
                <c:pt idx="94">
                  <c:v>2.8431600000000001E-2</c:v>
                </c:pt>
                <c:pt idx="95">
                  <c:v>2.8156299999999999E-2</c:v>
                </c:pt>
                <c:pt idx="96">
                  <c:v>2.79381E-2</c:v>
                </c:pt>
                <c:pt idx="97">
                  <c:v>2.76939E-2</c:v>
                </c:pt>
                <c:pt idx="98">
                  <c:v>2.7474700000000001E-2</c:v>
                </c:pt>
                <c:pt idx="99">
                  <c:v>2.7310000000000001E-2</c:v>
                </c:pt>
                <c:pt idx="100">
                  <c:v>2.70396E-2</c:v>
                </c:pt>
                <c:pt idx="101">
                  <c:v>2.6882400000000001E-2</c:v>
                </c:pt>
                <c:pt idx="102">
                  <c:v>2.6728200000000001E-2</c:v>
                </c:pt>
                <c:pt idx="103">
                  <c:v>2.6528800000000002E-2</c:v>
                </c:pt>
                <c:pt idx="104">
                  <c:v>2.6342899999999999E-2</c:v>
                </c:pt>
                <c:pt idx="105">
                  <c:v>2.6132099999999998E-2</c:v>
                </c:pt>
                <c:pt idx="106">
                  <c:v>2.5943899999999999E-2</c:v>
                </c:pt>
                <c:pt idx="107">
                  <c:v>2.5713E-2</c:v>
                </c:pt>
                <c:pt idx="108">
                  <c:v>2.5522900000000001E-2</c:v>
                </c:pt>
                <c:pt idx="109">
                  <c:v>2.5372700000000002E-2</c:v>
                </c:pt>
                <c:pt idx="110">
                  <c:v>2.5216200000000001E-2</c:v>
                </c:pt>
                <c:pt idx="111">
                  <c:v>2.5071400000000001E-2</c:v>
                </c:pt>
                <c:pt idx="112">
                  <c:v>2.4893800000000001E-2</c:v>
                </c:pt>
                <c:pt idx="113">
                  <c:v>2.4806999999999999E-2</c:v>
                </c:pt>
                <c:pt idx="114">
                  <c:v>2.46696E-2</c:v>
                </c:pt>
                <c:pt idx="115">
                  <c:v>2.45259E-2</c:v>
                </c:pt>
                <c:pt idx="116">
                  <c:v>2.4358999999999999E-2</c:v>
                </c:pt>
                <c:pt idx="117">
                  <c:v>2.42373E-2</c:v>
                </c:pt>
                <c:pt idx="118">
                  <c:v>2.40924E-2</c:v>
                </c:pt>
                <c:pt idx="119">
                  <c:v>2.3958299999999998E-2</c:v>
                </c:pt>
                <c:pt idx="120">
                  <c:v>2.3809899999999998E-2</c:v>
                </c:pt>
                <c:pt idx="121">
                  <c:v>2.3713100000000001E-2</c:v>
                </c:pt>
                <c:pt idx="122">
                  <c:v>2.3544699999999998E-2</c:v>
                </c:pt>
                <c:pt idx="123">
                  <c:v>2.3387100000000001E-2</c:v>
                </c:pt>
                <c:pt idx="124">
                  <c:v>2.3279999999999999E-2</c:v>
                </c:pt>
                <c:pt idx="125">
                  <c:v>2.3103200000000001E-2</c:v>
                </c:pt>
                <c:pt idx="126">
                  <c:v>2.2944900000000001E-2</c:v>
                </c:pt>
                <c:pt idx="127">
                  <c:v>2.2781200000000001E-2</c:v>
                </c:pt>
                <c:pt idx="128">
                  <c:v>2.26512E-2</c:v>
                </c:pt>
                <c:pt idx="129">
                  <c:v>2.2523100000000001E-2</c:v>
                </c:pt>
                <c:pt idx="130">
                  <c:v>2.2374000000000002E-2</c:v>
                </c:pt>
                <c:pt idx="131">
                  <c:v>2.2280299999999999E-2</c:v>
                </c:pt>
                <c:pt idx="132">
                  <c:v>2.2157900000000001E-2</c:v>
                </c:pt>
                <c:pt idx="133">
                  <c:v>2.20746E-2</c:v>
                </c:pt>
                <c:pt idx="134">
                  <c:v>2.19407E-2</c:v>
                </c:pt>
                <c:pt idx="135">
                  <c:v>2.17941E-2</c:v>
                </c:pt>
                <c:pt idx="136">
                  <c:v>2.17007E-2</c:v>
                </c:pt>
                <c:pt idx="137">
                  <c:v>2.15652E-2</c:v>
                </c:pt>
                <c:pt idx="138">
                  <c:v>2.1438800000000001E-2</c:v>
                </c:pt>
                <c:pt idx="139">
                  <c:v>2.13286E-2</c:v>
                </c:pt>
                <c:pt idx="140">
                  <c:v>2.12269E-2</c:v>
                </c:pt>
                <c:pt idx="141">
                  <c:v>2.1112700000000002E-2</c:v>
                </c:pt>
                <c:pt idx="142">
                  <c:v>2.0965000000000001E-2</c:v>
                </c:pt>
                <c:pt idx="143">
                  <c:v>2.0826399999999998E-2</c:v>
                </c:pt>
                <c:pt idx="144">
                  <c:v>2.0689699999999998E-2</c:v>
                </c:pt>
                <c:pt idx="145">
                  <c:v>2.0630099999999998E-2</c:v>
                </c:pt>
                <c:pt idx="146">
                  <c:v>2.0544199999999999E-2</c:v>
                </c:pt>
                <c:pt idx="147">
                  <c:v>2.04324E-2</c:v>
                </c:pt>
                <c:pt idx="148">
                  <c:v>2.0322099999999999E-2</c:v>
                </c:pt>
                <c:pt idx="149">
                  <c:v>2.0199999999999999E-2</c:v>
                </c:pt>
                <c:pt idx="150">
                  <c:v>2.0112600000000001E-2</c:v>
                </c:pt>
                <c:pt idx="151">
                  <c:v>2.0059199999999999E-2</c:v>
                </c:pt>
                <c:pt idx="152">
                  <c:v>1.99673E-2</c:v>
                </c:pt>
                <c:pt idx="153">
                  <c:v>1.9850599999999999E-2</c:v>
                </c:pt>
                <c:pt idx="154">
                  <c:v>1.97419E-2</c:v>
                </c:pt>
                <c:pt idx="155">
                  <c:v>1.9640999999999999E-2</c:v>
                </c:pt>
                <c:pt idx="156">
                  <c:v>1.9579599999999999E-2</c:v>
                </c:pt>
                <c:pt idx="157">
                  <c:v>1.95E-2</c:v>
                </c:pt>
                <c:pt idx="158">
                  <c:v>1.94088E-2</c:v>
                </c:pt>
                <c:pt idx="159">
                  <c:v>1.93937E-2</c:v>
                </c:pt>
                <c:pt idx="160">
                  <c:v>1.9298099999999999E-2</c:v>
                </c:pt>
                <c:pt idx="161">
                  <c:v>1.9203700000000001E-2</c:v>
                </c:pt>
                <c:pt idx="162">
                  <c:v>1.9098199999999999E-2</c:v>
                </c:pt>
                <c:pt idx="163">
                  <c:v>1.90122E-2</c:v>
                </c:pt>
                <c:pt idx="164">
                  <c:v>1.89515E-2</c:v>
                </c:pt>
                <c:pt idx="165">
                  <c:v>1.8837300000000001E-2</c:v>
                </c:pt>
                <c:pt idx="166">
                  <c:v>1.8748500000000001E-2</c:v>
                </c:pt>
                <c:pt idx="167">
                  <c:v>1.86488E-2</c:v>
                </c:pt>
                <c:pt idx="168">
                  <c:v>1.8574E-2</c:v>
                </c:pt>
                <c:pt idx="169">
                  <c:v>1.8511799999999998E-2</c:v>
                </c:pt>
                <c:pt idx="170">
                  <c:v>1.84269E-2</c:v>
                </c:pt>
                <c:pt idx="171">
                  <c:v>1.8331400000000001E-2</c:v>
                </c:pt>
                <c:pt idx="172">
                  <c:v>1.82486E-2</c:v>
                </c:pt>
                <c:pt idx="173">
                  <c:v>1.8172399999999998E-2</c:v>
                </c:pt>
                <c:pt idx="174">
                  <c:v>1.8120000000000001E-2</c:v>
                </c:pt>
                <c:pt idx="175">
                  <c:v>1.80284E-2</c:v>
                </c:pt>
                <c:pt idx="176">
                  <c:v>1.79548E-2</c:v>
                </c:pt>
                <c:pt idx="177">
                  <c:v>1.7876400000000001E-2</c:v>
                </c:pt>
                <c:pt idx="178">
                  <c:v>1.7804500000000001E-2</c:v>
                </c:pt>
                <c:pt idx="179">
                  <c:v>1.7738899999999998E-2</c:v>
                </c:pt>
                <c:pt idx="180">
                  <c:v>1.7690600000000001E-2</c:v>
                </c:pt>
                <c:pt idx="181">
                  <c:v>1.7598900000000001E-2</c:v>
                </c:pt>
                <c:pt idx="182">
                  <c:v>1.7519099999999999E-2</c:v>
                </c:pt>
                <c:pt idx="183">
                  <c:v>1.7445700000000001E-2</c:v>
                </c:pt>
                <c:pt idx="184">
                  <c:v>1.73676E-2</c:v>
                </c:pt>
                <c:pt idx="185">
                  <c:v>1.7311799999999999E-2</c:v>
                </c:pt>
                <c:pt idx="186">
                  <c:v>1.7235299999999999E-2</c:v>
                </c:pt>
                <c:pt idx="187">
                  <c:v>1.7159600000000001E-2</c:v>
                </c:pt>
                <c:pt idx="188">
                  <c:v>1.7079400000000002E-2</c:v>
                </c:pt>
                <c:pt idx="189">
                  <c:v>1.7021100000000001E-2</c:v>
                </c:pt>
                <c:pt idx="190">
                  <c:v>1.69476E-2</c:v>
                </c:pt>
                <c:pt idx="191">
                  <c:v>1.6895799999999999E-2</c:v>
                </c:pt>
                <c:pt idx="192">
                  <c:v>1.68238E-2</c:v>
                </c:pt>
                <c:pt idx="193">
                  <c:v>1.6752599999999999E-2</c:v>
                </c:pt>
                <c:pt idx="194">
                  <c:v>1.6671800000000001E-2</c:v>
                </c:pt>
                <c:pt idx="195">
                  <c:v>1.6586699999999999E-2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TTR_ALL!$M$3:$M$191</c:f>
              <c:numCache>
                <c:formatCode>General</c:formatCode>
                <c:ptCount val="189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  <c:pt idx="88">
                  <c:v>3.3280900000000002E-2</c:v>
                </c:pt>
                <c:pt idx="89">
                  <c:v>3.3022200000000002E-2</c:v>
                </c:pt>
                <c:pt idx="90">
                  <c:v>3.2824199999999998E-2</c:v>
                </c:pt>
                <c:pt idx="91">
                  <c:v>3.2695700000000001E-2</c:v>
                </c:pt>
                <c:pt idx="92">
                  <c:v>3.2451599999999997E-2</c:v>
                </c:pt>
                <c:pt idx="93">
                  <c:v>3.2159600000000003E-2</c:v>
                </c:pt>
                <c:pt idx="94">
                  <c:v>3.1842099999999998E-2</c:v>
                </c:pt>
                <c:pt idx="95">
                  <c:v>3.1541699999999999E-2</c:v>
                </c:pt>
                <c:pt idx="96">
                  <c:v>3.1278300000000002E-2</c:v>
                </c:pt>
                <c:pt idx="97">
                  <c:v>3.1030599999999998E-2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432"/>
        <c:axId val="48915968"/>
      </c:lineChart>
      <c:catAx>
        <c:axId val="489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915968"/>
        <c:crosses val="autoZero"/>
        <c:auto val="1"/>
        <c:lblAlgn val="ctr"/>
        <c:lblOffset val="100"/>
        <c:noMultiLvlLbl val="0"/>
      </c:catAx>
      <c:valAx>
        <c:axId val="4891596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4891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[2]Sheet1!$L$2:$L$52</c:f>
              <c:numCache>
                <c:formatCode>General</c:formatCode>
                <c:ptCount val="51"/>
                <c:pt idx="0">
                  <c:v>0.37002200807911301</c:v>
                </c:pt>
                <c:pt idx="1">
                  <c:v>0.208409298775245</c:v>
                </c:pt>
                <c:pt idx="2">
                  <c:v>0.15973523964207001</c:v>
                </c:pt>
                <c:pt idx="3">
                  <c:v>0.13408564111055599</c:v>
                </c:pt>
                <c:pt idx="4">
                  <c:v>0.117659857826259</c:v>
                </c:pt>
                <c:pt idx="5">
                  <c:v>0.10600416143847299</c:v>
                </c:pt>
                <c:pt idx="6">
                  <c:v>9.71882121088571E-2</c:v>
                </c:pt>
                <c:pt idx="7">
                  <c:v>9.0222571144231406E-2</c:v>
                </c:pt>
                <c:pt idx="8">
                  <c:v>8.4541117500320395E-2</c:v>
                </c:pt>
                <c:pt idx="9">
                  <c:v>7.97935898701016E-2</c:v>
                </c:pt>
                <c:pt idx="10">
                  <c:v>7.5750189451002398E-2</c:v>
                </c:pt>
                <c:pt idx="11">
                  <c:v>7.2253099360564302E-2</c:v>
                </c:pt>
                <c:pt idx="12">
                  <c:v>6.9189889782928796E-2</c:v>
                </c:pt>
                <c:pt idx="13">
                  <c:v>6.6478018787399298E-2</c:v>
                </c:pt>
                <c:pt idx="14">
                  <c:v>6.4055344147701296E-2</c:v>
                </c:pt>
                <c:pt idx="15">
                  <c:v>6.1874072907710298E-2</c:v>
                </c:pt>
                <c:pt idx="16">
                  <c:v>5.9896767885016002E-2</c:v>
                </c:pt>
                <c:pt idx="17">
                  <c:v>5.8093632948433602E-2</c:v>
                </c:pt>
                <c:pt idx="18">
                  <c:v>5.6440619865553897E-2</c:v>
                </c:pt>
                <c:pt idx="19">
                  <c:v>5.4918078272641002E-2</c:v>
                </c:pt>
                <c:pt idx="20">
                  <c:v>5.3509773797731301E-2</c:v>
                </c:pt>
                <c:pt idx="21">
                  <c:v>5.22021613250475E-2</c:v>
                </c:pt>
                <c:pt idx="22">
                  <c:v>5.0983838605109501E-2</c:v>
                </c:pt>
                <c:pt idx="23">
                  <c:v>4.9845129618364202E-2</c:v>
                </c:pt>
                <c:pt idx="24">
                  <c:v>4.8777762795457501E-2</c:v>
                </c:pt>
                <c:pt idx="25">
                  <c:v>4.7774619594090198E-2</c:v>
                </c:pt>
                <c:pt idx="26">
                  <c:v>4.6829535953321198E-2</c:v>
                </c:pt>
                <c:pt idx="27">
                  <c:v>4.59371439711223E-2</c:v>
                </c:pt>
                <c:pt idx="28">
                  <c:v>4.5092744520292903E-2</c:v>
                </c:pt>
                <c:pt idx="29">
                  <c:v>4.4292203905443299E-2</c:v>
                </c:pt>
                <c:pt idx="30">
                  <c:v>4.3531869378707198E-2</c:v>
                </c:pt>
                <c:pt idx="31">
                  <c:v>4.2808499579123402E-2</c:v>
                </c:pt>
                <c:pt idx="32">
                  <c:v>4.2119206878330401E-2</c:v>
                </c:pt>
                <c:pt idx="33">
                  <c:v>4.1461409297716703E-2</c:v>
                </c:pt>
                <c:pt idx="34">
                  <c:v>4.0832790174874199E-2</c:v>
                </c:pt>
                <c:pt idx="35">
                  <c:v>4.0231264145958498E-2</c:v>
                </c:pt>
                <c:pt idx="36">
                  <c:v>3.9654948307939697E-2</c:v>
                </c:pt>
                <c:pt idx="37">
                  <c:v>3.9102137654079203E-2</c:v>
                </c:pt>
                <c:pt idx="38">
                  <c:v>3.8571284054226197E-2</c:v>
                </c:pt>
                <c:pt idx="39">
                  <c:v>3.8060978191093102E-2</c:v>
                </c:pt>
                <c:pt idx="40">
                  <c:v>3.7569933973685E-2</c:v>
                </c:pt>
                <c:pt idx="41">
                  <c:v>3.7096975036351003E-2</c:v>
                </c:pt>
                <c:pt idx="42">
                  <c:v>3.66410230016148E-2</c:v>
                </c:pt>
                <c:pt idx="43">
                  <c:v>3.6201087240902298E-2</c:v>
                </c:pt>
                <c:pt idx="44">
                  <c:v>3.5776255912467698E-2</c:v>
                </c:pt>
                <c:pt idx="45">
                  <c:v>3.5365688092497197E-2</c:v>
                </c:pt>
                <c:pt idx="46">
                  <c:v>3.49686068452899E-2</c:v>
                </c:pt>
                <c:pt idx="47">
                  <c:v>3.45842931029402E-2</c:v>
                </c:pt>
                <c:pt idx="48">
                  <c:v>3.4212080245141399E-2</c:v>
                </c:pt>
                <c:pt idx="49">
                  <c:v>3.38513492864288E-2</c:v>
                </c:pt>
                <c:pt idx="50">
                  <c:v>3.38513492864288E-2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[2]Sheet1!$N$2:$N$101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1456"/>
        <c:axId val="52853760"/>
      </c:scatterChart>
      <c:valAx>
        <c:axId val="52851456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2853760"/>
        <c:crosses val="autoZero"/>
        <c:crossBetween val="midCat"/>
      </c:valAx>
      <c:valAx>
        <c:axId val="528537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2851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[3]Sheet1!$L$2:$L$52</c:f>
              <c:numCache>
                <c:formatCode>General</c:formatCode>
                <c:ptCount val="51"/>
                <c:pt idx="0">
                  <c:v>0.25278692171549899</c:v>
                </c:pt>
                <c:pt idx="1">
                  <c:v>0.222041733453752</c:v>
                </c:pt>
                <c:pt idx="2">
                  <c:v>0.194798334318388</c:v>
                </c:pt>
                <c:pt idx="3">
                  <c:v>0.170792947419832</c:v>
                </c:pt>
                <c:pt idx="4">
                  <c:v>0.149771408235925</c:v>
                </c:pt>
                <c:pt idx="5">
                  <c:v>0.131489164611925</c:v>
                </c:pt>
                <c:pt idx="6">
                  <c:v>0.11571127676050801</c:v>
                </c:pt>
                <c:pt idx="7">
                  <c:v>0.102212417261766</c:v>
                </c:pt>
                <c:pt idx="8">
                  <c:v>9.0776871063206505E-2</c:v>
                </c:pt>
                <c:pt idx="9">
                  <c:v>8.1198535479756903E-2</c:v>
                </c:pt>
                <c:pt idx="10">
                  <c:v>7.3280920193759397E-2</c:v>
                </c:pt>
                <c:pt idx="11">
                  <c:v>6.6837147254973805E-2</c:v>
                </c:pt>
                <c:pt idx="12">
                  <c:v>6.1689951080576497E-2</c:v>
                </c:pt>
                <c:pt idx="13">
                  <c:v>5.7671678455160899E-2</c:v>
                </c:pt>
                <c:pt idx="14">
                  <c:v>5.4624288530737301E-2</c:v>
                </c:pt>
                <c:pt idx="15">
                  <c:v>5.2399352826732901E-2</c:v>
                </c:pt>
                <c:pt idx="16">
                  <c:v>5.0858055229991803E-2</c:v>
                </c:pt>
                <c:pt idx="17">
                  <c:v>4.9871191994774598E-2</c:v>
                </c:pt>
                <c:pt idx="18">
                  <c:v>4.9319171742759599E-2</c:v>
                </c:pt>
                <c:pt idx="19">
                  <c:v>4.9092015463041302E-2</c:v>
                </c:pt>
                <c:pt idx="20">
                  <c:v>4.9089356512131199E-2</c:v>
                </c:pt>
                <c:pt idx="21">
                  <c:v>4.9220440613958E-2</c:v>
                </c:pt>
                <c:pt idx="22">
                  <c:v>4.9404125859866699E-2</c:v>
                </c:pt>
                <c:pt idx="23">
                  <c:v>4.9568882708619998E-2</c:v>
                </c:pt>
                <c:pt idx="24">
                  <c:v>4.9652793986396597E-2</c:v>
                </c:pt>
                <c:pt idx="25">
                  <c:v>4.9603554886793001E-2</c:v>
                </c:pt>
                <c:pt idx="26">
                  <c:v>4.93784729708217E-2</c:v>
                </c:pt>
                <c:pt idx="27">
                  <c:v>4.8944468166912503E-2</c:v>
                </c:pt>
                <c:pt idx="28">
                  <c:v>4.8278072770912603E-2</c:v>
                </c:pt>
                <c:pt idx="29">
                  <c:v>4.7365431446084502E-2</c:v>
                </c:pt>
                <c:pt idx="30">
                  <c:v>4.6202301223110101E-2</c:v>
                </c:pt>
                <c:pt idx="31">
                  <c:v>4.4794051500085398E-2</c:v>
                </c:pt>
                <c:pt idx="32">
                  <c:v>4.3155664042525403E-2</c:v>
                </c:pt>
                <c:pt idx="33">
                  <c:v>4.1311732983360903E-2</c:v>
                </c:pt>
                <c:pt idx="34">
                  <c:v>3.9296464822939803E-2</c:v>
                </c:pt>
                <c:pt idx="35">
                  <c:v>3.7153678429027198E-2</c:v>
                </c:pt>
                <c:pt idx="36">
                  <c:v>3.4936805036804602E-2</c:v>
                </c:pt>
                <c:pt idx="37">
                  <c:v>3.2708888248871297E-2</c:v>
                </c:pt>
                <c:pt idx="38">
                  <c:v>3.0542584035242099E-2</c:v>
                </c:pt>
                <c:pt idx="39">
                  <c:v>2.8520160733349099E-2</c:v>
                </c:pt>
                <c:pt idx="40">
                  <c:v>2.67334990480428E-2</c:v>
                </c:pt>
                <c:pt idx="41">
                  <c:v>2.52840920515882E-2</c:v>
                </c:pt>
                <c:pt idx="42">
                  <c:v>2.4283045183669701E-2</c:v>
                </c:pt>
                <c:pt idx="43">
                  <c:v>2.3851076251385502E-2</c:v>
                </c:pt>
                <c:pt idx="44">
                  <c:v>2.41185154292545E-2</c:v>
                </c:pt>
                <c:pt idx="45">
                  <c:v>2.52253052592077E-2</c:v>
                </c:pt>
                <c:pt idx="46">
                  <c:v>2.7321000650598198E-2</c:v>
                </c:pt>
                <c:pt idx="47">
                  <c:v>3.05647688801929E-2</c:v>
                </c:pt>
                <c:pt idx="48">
                  <c:v>3.5125389592175697E-2</c:v>
                </c:pt>
                <c:pt idx="49">
                  <c:v>4.1181254798147798E-2</c:v>
                </c:pt>
                <c:pt idx="50">
                  <c:v>4.11812547981487E-2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[3]Sheet1!$N$2:$N$101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0272"/>
        <c:axId val="64952576"/>
      </c:scatterChart>
      <c:valAx>
        <c:axId val="64950272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52576"/>
        <c:crosses val="autoZero"/>
        <c:crossBetween val="midCat"/>
      </c:valAx>
      <c:valAx>
        <c:axId val="649525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5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[4]Sheet1!$L$2:$L$52</c:f>
              <c:numCache>
                <c:formatCode>General</c:formatCode>
                <c:ptCount val="51"/>
                <c:pt idx="0">
                  <c:v>0.27623850146325502</c:v>
                </c:pt>
                <c:pt idx="1">
                  <c:v>0.23215467159668901</c:v>
                </c:pt>
                <c:pt idx="2">
                  <c:v>0.19627080574091199</c:v>
                </c:pt>
                <c:pt idx="3">
                  <c:v>0.16706164145884</c:v>
                </c:pt>
                <c:pt idx="4">
                  <c:v>0.14328562798565</c:v>
                </c:pt>
                <c:pt idx="5">
                  <c:v>0.123932153465866</c:v>
                </c:pt>
                <c:pt idx="6">
                  <c:v>0.108178588369248</c:v>
                </c:pt>
                <c:pt idx="7">
                  <c:v>9.5355319193489996E-2</c:v>
                </c:pt>
                <c:pt idx="8">
                  <c:v>8.4917286192994795E-2</c:v>
                </c:pt>
                <c:pt idx="9">
                  <c:v>7.6420815330057595E-2</c:v>
                </c:pt>
                <c:pt idx="10">
                  <c:v>6.9504759678450198E-2</c:v>
                </c:pt>
                <c:pt idx="11">
                  <c:v>6.3875148684928204E-2</c:v>
                </c:pt>
                <c:pt idx="12">
                  <c:v>5.9292692797515201E-2</c:v>
                </c:pt>
                <c:pt idx="13">
                  <c:v>5.5562612338270402E-2</c:v>
                </c:pt>
                <c:pt idx="14">
                  <c:v>5.25263582914706E-2</c:v>
                </c:pt>
                <c:pt idx="15">
                  <c:v>5.0054873094989003E-2</c:v>
                </c:pt>
                <c:pt idx="16">
                  <c:v>4.8043104981294597E-2</c:v>
                </c:pt>
                <c:pt idx="17">
                  <c:v>4.6405542697272401E-2</c:v>
                </c:pt>
                <c:pt idx="18">
                  <c:v>4.5072580803802699E-2</c:v>
                </c:pt>
                <c:pt idx="19">
                  <c:v>4.3987561060261603E-2</c:v>
                </c:pt>
                <c:pt idx="20">
                  <c:v>4.3104364136447401E-2</c:v>
                </c:pt>
                <c:pt idx="21">
                  <c:v>4.2385449286392103E-2</c:v>
                </c:pt>
                <c:pt idx="22">
                  <c:v>4.1800258659370898E-2</c:v>
                </c:pt>
                <c:pt idx="23">
                  <c:v>4.1323918422516599E-2</c:v>
                </c:pt>
                <c:pt idx="24">
                  <c:v>4.0936181485577802E-2</c:v>
                </c:pt>
                <c:pt idx="25">
                  <c:v>4.0620566887786501E-2</c:v>
                </c:pt>
                <c:pt idx="26">
                  <c:v>4.0363659266022402E-2</c:v>
                </c:pt>
                <c:pt idx="27">
                  <c:v>4.0154538627806199E-2</c:v>
                </c:pt>
                <c:pt idx="28">
                  <c:v>3.9984316191322498E-2</c:v>
                </c:pt>
                <c:pt idx="29">
                  <c:v>3.9845756563111498E-2</c:v>
                </c:pt>
                <c:pt idx="30">
                  <c:v>3.9732970193896301E-2</c:v>
                </c:pt>
                <c:pt idx="31">
                  <c:v>3.9641163040218197E-2</c:v>
                </c:pt>
                <c:pt idx="32">
                  <c:v>3.9566432791118801E-2</c:v>
                </c:pt>
                <c:pt idx="33">
                  <c:v>3.9505602998376903E-2</c:v>
                </c:pt>
                <c:pt idx="34">
                  <c:v>3.9456088059920097E-2</c:v>
                </c:pt>
                <c:pt idx="35">
                  <c:v>3.9415783317459603E-2</c:v>
                </c:pt>
                <c:pt idx="36">
                  <c:v>3.9382975596892203E-2</c:v>
                </c:pt>
                <c:pt idx="37">
                  <c:v>3.9356270388941003E-2</c:v>
                </c:pt>
                <c:pt idx="38">
                  <c:v>3.93345325748111E-2</c:v>
                </c:pt>
                <c:pt idx="39">
                  <c:v>3.93168381773734E-2</c:v>
                </c:pt>
                <c:pt idx="40">
                  <c:v>3.9302435087034501E-2</c:v>
                </c:pt>
                <c:pt idx="41">
                  <c:v>3.9290711092926103E-2</c:v>
                </c:pt>
                <c:pt idx="42">
                  <c:v>3.9281167860562897E-2</c:v>
                </c:pt>
                <c:pt idx="43">
                  <c:v>3.9273399749874899E-2</c:v>
                </c:pt>
                <c:pt idx="44">
                  <c:v>3.9267076573265197E-2</c:v>
                </c:pt>
                <c:pt idx="45">
                  <c:v>3.9261929560813397E-2</c:v>
                </c:pt>
                <c:pt idx="46">
                  <c:v>3.9257739936070297E-2</c:v>
                </c:pt>
                <c:pt idx="47">
                  <c:v>3.92543296168507E-2</c:v>
                </c:pt>
                <c:pt idx="48">
                  <c:v>3.9251553645757199E-2</c:v>
                </c:pt>
                <c:pt idx="49">
                  <c:v>3.9249294028690297E-2</c:v>
                </c:pt>
                <c:pt idx="50">
                  <c:v>3.9249294028690297E-2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[4]Sheet1!$N$2:$N$101</c:f>
              <c:numCache>
                <c:formatCode>General</c:formatCode>
                <c:ptCount val="100"/>
                <c:pt idx="0">
                  <c:v>0.33400000000000002</c:v>
                </c:pt>
                <c:pt idx="1">
                  <c:v>0.26500000000000001</c:v>
                </c:pt>
                <c:pt idx="2">
                  <c:v>0.223</c:v>
                </c:pt>
                <c:pt idx="3">
                  <c:v>0.192</c:v>
                </c:pt>
                <c:pt idx="4">
                  <c:v>0.17499999999999999</c:v>
                </c:pt>
                <c:pt idx="5">
                  <c:v>0.16200000000000001</c:v>
                </c:pt>
                <c:pt idx="6">
                  <c:v>0.15</c:v>
                </c:pt>
                <c:pt idx="7">
                  <c:v>0.13800000000000001</c:v>
                </c:pt>
                <c:pt idx="8">
                  <c:v>0.129</c:v>
                </c:pt>
                <c:pt idx="9">
                  <c:v>0.121</c:v>
                </c:pt>
                <c:pt idx="10">
                  <c:v>0.11600000000000001</c:v>
                </c:pt>
                <c:pt idx="11">
                  <c:v>0.11</c:v>
                </c:pt>
                <c:pt idx="12">
                  <c:v>0.106</c:v>
                </c:pt>
                <c:pt idx="13">
                  <c:v>0.10100000000000001</c:v>
                </c:pt>
                <c:pt idx="14">
                  <c:v>9.7000000000000003E-2</c:v>
                </c:pt>
                <c:pt idx="15">
                  <c:v>9.2999999999999999E-2</c:v>
                </c:pt>
                <c:pt idx="16">
                  <c:v>0.09</c:v>
                </c:pt>
                <c:pt idx="17">
                  <c:v>8.6999999999999994E-2</c:v>
                </c:pt>
                <c:pt idx="18">
                  <c:v>8.5000000000000006E-2</c:v>
                </c:pt>
                <c:pt idx="19">
                  <c:v>8.2000000000000003E-2</c:v>
                </c:pt>
                <c:pt idx="20">
                  <c:v>7.9000000000000001E-2</c:v>
                </c:pt>
                <c:pt idx="21">
                  <c:v>7.6999999999999999E-2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7.0999999999999994E-2</c:v>
                </c:pt>
                <c:pt idx="25">
                  <c:v>7.0000000000000007E-2</c:v>
                </c:pt>
                <c:pt idx="26">
                  <c:v>6.8000000000000005E-2</c:v>
                </c:pt>
                <c:pt idx="27">
                  <c:v>6.6000000000000003E-2</c:v>
                </c:pt>
                <c:pt idx="28">
                  <c:v>6.4000000000000001E-2</c:v>
                </c:pt>
                <c:pt idx="29">
                  <c:v>6.3E-2</c:v>
                </c:pt>
                <c:pt idx="30">
                  <c:v>6.2E-2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5.8999999999999997E-2</c:v>
                </c:pt>
                <c:pt idx="34">
                  <c:v>5.8000000000000003E-2</c:v>
                </c:pt>
                <c:pt idx="35">
                  <c:v>5.7000000000000002E-2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5.3999999999999999E-2</c:v>
                </c:pt>
                <c:pt idx="39">
                  <c:v>5.2999999999999999E-2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0.05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4.3999999999999997E-2</c:v>
                </c:pt>
                <c:pt idx="53">
                  <c:v>4.3999999999999997E-2</c:v>
                </c:pt>
                <c:pt idx="54">
                  <c:v>4.2999999999999997E-2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0.04</c:v>
                </c:pt>
                <c:pt idx="61">
                  <c:v>3.9E-2</c:v>
                </c:pt>
                <c:pt idx="62">
                  <c:v>3.9E-2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3.5999999999999997E-2</c:v>
                </c:pt>
                <c:pt idx="69">
                  <c:v>3.5999999999999997E-2</c:v>
                </c:pt>
                <c:pt idx="70">
                  <c:v>3.5999999999999997E-2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3.4000000000000002E-2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3.3000000000000002E-2</c:v>
                </c:pt>
                <c:pt idx="78">
                  <c:v>3.3000000000000002E-2</c:v>
                </c:pt>
                <c:pt idx="79">
                  <c:v>3.3000000000000002E-2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3.1E-2</c:v>
                </c:pt>
                <c:pt idx="87">
                  <c:v>3.1E-2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2.8000000000000001E-2</c:v>
                </c:pt>
                <c:pt idx="99">
                  <c:v>2.8000000000000001E-2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4304"/>
        <c:axId val="64996864"/>
      </c:scatterChart>
      <c:valAx>
        <c:axId val="64994304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96864"/>
        <c:crosses val="autoZero"/>
        <c:crossBetween val="midCat"/>
      </c:valAx>
      <c:valAx>
        <c:axId val="649968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94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[5]Sheet1!$K$2:$K$52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3.0204081632653099</c:v>
                </c:pt>
                <c:pt idx="2">
                  <c:v>5.0408163265306101</c:v>
                </c:pt>
                <c:pt idx="3">
                  <c:v>7.0612244897959204</c:v>
                </c:pt>
                <c:pt idx="4">
                  <c:v>9.0816326530612201</c:v>
                </c:pt>
                <c:pt idx="5">
                  <c:v>11.1020408163265</c:v>
                </c:pt>
                <c:pt idx="6">
                  <c:v>13.1224489795918</c:v>
                </c:pt>
                <c:pt idx="7">
                  <c:v>15.1428571428571</c:v>
                </c:pt>
                <c:pt idx="8">
                  <c:v>17.163265306122401</c:v>
                </c:pt>
                <c:pt idx="9">
                  <c:v>19.183673469387699</c:v>
                </c:pt>
                <c:pt idx="10">
                  <c:v>21.2040816326531</c:v>
                </c:pt>
                <c:pt idx="11">
                  <c:v>23.224489795918402</c:v>
                </c:pt>
                <c:pt idx="12">
                  <c:v>25.244897959183699</c:v>
                </c:pt>
                <c:pt idx="13">
                  <c:v>27.265306122449001</c:v>
                </c:pt>
                <c:pt idx="14">
                  <c:v>29.285714285714299</c:v>
                </c:pt>
                <c:pt idx="15">
                  <c:v>31.3061224489796</c:v>
                </c:pt>
                <c:pt idx="16">
                  <c:v>33.326530612244902</c:v>
                </c:pt>
                <c:pt idx="17">
                  <c:v>35.346938775510203</c:v>
                </c:pt>
                <c:pt idx="18">
                  <c:v>37.367346938775498</c:v>
                </c:pt>
                <c:pt idx="19">
                  <c:v>39.387755102040799</c:v>
                </c:pt>
                <c:pt idx="20">
                  <c:v>41.408163265306101</c:v>
                </c:pt>
                <c:pt idx="21">
                  <c:v>43.428571428571402</c:v>
                </c:pt>
                <c:pt idx="22">
                  <c:v>45.448979591836697</c:v>
                </c:pt>
                <c:pt idx="23">
                  <c:v>47.469387755101998</c:v>
                </c:pt>
                <c:pt idx="24">
                  <c:v>49.489795918367399</c:v>
                </c:pt>
                <c:pt idx="25">
                  <c:v>51.5102040816327</c:v>
                </c:pt>
                <c:pt idx="26">
                  <c:v>53.530612244898002</c:v>
                </c:pt>
                <c:pt idx="27">
                  <c:v>55.551020408163303</c:v>
                </c:pt>
                <c:pt idx="28">
                  <c:v>57.571428571428598</c:v>
                </c:pt>
                <c:pt idx="29">
                  <c:v>59.591836734693899</c:v>
                </c:pt>
                <c:pt idx="30">
                  <c:v>61.612244897959201</c:v>
                </c:pt>
                <c:pt idx="31">
                  <c:v>63.632653061224502</c:v>
                </c:pt>
                <c:pt idx="32">
                  <c:v>65.653061224489804</c:v>
                </c:pt>
                <c:pt idx="33">
                  <c:v>67.673469387755105</c:v>
                </c:pt>
                <c:pt idx="34">
                  <c:v>69.693877551020407</c:v>
                </c:pt>
                <c:pt idx="35">
                  <c:v>71.714285714285694</c:v>
                </c:pt>
                <c:pt idx="36">
                  <c:v>73.734693877550995</c:v>
                </c:pt>
                <c:pt idx="37">
                  <c:v>75.755102040816297</c:v>
                </c:pt>
                <c:pt idx="38">
                  <c:v>77.775510204081598</c:v>
                </c:pt>
                <c:pt idx="39">
                  <c:v>79.7959183673469</c:v>
                </c:pt>
                <c:pt idx="40">
                  <c:v>81.816326530612201</c:v>
                </c:pt>
                <c:pt idx="41">
                  <c:v>83.836734693877503</c:v>
                </c:pt>
                <c:pt idx="42">
                  <c:v>85.857142857142804</c:v>
                </c:pt>
                <c:pt idx="43">
                  <c:v>87.877551020408106</c:v>
                </c:pt>
                <c:pt idx="44">
                  <c:v>89.897959183673393</c:v>
                </c:pt>
                <c:pt idx="45">
                  <c:v>91.918367346938695</c:v>
                </c:pt>
                <c:pt idx="46">
                  <c:v>93.938775510203996</c:v>
                </c:pt>
                <c:pt idx="47">
                  <c:v>95.959183673469298</c:v>
                </c:pt>
                <c:pt idx="48">
                  <c:v>97.979591836734599</c:v>
                </c:pt>
                <c:pt idx="49">
                  <c:v>99.999999999999901</c:v>
                </c:pt>
                <c:pt idx="50">
                  <c:v>100</c:v>
                </c:pt>
              </c:numCache>
            </c:numRef>
          </c:xVal>
          <c:yVal>
            <c:numRef>
              <c:f>[5]Sheet1!$L$2:$L$52</c:f>
              <c:numCache>
                <c:formatCode>General</c:formatCode>
                <c:ptCount val="51"/>
                <c:pt idx="0">
                  <c:v>0.35387654746987002</c:v>
                </c:pt>
                <c:pt idx="1">
                  <c:v>0.199371294362781</c:v>
                </c:pt>
                <c:pt idx="2">
                  <c:v>0.15282784245578401</c:v>
                </c:pt>
                <c:pt idx="3">
                  <c:v>0.12829833092208301</c:v>
                </c:pt>
                <c:pt idx="4">
                  <c:v>0.112588664705484</c:v>
                </c:pt>
                <c:pt idx="5">
                  <c:v>0.101440483108199</c:v>
                </c:pt>
                <c:pt idx="6">
                  <c:v>9.3008006419666805E-2</c:v>
                </c:pt>
                <c:pt idx="7">
                  <c:v>8.6345092276959606E-2</c:v>
                </c:pt>
                <c:pt idx="8">
                  <c:v>8.0910370045749705E-2</c:v>
                </c:pt>
                <c:pt idx="9">
                  <c:v>7.6368879857779695E-2</c:v>
                </c:pt>
                <c:pt idx="10">
                  <c:v>7.2500855115926702E-2</c:v>
                </c:pt>
                <c:pt idx="11">
                  <c:v>6.9155364553236606E-2</c:v>
                </c:pt>
                <c:pt idx="12">
                  <c:v>6.6224881073461597E-2</c:v>
                </c:pt>
                <c:pt idx="13">
                  <c:v>6.3630460382938805E-2</c:v>
                </c:pt>
                <c:pt idx="14">
                  <c:v>6.1312667541292998E-2</c:v>
                </c:pt>
                <c:pt idx="15">
                  <c:v>5.9225790872587697E-2</c:v>
                </c:pt>
                <c:pt idx="16">
                  <c:v>5.7334022872441201E-2</c:v>
                </c:pt>
                <c:pt idx="17">
                  <c:v>5.5608863996213898E-2</c:v>
                </c:pt>
                <c:pt idx="18">
                  <c:v>5.4027312121583897E-2</c:v>
                </c:pt>
                <c:pt idx="19">
                  <c:v>5.2570571412068098E-2</c:v>
                </c:pt>
                <c:pt idx="20">
                  <c:v>5.12231132596579E-2</c:v>
                </c:pt>
                <c:pt idx="21">
                  <c:v>4.9971981232447497E-2</c:v>
                </c:pt>
                <c:pt idx="22">
                  <c:v>4.8806268498628597E-2</c:v>
                </c:pt>
                <c:pt idx="23">
                  <c:v>4.7716719343848697E-2</c:v>
                </c:pt>
                <c:pt idx="24">
                  <c:v>4.6695421408446E-2</c:v>
                </c:pt>
                <c:pt idx="25">
                  <c:v>4.5735565213756699E-2</c:v>
                </c:pt>
                <c:pt idx="26">
                  <c:v>4.48312542609988E-2</c:v>
                </c:pt>
                <c:pt idx="27">
                  <c:v>4.3977353600532898E-2</c:v>
                </c:pt>
                <c:pt idx="28">
                  <c:v>4.3169367991532502E-2</c:v>
                </c:pt>
                <c:pt idx="29">
                  <c:v>4.2403343055504798E-2</c:v>
                </c:pt>
                <c:pt idx="30">
                  <c:v>4.1675784467235903E-2</c:v>
                </c:pt>
                <c:pt idx="31">
                  <c:v>4.0983591419601999E-2</c:v>
                </c:pt>
                <c:pt idx="32">
                  <c:v>4.0324001476371003E-2</c:v>
                </c:pt>
                <c:pt idx="33">
                  <c:v>3.96945445798619E-2</c:v>
                </c:pt>
                <c:pt idx="34">
                  <c:v>3.90930044706767E-2</c:v>
                </c:pt>
                <c:pt idx="35">
                  <c:v>3.8517386148535997E-2</c:v>
                </c:pt>
                <c:pt idx="36">
                  <c:v>3.79658882876679E-2</c:v>
                </c:pt>
                <c:pt idx="37">
                  <c:v>3.7436879739557199E-2</c:v>
                </c:pt>
                <c:pt idx="38">
                  <c:v>3.69288794263571E-2</c:v>
                </c:pt>
                <c:pt idx="39">
                  <c:v>3.64405390617491E-2</c:v>
                </c:pt>
                <c:pt idx="40">
                  <c:v>3.59706282412618E-2</c:v>
                </c:pt>
                <c:pt idx="41">
                  <c:v>3.55180215275539E-2</c:v>
                </c:pt>
                <c:pt idx="42">
                  <c:v>3.5081687222818E-2</c:v>
                </c:pt>
                <c:pt idx="43">
                  <c:v>3.4660677573988198E-2</c:v>
                </c:pt>
                <c:pt idx="44">
                  <c:v>3.4254120199651301E-2</c:v>
                </c:pt>
                <c:pt idx="45">
                  <c:v>3.3861210562643899E-2</c:v>
                </c:pt>
                <c:pt idx="46">
                  <c:v>3.3481205340933302E-2</c:v>
                </c:pt>
                <c:pt idx="47">
                  <c:v>3.3113416572840601E-2</c:v>
                </c:pt>
                <c:pt idx="48">
                  <c:v>3.2757206471980702E-2</c:v>
                </c:pt>
                <c:pt idx="49">
                  <c:v>3.24119828232644E-2</c:v>
                </c:pt>
                <c:pt idx="50">
                  <c:v>3.24119828232644E-2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[5]Sheet1!$M$2:$M$101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[5]Sheet1!$N$2:$N$101</c:f>
              <c:numCache>
                <c:formatCode>General</c:formatCode>
                <c:ptCount val="100"/>
                <c:pt idx="0">
                  <c:v>0.317</c:v>
                </c:pt>
                <c:pt idx="1">
                  <c:v>0.26200000000000001</c:v>
                </c:pt>
                <c:pt idx="2">
                  <c:v>0.214</c:v>
                </c:pt>
                <c:pt idx="3">
                  <c:v>0.185</c:v>
                </c:pt>
                <c:pt idx="4">
                  <c:v>0.16400000000000001</c:v>
                </c:pt>
                <c:pt idx="5">
                  <c:v>0.154</c:v>
                </c:pt>
                <c:pt idx="6">
                  <c:v>0.14199999999999999</c:v>
                </c:pt>
                <c:pt idx="7">
                  <c:v>0.13300000000000001</c:v>
                </c:pt>
                <c:pt idx="8">
                  <c:v>0.124</c:v>
                </c:pt>
                <c:pt idx="9">
                  <c:v>0.115</c:v>
                </c:pt>
                <c:pt idx="10">
                  <c:v>0.107</c:v>
                </c:pt>
                <c:pt idx="11">
                  <c:v>0.10199999999999999</c:v>
                </c:pt>
                <c:pt idx="12">
                  <c:v>9.9000000000000005E-2</c:v>
                </c:pt>
                <c:pt idx="13">
                  <c:v>9.5000000000000001E-2</c:v>
                </c:pt>
                <c:pt idx="14">
                  <c:v>9.0999999999999998E-2</c:v>
                </c:pt>
                <c:pt idx="15">
                  <c:v>8.8999999999999996E-2</c:v>
                </c:pt>
                <c:pt idx="16">
                  <c:v>8.5000000000000006E-2</c:v>
                </c:pt>
                <c:pt idx="17">
                  <c:v>8.2000000000000003E-2</c:v>
                </c:pt>
                <c:pt idx="18">
                  <c:v>0.08</c:v>
                </c:pt>
                <c:pt idx="19">
                  <c:v>7.6999999999999999E-2</c:v>
                </c:pt>
                <c:pt idx="20">
                  <c:v>7.4999999999999997E-2</c:v>
                </c:pt>
                <c:pt idx="21">
                  <c:v>7.2999999999999995E-2</c:v>
                </c:pt>
                <c:pt idx="22">
                  <c:v>7.0999999999999994E-2</c:v>
                </c:pt>
                <c:pt idx="23">
                  <c:v>6.9000000000000006E-2</c:v>
                </c:pt>
                <c:pt idx="24">
                  <c:v>6.8000000000000005E-2</c:v>
                </c:pt>
                <c:pt idx="25">
                  <c:v>6.6000000000000003E-2</c:v>
                </c:pt>
                <c:pt idx="26">
                  <c:v>6.5000000000000002E-2</c:v>
                </c:pt>
                <c:pt idx="27">
                  <c:v>6.3E-2</c:v>
                </c:pt>
                <c:pt idx="28">
                  <c:v>6.2E-2</c:v>
                </c:pt>
                <c:pt idx="29">
                  <c:v>6.0999999999999999E-2</c:v>
                </c:pt>
                <c:pt idx="30">
                  <c:v>0.06</c:v>
                </c:pt>
                <c:pt idx="31">
                  <c:v>5.8999999999999997E-2</c:v>
                </c:pt>
                <c:pt idx="32">
                  <c:v>5.7000000000000002E-2</c:v>
                </c:pt>
                <c:pt idx="33">
                  <c:v>5.6000000000000001E-2</c:v>
                </c:pt>
                <c:pt idx="34">
                  <c:v>5.5E-2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5.0999999999999997E-2</c:v>
                </c:pt>
                <c:pt idx="40">
                  <c:v>0.05</c:v>
                </c:pt>
                <c:pt idx="41">
                  <c:v>4.9000000000000002E-2</c:v>
                </c:pt>
                <c:pt idx="42">
                  <c:v>4.9000000000000002E-2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4.4999999999999998E-2</c:v>
                </c:pt>
                <c:pt idx="48">
                  <c:v>4.3999999999999997E-2</c:v>
                </c:pt>
                <c:pt idx="49">
                  <c:v>4.3999999999999997E-2</c:v>
                </c:pt>
                <c:pt idx="50">
                  <c:v>4.2999999999999997E-2</c:v>
                </c:pt>
                <c:pt idx="51">
                  <c:v>4.2999999999999997E-2</c:v>
                </c:pt>
                <c:pt idx="52">
                  <c:v>4.2999999999999997E-2</c:v>
                </c:pt>
                <c:pt idx="53">
                  <c:v>4.2000000000000003E-2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3.9E-2</c:v>
                </c:pt>
                <c:pt idx="60">
                  <c:v>3.9E-2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3.6999999999999998E-2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3.5999999999999997E-2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3.4000000000000002E-2</c:v>
                </c:pt>
                <c:pt idx="72">
                  <c:v>3.4000000000000002E-2</c:v>
                </c:pt>
                <c:pt idx="73">
                  <c:v>3.4000000000000002E-2</c:v>
                </c:pt>
                <c:pt idx="74">
                  <c:v>3.3000000000000002E-2</c:v>
                </c:pt>
                <c:pt idx="75">
                  <c:v>3.3000000000000002E-2</c:v>
                </c:pt>
                <c:pt idx="76">
                  <c:v>3.3000000000000002E-2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3.1E-2</c:v>
                </c:pt>
                <c:pt idx="82">
                  <c:v>3.1E-2</c:v>
                </c:pt>
                <c:pt idx="83">
                  <c:v>3.1E-2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2.9000000000000001E-2</c:v>
                </c:pt>
                <c:pt idx="91">
                  <c:v>2.9000000000000001E-2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2.8000000000000001E-2</c:v>
                </c:pt>
                <c:pt idx="95">
                  <c:v>2.8000000000000001E-2</c:v>
                </c:pt>
                <c:pt idx="96">
                  <c:v>2.8000000000000001E-2</c:v>
                </c:pt>
                <c:pt idx="97">
                  <c:v>2.8000000000000001E-2</c:v>
                </c:pt>
                <c:pt idx="98">
                  <c:v>2.7E-2</c:v>
                </c:pt>
                <c:pt idx="99">
                  <c:v>2.7E-2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912"/>
        <c:axId val="64729856"/>
      </c:scatterChart>
      <c:valAx>
        <c:axId val="64710912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729856"/>
        <c:crosses val="autoZero"/>
        <c:crossBetween val="midCat"/>
      </c:valAx>
      <c:valAx>
        <c:axId val="647298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710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[6]Sheet1!$K$2:$K$51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1.8979591836734699</c:v>
                </c:pt>
                <c:pt idx="2">
                  <c:v>2.7959183673469399</c:v>
                </c:pt>
                <c:pt idx="3">
                  <c:v>3.6938775510204098</c:v>
                </c:pt>
                <c:pt idx="4">
                  <c:v>4.5918367346938798</c:v>
                </c:pt>
                <c:pt idx="5">
                  <c:v>5.4897959183673501</c:v>
                </c:pt>
                <c:pt idx="6">
                  <c:v>6.3877551020408196</c:v>
                </c:pt>
                <c:pt idx="7">
                  <c:v>7.28571428571429</c:v>
                </c:pt>
                <c:pt idx="8">
                  <c:v>8.1836734693877595</c:v>
                </c:pt>
                <c:pt idx="9">
                  <c:v>9.0816326530612308</c:v>
                </c:pt>
                <c:pt idx="10">
                  <c:v>9.9795918367347003</c:v>
                </c:pt>
                <c:pt idx="11">
                  <c:v>10.8775510204082</c:v>
                </c:pt>
                <c:pt idx="12">
                  <c:v>11.7755102040816</c:v>
                </c:pt>
                <c:pt idx="13">
                  <c:v>12.6734693877551</c:v>
                </c:pt>
                <c:pt idx="14">
                  <c:v>13.5714285714286</c:v>
                </c:pt>
                <c:pt idx="15">
                  <c:v>14.469387755102</c:v>
                </c:pt>
                <c:pt idx="16">
                  <c:v>15.3673469387755</c:v>
                </c:pt>
                <c:pt idx="17">
                  <c:v>16.265306122449001</c:v>
                </c:pt>
                <c:pt idx="18">
                  <c:v>17.163265306122401</c:v>
                </c:pt>
                <c:pt idx="19">
                  <c:v>18.061224489795901</c:v>
                </c:pt>
                <c:pt idx="20">
                  <c:v>18.959183673469401</c:v>
                </c:pt>
                <c:pt idx="21">
                  <c:v>19.8571428571429</c:v>
                </c:pt>
                <c:pt idx="22">
                  <c:v>20.755102040816301</c:v>
                </c:pt>
                <c:pt idx="23">
                  <c:v>21.6530612244898</c:v>
                </c:pt>
                <c:pt idx="24">
                  <c:v>22.5510204081633</c:v>
                </c:pt>
                <c:pt idx="25">
                  <c:v>23.4489795918367</c:v>
                </c:pt>
                <c:pt idx="26">
                  <c:v>24.3469387755102</c:v>
                </c:pt>
                <c:pt idx="27">
                  <c:v>25.244897959183699</c:v>
                </c:pt>
                <c:pt idx="28">
                  <c:v>26.1428571428571</c:v>
                </c:pt>
                <c:pt idx="29">
                  <c:v>27.040816326530599</c:v>
                </c:pt>
                <c:pt idx="30">
                  <c:v>27.938775510204099</c:v>
                </c:pt>
                <c:pt idx="31">
                  <c:v>28.836734693877499</c:v>
                </c:pt>
                <c:pt idx="32">
                  <c:v>29.734693877550999</c:v>
                </c:pt>
                <c:pt idx="33">
                  <c:v>30.632653061224499</c:v>
                </c:pt>
                <c:pt idx="34">
                  <c:v>31.530612244897899</c:v>
                </c:pt>
                <c:pt idx="35">
                  <c:v>32.428571428571402</c:v>
                </c:pt>
                <c:pt idx="36">
                  <c:v>33.326530612244902</c:v>
                </c:pt>
                <c:pt idx="37">
                  <c:v>34.224489795918302</c:v>
                </c:pt>
                <c:pt idx="38">
                  <c:v>35.122448979591802</c:v>
                </c:pt>
                <c:pt idx="39">
                  <c:v>36.020408163265301</c:v>
                </c:pt>
                <c:pt idx="40">
                  <c:v>36.918367346938801</c:v>
                </c:pt>
                <c:pt idx="41">
                  <c:v>37.816326530612201</c:v>
                </c:pt>
                <c:pt idx="42">
                  <c:v>38.714285714285701</c:v>
                </c:pt>
                <c:pt idx="43">
                  <c:v>39.612244897959201</c:v>
                </c:pt>
                <c:pt idx="44">
                  <c:v>40.510204081632601</c:v>
                </c:pt>
                <c:pt idx="45">
                  <c:v>41.408163265306101</c:v>
                </c:pt>
                <c:pt idx="46">
                  <c:v>42.3061224489796</c:v>
                </c:pt>
                <c:pt idx="47">
                  <c:v>43.2040816326531</c:v>
                </c:pt>
                <c:pt idx="48">
                  <c:v>44.1020408163265</c:v>
                </c:pt>
                <c:pt idx="49">
                  <c:v>45</c:v>
                </c:pt>
              </c:numCache>
            </c:numRef>
          </c:xVal>
          <c:yVal>
            <c:numRef>
              <c:f>[6]Sheet1!$L$2:$L$51</c:f>
              <c:numCache>
                <c:formatCode>General</c:formatCode>
                <c:ptCount val="50"/>
                <c:pt idx="0">
                  <c:v>0.239313170569038</c:v>
                </c:pt>
                <c:pt idx="1">
                  <c:v>0.17572719256466399</c:v>
                </c:pt>
                <c:pt idx="2">
                  <c:v>0.145798297680101</c:v>
                </c:pt>
                <c:pt idx="3">
                  <c:v>0.12748338306586901</c:v>
                </c:pt>
                <c:pt idx="4">
                  <c:v>0.114790232222719</c:v>
                </c:pt>
                <c:pt idx="5">
                  <c:v>0.105321772715517</c:v>
                </c:pt>
                <c:pt idx="6">
                  <c:v>9.7905695874390297E-2</c:v>
                </c:pt>
                <c:pt idx="7">
                  <c:v>9.1891557425363105E-2</c:v>
                </c:pt>
                <c:pt idx="8">
                  <c:v>8.6885500923949796E-2</c:v>
                </c:pt>
                <c:pt idx="9">
                  <c:v>8.2633177037483393E-2</c:v>
                </c:pt>
                <c:pt idx="10">
                  <c:v>7.8961989650399605E-2</c:v>
                </c:pt>
                <c:pt idx="11">
                  <c:v>7.5750121057603606E-2</c:v>
                </c:pt>
                <c:pt idx="12">
                  <c:v>7.2908795939083296E-2</c:v>
                </c:pt>
                <c:pt idx="13">
                  <c:v>7.0371576164240904E-2</c:v>
                </c:pt>
                <c:pt idx="14">
                  <c:v>6.8087612529866004E-2</c:v>
                </c:pt>
                <c:pt idx="15">
                  <c:v>6.6017233006937806E-2</c:v>
                </c:pt>
                <c:pt idx="16">
                  <c:v>6.4128967625944402E-2</c:v>
                </c:pt>
                <c:pt idx="17">
                  <c:v>6.2397487783063199E-2</c:v>
                </c:pt>
                <c:pt idx="18">
                  <c:v>6.0802145250581301E-2</c:v>
                </c:pt>
                <c:pt idx="19">
                  <c:v>5.9325914910524698E-2</c:v>
                </c:pt>
                <c:pt idx="20">
                  <c:v>5.7954615615628001E-2</c:v>
                </c:pt>
                <c:pt idx="21">
                  <c:v>5.6676326620170199E-2</c:v>
                </c:pt>
                <c:pt idx="22">
                  <c:v>5.5480944073223799E-2</c:v>
                </c:pt>
                <c:pt idx="23">
                  <c:v>5.4359839490168101E-2</c:v>
                </c:pt>
                <c:pt idx="24">
                  <c:v>5.3305593590858499E-2</c:v>
                </c:pt>
                <c:pt idx="25">
                  <c:v>5.2311786598868801E-2</c:v>
                </c:pt>
                <c:pt idx="26">
                  <c:v>5.1372831366645798E-2</c:v>
                </c:pt>
                <c:pt idx="27">
                  <c:v>5.0483839355947698E-2</c:v>
                </c:pt>
                <c:pt idx="28">
                  <c:v>4.9640512089625603E-2</c:v>
                </c:pt>
                <c:pt idx="29">
                  <c:v>4.8839052542201701E-2</c:v>
                </c:pt>
                <c:pt idx="30">
                  <c:v>4.80760922788811E-2</c:v>
                </c:pt>
                <c:pt idx="31">
                  <c:v>4.7348631137268102E-2</c:v>
                </c:pt>
                <c:pt idx="32">
                  <c:v>4.6653986976377897E-2</c:v>
                </c:pt>
                <c:pt idx="33">
                  <c:v>4.5989753564806397E-2</c:v>
                </c:pt>
                <c:pt idx="34">
                  <c:v>4.5353765093957797E-2</c:v>
                </c:pt>
                <c:pt idx="35">
                  <c:v>4.4744066118288101E-2</c:v>
                </c:pt>
                <c:pt idx="36">
                  <c:v>4.4158885967813803E-2</c:v>
                </c:pt>
                <c:pt idx="37">
                  <c:v>4.3596616866894401E-2</c:v>
                </c:pt>
                <c:pt idx="38">
                  <c:v>4.3055795140839799E-2</c:v>
                </c:pt>
                <c:pt idx="39">
                  <c:v>4.25350850080266E-2</c:v>
                </c:pt>
                <c:pt idx="40">
                  <c:v>4.20332645472202E-2</c:v>
                </c:pt>
                <c:pt idx="41">
                  <c:v>4.1549213503163603E-2</c:v>
                </c:pt>
                <c:pt idx="42">
                  <c:v>4.1081902652334301E-2</c:v>
                </c:pt>
                <c:pt idx="43">
                  <c:v>4.0630384498223197E-2</c:v>
                </c:pt>
                <c:pt idx="44">
                  <c:v>4.0193785103973402E-2</c:v>
                </c:pt>
                <c:pt idx="45">
                  <c:v>3.9771296901574799E-2</c:v>
                </c:pt>
                <c:pt idx="46">
                  <c:v>3.9362172342495602E-2</c:v>
                </c:pt>
                <c:pt idx="47">
                  <c:v>3.8965718275758003E-2</c:v>
                </c:pt>
                <c:pt idx="48">
                  <c:v>3.8581290956928797E-2</c:v>
                </c:pt>
                <c:pt idx="49">
                  <c:v>3.8208291605982499E-2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[6]Sheet1!$M$2:$M$46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[6]Sheet1!$N$2:$N$46</c:f>
              <c:numCache>
                <c:formatCode>General</c:formatCode>
                <c:ptCount val="45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9.6000000000000002E-2</c:v>
                </c:pt>
                <c:pt idx="7">
                  <c:v>8.8999999999999996E-2</c:v>
                </c:pt>
                <c:pt idx="8">
                  <c:v>8.4000000000000005E-2</c:v>
                </c:pt>
                <c:pt idx="9">
                  <c:v>0.08</c:v>
                </c:pt>
                <c:pt idx="10">
                  <c:v>7.6999999999999999E-2</c:v>
                </c:pt>
                <c:pt idx="11">
                  <c:v>7.3999999999999996E-2</c:v>
                </c:pt>
                <c:pt idx="12">
                  <c:v>7.0000000000000007E-2</c:v>
                </c:pt>
                <c:pt idx="13">
                  <c:v>6.8000000000000005E-2</c:v>
                </c:pt>
                <c:pt idx="14">
                  <c:v>6.5000000000000002E-2</c:v>
                </c:pt>
                <c:pt idx="15">
                  <c:v>6.3E-2</c:v>
                </c:pt>
                <c:pt idx="16">
                  <c:v>6.0999999999999999E-2</c:v>
                </c:pt>
                <c:pt idx="17">
                  <c:v>5.8999999999999997E-2</c:v>
                </c:pt>
                <c:pt idx="18">
                  <c:v>5.7000000000000002E-2</c:v>
                </c:pt>
                <c:pt idx="19">
                  <c:v>5.6000000000000001E-2</c:v>
                </c:pt>
                <c:pt idx="20">
                  <c:v>5.3999999999999999E-2</c:v>
                </c:pt>
                <c:pt idx="21">
                  <c:v>5.2999999999999999E-2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4.7E-2</c:v>
                </c:pt>
                <c:pt idx="29">
                  <c:v>4.5999999999999999E-2</c:v>
                </c:pt>
                <c:pt idx="30">
                  <c:v>4.4999999999999998E-2</c:v>
                </c:pt>
                <c:pt idx="31">
                  <c:v>4.3999999999999997E-2</c:v>
                </c:pt>
                <c:pt idx="32">
                  <c:v>4.2999999999999997E-2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4.1000000000000002E-2</c:v>
                </c:pt>
                <c:pt idx="36">
                  <c:v>0.04</c:v>
                </c:pt>
                <c:pt idx="37">
                  <c:v>3.9E-2</c:v>
                </c:pt>
                <c:pt idx="38">
                  <c:v>3.9E-2</c:v>
                </c:pt>
                <c:pt idx="39">
                  <c:v>3.9E-2</c:v>
                </c:pt>
                <c:pt idx="40">
                  <c:v>3.7999999999999999E-2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3.6999999999999998E-2</c:v>
                </c:pt>
                <c:pt idx="44">
                  <c:v>3.5999999999999997E-2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488"/>
        <c:axId val="64770816"/>
      </c:scatterChart>
      <c:valAx>
        <c:axId val="64767488"/>
        <c:scaling>
          <c:orientation val="minMax"/>
          <c:max val="4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770816"/>
        <c:crosses val="autoZero"/>
        <c:crossBetween val="midCat"/>
      </c:valAx>
      <c:valAx>
        <c:axId val="647708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[7]Sheet1!$K$2:$K$52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1.81632653061224</c:v>
                </c:pt>
                <c:pt idx="2">
                  <c:v>2.6326530612244898</c:v>
                </c:pt>
                <c:pt idx="3">
                  <c:v>3.4489795918367299</c:v>
                </c:pt>
                <c:pt idx="4">
                  <c:v>4.2653061224489797</c:v>
                </c:pt>
                <c:pt idx="5">
                  <c:v>5.0816326530612201</c:v>
                </c:pt>
                <c:pt idx="6">
                  <c:v>5.8979591836734704</c:v>
                </c:pt>
                <c:pt idx="7">
                  <c:v>6.71428571428571</c:v>
                </c:pt>
                <c:pt idx="8">
                  <c:v>7.5306122448979602</c:v>
                </c:pt>
                <c:pt idx="9">
                  <c:v>8.3469387755101998</c:v>
                </c:pt>
                <c:pt idx="10">
                  <c:v>9.1632653061224492</c:v>
                </c:pt>
                <c:pt idx="11">
                  <c:v>9.9795918367346896</c:v>
                </c:pt>
                <c:pt idx="12">
                  <c:v>10.7959183673469</c:v>
                </c:pt>
                <c:pt idx="13">
                  <c:v>11.612244897959201</c:v>
                </c:pt>
                <c:pt idx="14">
                  <c:v>12.4285714285714</c:v>
                </c:pt>
                <c:pt idx="15">
                  <c:v>13.244897959183699</c:v>
                </c:pt>
                <c:pt idx="16">
                  <c:v>14.061224489795899</c:v>
                </c:pt>
                <c:pt idx="17">
                  <c:v>14.8775510204082</c:v>
                </c:pt>
                <c:pt idx="18">
                  <c:v>15.6938775510204</c:v>
                </c:pt>
                <c:pt idx="19">
                  <c:v>16.510204081632601</c:v>
                </c:pt>
                <c:pt idx="20">
                  <c:v>17.326530612244898</c:v>
                </c:pt>
                <c:pt idx="21">
                  <c:v>18.1428571428571</c:v>
                </c:pt>
                <c:pt idx="22">
                  <c:v>18.959183673469401</c:v>
                </c:pt>
                <c:pt idx="23">
                  <c:v>19.775510204081598</c:v>
                </c:pt>
                <c:pt idx="24">
                  <c:v>20.591836734693899</c:v>
                </c:pt>
                <c:pt idx="25">
                  <c:v>21.408163265306101</c:v>
                </c:pt>
                <c:pt idx="26">
                  <c:v>22.224489795918402</c:v>
                </c:pt>
                <c:pt idx="27">
                  <c:v>23.040816326530599</c:v>
                </c:pt>
                <c:pt idx="28">
                  <c:v>23.857142857142801</c:v>
                </c:pt>
                <c:pt idx="29">
                  <c:v>24.673469387755102</c:v>
                </c:pt>
                <c:pt idx="30">
                  <c:v>25.4897959183673</c:v>
                </c:pt>
                <c:pt idx="31">
                  <c:v>26.3061224489796</c:v>
                </c:pt>
                <c:pt idx="32">
                  <c:v>27.122448979591798</c:v>
                </c:pt>
                <c:pt idx="33">
                  <c:v>27.938775510204099</c:v>
                </c:pt>
                <c:pt idx="34">
                  <c:v>28.755102040816301</c:v>
                </c:pt>
                <c:pt idx="35">
                  <c:v>29.571428571428498</c:v>
                </c:pt>
                <c:pt idx="36">
                  <c:v>30.387755102040799</c:v>
                </c:pt>
                <c:pt idx="37">
                  <c:v>31.204081632653001</c:v>
                </c:pt>
                <c:pt idx="38">
                  <c:v>32.020408163265301</c:v>
                </c:pt>
                <c:pt idx="39">
                  <c:v>32.836734693877503</c:v>
                </c:pt>
                <c:pt idx="40">
                  <c:v>33.653061224489797</c:v>
                </c:pt>
                <c:pt idx="41">
                  <c:v>34.469387755101998</c:v>
                </c:pt>
                <c:pt idx="42">
                  <c:v>35.285714285714299</c:v>
                </c:pt>
                <c:pt idx="43">
                  <c:v>36.1020408163265</c:v>
                </c:pt>
                <c:pt idx="44">
                  <c:v>36.918367346938702</c:v>
                </c:pt>
                <c:pt idx="45">
                  <c:v>37.734693877551003</c:v>
                </c:pt>
                <c:pt idx="46">
                  <c:v>38.551020408163197</c:v>
                </c:pt>
                <c:pt idx="47">
                  <c:v>39.367346938775498</c:v>
                </c:pt>
                <c:pt idx="48">
                  <c:v>40.183673469387699</c:v>
                </c:pt>
                <c:pt idx="49">
                  <c:v>41</c:v>
                </c:pt>
                <c:pt idx="50">
                  <c:v>41</c:v>
                </c:pt>
              </c:numCache>
            </c:numRef>
          </c:xVal>
          <c:yVal>
            <c:numRef>
              <c:f>[7]Sheet1!$L$2:$L$52</c:f>
              <c:numCache>
                <c:formatCode>General</c:formatCode>
                <c:ptCount val="51"/>
                <c:pt idx="0">
                  <c:v>0.26864547442640402</c:v>
                </c:pt>
                <c:pt idx="1">
                  <c:v>0.198202198710762</c:v>
                </c:pt>
                <c:pt idx="2">
                  <c:v>0.16404761014411501</c:v>
                </c:pt>
                <c:pt idx="3">
                  <c:v>0.14295579646697701</c:v>
                </c:pt>
                <c:pt idx="4">
                  <c:v>0.12828956378624201</c:v>
                </c:pt>
                <c:pt idx="5">
                  <c:v>0.11733804406694601</c:v>
                </c:pt>
                <c:pt idx="6">
                  <c:v>0.10876070817448601</c:v>
                </c:pt>
                <c:pt idx="7">
                  <c:v>0.101808869337981</c:v>
                </c:pt>
                <c:pt idx="8">
                  <c:v>9.6027302830217501E-2</c:v>
                </c:pt>
                <c:pt idx="9">
                  <c:v>9.1121238037128696E-2</c:v>
                </c:pt>
                <c:pt idx="10">
                  <c:v>8.6890298376315206E-2</c:v>
                </c:pt>
                <c:pt idx="11">
                  <c:v>8.3192898304493307E-2</c:v>
                </c:pt>
                <c:pt idx="12">
                  <c:v>7.9925783965350494E-2</c:v>
                </c:pt>
                <c:pt idx="13">
                  <c:v>7.7011651038616E-2</c:v>
                </c:pt>
                <c:pt idx="14">
                  <c:v>7.4391323481580701E-2</c:v>
                </c:pt>
                <c:pt idx="15">
                  <c:v>7.2018632356471698E-2</c:v>
                </c:pt>
                <c:pt idx="16">
                  <c:v>6.9856958217863599E-2</c:v>
                </c:pt>
                <c:pt idx="17">
                  <c:v>6.7876834060016697E-2</c:v>
                </c:pt>
                <c:pt idx="18">
                  <c:v>6.6054244700868001E-2</c:v>
                </c:pt>
                <c:pt idx="19">
                  <c:v>6.4369395487526404E-2</c:v>
                </c:pt>
                <c:pt idx="20">
                  <c:v>6.2805804581796701E-2</c:v>
                </c:pt>
                <c:pt idx="21">
                  <c:v>6.13496229217688E-2</c:v>
                </c:pt>
                <c:pt idx="22">
                  <c:v>5.99891173209103E-2</c:v>
                </c:pt>
                <c:pt idx="23">
                  <c:v>5.8714272391783097E-2</c:v>
                </c:pt>
                <c:pt idx="24">
                  <c:v>5.7516480311898197E-2</c:v>
                </c:pt>
                <c:pt idx="25">
                  <c:v>5.6388296410274798E-2</c:v>
                </c:pt>
                <c:pt idx="26">
                  <c:v>5.5323244686140402E-2</c:v>
                </c:pt>
                <c:pt idx="27">
                  <c:v>5.4315661637783501E-2</c:v>
                </c:pt>
                <c:pt idx="28">
                  <c:v>5.3360569792623297E-2</c:v>
                </c:pt>
                <c:pt idx="29">
                  <c:v>5.2453574486949997E-2</c:v>
                </c:pt>
                <c:pt idx="30">
                  <c:v>5.1590779008304798E-2</c:v>
                </c:pt>
                <c:pt idx="31">
                  <c:v>5.07687143614921E-2</c:v>
                </c:pt>
                <c:pt idx="32">
                  <c:v>4.9984280770905699E-2</c:v>
                </c:pt>
                <c:pt idx="33">
                  <c:v>4.9234698670164903E-2</c:v>
                </c:pt>
                <c:pt idx="34">
                  <c:v>4.8517467413034698E-2</c:v>
                </c:pt>
                <c:pt idx="35">
                  <c:v>4.7830330308310201E-2</c:v>
                </c:pt>
                <c:pt idx="36">
                  <c:v>4.7171244865184599E-2</c:v>
                </c:pt>
                <c:pt idx="37">
                  <c:v>4.6538357355840998E-2</c:v>
                </c:pt>
                <c:pt idx="38">
                  <c:v>4.59299809741405E-2</c:v>
                </c:pt>
                <c:pt idx="39">
                  <c:v>4.5344577004763603E-2</c:v>
                </c:pt>
                <c:pt idx="40">
                  <c:v>4.4780738524507403E-2</c:v>
                </c:pt>
                <c:pt idx="41">
                  <c:v>4.42371762430162E-2</c:v>
                </c:pt>
                <c:pt idx="42">
                  <c:v>4.3712706158859201E-2</c:v>
                </c:pt>
                <c:pt idx="43">
                  <c:v>4.3206238762214001E-2</c:v>
                </c:pt>
                <c:pt idx="44">
                  <c:v>4.2716769560292703E-2</c:v>
                </c:pt>
                <c:pt idx="45">
                  <c:v>4.2243370738214998E-2</c:v>
                </c:pt>
                <c:pt idx="46">
                  <c:v>4.17851837979763E-2</c:v>
                </c:pt>
                <c:pt idx="47">
                  <c:v>4.1341413042791798E-2</c:v>
                </c:pt>
                <c:pt idx="48">
                  <c:v>4.0911319794446503E-2</c:v>
                </c:pt>
                <c:pt idx="49">
                  <c:v>4.0494217248172003E-2</c:v>
                </c:pt>
                <c:pt idx="50">
                  <c:v>4.0494217248172003E-2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[7]Sheet1!$M$2:$M$42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[7]Sheet1!$N$2:$N$42</c:f>
              <c:numCache>
                <c:formatCode>General</c:formatCode>
                <c:ptCount val="41"/>
                <c:pt idx="0">
                  <c:v>0.26600000000000001</c:v>
                </c:pt>
                <c:pt idx="1">
                  <c:v>0.19</c:v>
                </c:pt>
                <c:pt idx="2">
                  <c:v>0.153</c:v>
                </c:pt>
                <c:pt idx="3">
                  <c:v>0.13500000000000001</c:v>
                </c:pt>
                <c:pt idx="4">
                  <c:v>0.122</c:v>
                </c:pt>
                <c:pt idx="5">
                  <c:v>0.11</c:v>
                </c:pt>
                <c:pt idx="6">
                  <c:v>0.1</c:v>
                </c:pt>
                <c:pt idx="7">
                  <c:v>9.1999999999999998E-2</c:v>
                </c:pt>
                <c:pt idx="8">
                  <c:v>8.5999999999999993E-2</c:v>
                </c:pt>
                <c:pt idx="9">
                  <c:v>8.2000000000000003E-2</c:v>
                </c:pt>
                <c:pt idx="10">
                  <c:v>7.9000000000000001E-2</c:v>
                </c:pt>
                <c:pt idx="11">
                  <c:v>7.6999999999999999E-2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6.9000000000000006E-2</c:v>
                </c:pt>
                <c:pt idx="15">
                  <c:v>6.7000000000000004E-2</c:v>
                </c:pt>
                <c:pt idx="16">
                  <c:v>6.4000000000000001E-2</c:v>
                </c:pt>
                <c:pt idx="17">
                  <c:v>6.2E-2</c:v>
                </c:pt>
                <c:pt idx="18">
                  <c:v>0.06</c:v>
                </c:pt>
                <c:pt idx="19">
                  <c:v>5.8999999999999997E-2</c:v>
                </c:pt>
                <c:pt idx="20">
                  <c:v>5.8000000000000003E-2</c:v>
                </c:pt>
                <c:pt idx="21">
                  <c:v>5.6000000000000001E-2</c:v>
                </c:pt>
                <c:pt idx="22">
                  <c:v>5.5E-2</c:v>
                </c:pt>
                <c:pt idx="23">
                  <c:v>5.3999999999999999E-2</c:v>
                </c:pt>
                <c:pt idx="24">
                  <c:v>5.1999999999999998E-2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4.7E-2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4.4999999999999998E-2</c:v>
                </c:pt>
                <c:pt idx="32">
                  <c:v>4.3999999999999997E-2</c:v>
                </c:pt>
                <c:pt idx="33">
                  <c:v>4.2999999999999997E-2</c:v>
                </c:pt>
                <c:pt idx="34">
                  <c:v>4.2000000000000003E-2</c:v>
                </c:pt>
                <c:pt idx="35">
                  <c:v>4.2000000000000003E-2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0.04</c:v>
                </c:pt>
                <c:pt idx="39">
                  <c:v>0.04</c:v>
                </c:pt>
                <c:pt idx="40">
                  <c:v>3.9E-2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4352"/>
        <c:axId val="64824064"/>
      </c:scatterChart>
      <c:valAx>
        <c:axId val="64804352"/>
        <c:scaling>
          <c:orientation val="minMax"/>
          <c:max val="41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824064"/>
        <c:crosses val="autoZero"/>
        <c:crossBetween val="midCat"/>
      </c:valAx>
      <c:valAx>
        <c:axId val="648240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804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[8]Sheet1!$K$2:$K$52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2.77551020408163</c:v>
                </c:pt>
                <c:pt idx="2">
                  <c:v>4.5510204081632697</c:v>
                </c:pt>
                <c:pt idx="3">
                  <c:v>6.3265306122449001</c:v>
                </c:pt>
                <c:pt idx="4">
                  <c:v>8.1020408163265305</c:v>
                </c:pt>
                <c:pt idx="5">
                  <c:v>9.8775510204081591</c:v>
                </c:pt>
                <c:pt idx="6">
                  <c:v>11.6530612244898</c:v>
                </c:pt>
                <c:pt idx="7">
                  <c:v>13.4285714285714</c:v>
                </c:pt>
                <c:pt idx="8">
                  <c:v>15.2040816326531</c:v>
                </c:pt>
                <c:pt idx="9">
                  <c:v>16.979591836734699</c:v>
                </c:pt>
                <c:pt idx="10">
                  <c:v>18.755102040816301</c:v>
                </c:pt>
                <c:pt idx="11">
                  <c:v>20.530612244897998</c:v>
                </c:pt>
                <c:pt idx="12">
                  <c:v>22.3061224489796</c:v>
                </c:pt>
                <c:pt idx="13">
                  <c:v>24.081632653061199</c:v>
                </c:pt>
                <c:pt idx="14">
                  <c:v>25.8571428571429</c:v>
                </c:pt>
                <c:pt idx="15">
                  <c:v>27.632653061224499</c:v>
                </c:pt>
                <c:pt idx="16">
                  <c:v>29.408163265306101</c:v>
                </c:pt>
                <c:pt idx="17">
                  <c:v>31.183673469387799</c:v>
                </c:pt>
                <c:pt idx="18">
                  <c:v>32.959183673469397</c:v>
                </c:pt>
                <c:pt idx="19">
                  <c:v>34.734693877551003</c:v>
                </c:pt>
                <c:pt idx="20">
                  <c:v>36.5102040816327</c:v>
                </c:pt>
                <c:pt idx="21">
                  <c:v>38.285714285714299</c:v>
                </c:pt>
                <c:pt idx="22">
                  <c:v>40.061224489795897</c:v>
                </c:pt>
                <c:pt idx="23">
                  <c:v>41.836734693877602</c:v>
                </c:pt>
                <c:pt idx="24">
                  <c:v>43.612244897959201</c:v>
                </c:pt>
                <c:pt idx="25">
                  <c:v>45.387755102040799</c:v>
                </c:pt>
                <c:pt idx="26">
                  <c:v>47.163265306122497</c:v>
                </c:pt>
                <c:pt idx="27">
                  <c:v>48.938775510204103</c:v>
                </c:pt>
                <c:pt idx="28">
                  <c:v>50.714285714285701</c:v>
                </c:pt>
                <c:pt idx="29">
                  <c:v>52.489795918367399</c:v>
                </c:pt>
                <c:pt idx="30">
                  <c:v>54.265306122448997</c:v>
                </c:pt>
                <c:pt idx="31">
                  <c:v>56.040816326530603</c:v>
                </c:pt>
                <c:pt idx="32">
                  <c:v>57.816326530612301</c:v>
                </c:pt>
                <c:pt idx="33">
                  <c:v>59.591836734693899</c:v>
                </c:pt>
                <c:pt idx="34">
                  <c:v>61.367346938775498</c:v>
                </c:pt>
                <c:pt idx="35">
                  <c:v>63.142857142857203</c:v>
                </c:pt>
                <c:pt idx="36">
                  <c:v>64.918367346938794</c:v>
                </c:pt>
                <c:pt idx="37">
                  <c:v>66.693877551020407</c:v>
                </c:pt>
                <c:pt idx="38">
                  <c:v>68.469387755102105</c:v>
                </c:pt>
                <c:pt idx="39">
                  <c:v>70.244897959183703</c:v>
                </c:pt>
                <c:pt idx="40">
                  <c:v>72.020408163265301</c:v>
                </c:pt>
                <c:pt idx="41">
                  <c:v>73.7959183673469</c:v>
                </c:pt>
                <c:pt idx="42">
                  <c:v>75.571428571428598</c:v>
                </c:pt>
                <c:pt idx="43">
                  <c:v>77.346938775510196</c:v>
                </c:pt>
                <c:pt idx="44">
                  <c:v>79.122448979591795</c:v>
                </c:pt>
                <c:pt idx="45">
                  <c:v>80.897959183673507</c:v>
                </c:pt>
                <c:pt idx="46">
                  <c:v>82.673469387755105</c:v>
                </c:pt>
                <c:pt idx="47">
                  <c:v>84.448979591836704</c:v>
                </c:pt>
                <c:pt idx="48">
                  <c:v>86.224489795918302</c:v>
                </c:pt>
                <c:pt idx="49">
                  <c:v>88</c:v>
                </c:pt>
                <c:pt idx="50">
                  <c:v>88</c:v>
                </c:pt>
              </c:numCache>
            </c:numRef>
          </c:xVal>
          <c:yVal>
            <c:numRef>
              <c:f>[8]Sheet1!$L$2:$L$52</c:f>
              <c:numCache>
                <c:formatCode>General</c:formatCode>
                <c:ptCount val="51"/>
                <c:pt idx="0">
                  <c:v>0.41389189478593102</c:v>
                </c:pt>
                <c:pt idx="1">
                  <c:v>0.242741924180018</c:v>
                </c:pt>
                <c:pt idx="2">
                  <c:v>0.18744908057941301</c:v>
                </c:pt>
                <c:pt idx="3">
                  <c:v>0.15779938402250801</c:v>
                </c:pt>
                <c:pt idx="4">
                  <c:v>0.13865981192882701</c:v>
                </c:pt>
                <c:pt idx="5">
                  <c:v>0.12501680839531701</c:v>
                </c:pt>
                <c:pt idx="6">
                  <c:v>0.114668010456483</c:v>
                </c:pt>
                <c:pt idx="7">
                  <c:v>0.10647517118996799</c:v>
                </c:pt>
                <c:pt idx="8">
                  <c:v>9.9783355988955297E-2</c:v>
                </c:pt>
                <c:pt idx="9">
                  <c:v>9.4185703925730599E-2</c:v>
                </c:pt>
                <c:pt idx="10">
                  <c:v>8.9414461820259403E-2</c:v>
                </c:pt>
                <c:pt idx="11">
                  <c:v>8.5285306496405394E-2</c:v>
                </c:pt>
                <c:pt idx="12">
                  <c:v>8.1666673326259001E-2</c:v>
                </c:pt>
                <c:pt idx="13">
                  <c:v>7.8461821423894601E-2</c:v>
                </c:pt>
                <c:pt idx="14">
                  <c:v>7.5597824522085494E-2</c:v>
                </c:pt>
                <c:pt idx="15">
                  <c:v>7.3018534797061094E-2</c:v>
                </c:pt>
                <c:pt idx="16">
                  <c:v>7.0679929913843101E-2</c:v>
                </c:pt>
                <c:pt idx="17">
                  <c:v>6.8546944883643296E-2</c:v>
                </c:pt>
                <c:pt idx="18">
                  <c:v>6.6591259624798504E-2</c:v>
                </c:pt>
                <c:pt idx="19">
                  <c:v>6.4789719328388395E-2</c:v>
                </c:pt>
                <c:pt idx="20">
                  <c:v>6.3123184366509696E-2</c:v>
                </c:pt>
                <c:pt idx="21">
                  <c:v>6.1575678252329402E-2</c:v>
                </c:pt>
                <c:pt idx="22">
                  <c:v>6.0133746506312598E-2</c:v>
                </c:pt>
                <c:pt idx="23">
                  <c:v>5.8785967410656698E-2</c:v>
                </c:pt>
                <c:pt idx="24">
                  <c:v>5.7522573898609403E-2</c:v>
                </c:pt>
                <c:pt idx="25">
                  <c:v>5.6335157938801603E-2</c:v>
                </c:pt>
                <c:pt idx="26">
                  <c:v>5.5216436963796203E-2</c:v>
                </c:pt>
                <c:pt idx="27">
                  <c:v>5.4160067525341103E-2</c:v>
                </c:pt>
                <c:pt idx="28">
                  <c:v>5.3160495296130199E-2</c:v>
                </c:pt>
                <c:pt idx="29">
                  <c:v>5.2212833330272101E-2</c:v>
                </c:pt>
                <c:pt idx="30">
                  <c:v>5.1312762501885399E-2</c:v>
                </c:pt>
                <c:pt idx="31">
                  <c:v>5.0456449502089398E-2</c:v>
                </c:pt>
                <c:pt idx="32">
                  <c:v>4.9640478850182697E-2</c:v>
                </c:pt>
                <c:pt idx="33">
                  <c:v>4.8861796175147403E-2</c:v>
                </c:pt>
                <c:pt idx="34">
                  <c:v>4.8117660625171602E-2</c:v>
                </c:pt>
                <c:pt idx="35">
                  <c:v>4.7405604719245598E-2</c:v>
                </c:pt>
                <c:pt idx="36">
                  <c:v>4.6723400304142897E-2</c:v>
                </c:pt>
                <c:pt idx="37">
                  <c:v>4.6069029549578297E-2</c:v>
                </c:pt>
                <c:pt idx="38">
                  <c:v>4.5440660123869499E-2</c:v>
                </c:pt>
                <c:pt idx="39">
                  <c:v>4.4836623856541899E-2</c:v>
                </c:pt>
                <c:pt idx="40">
                  <c:v>4.42553983237313E-2</c:v>
                </c:pt>
                <c:pt idx="41">
                  <c:v>4.3695590894958697E-2</c:v>
                </c:pt>
                <c:pt idx="42">
                  <c:v>4.3155924861882501E-2</c:v>
                </c:pt>
                <c:pt idx="43">
                  <c:v>4.2635227335522399E-2</c:v>
                </c:pt>
                <c:pt idx="44">
                  <c:v>4.21324186516666E-2</c:v>
                </c:pt>
                <c:pt idx="45">
                  <c:v>4.1646503067385397E-2</c:v>
                </c:pt>
                <c:pt idx="46">
                  <c:v>4.1176560566828203E-2</c:v>
                </c:pt>
                <c:pt idx="47">
                  <c:v>4.0721739623391498E-2</c:v>
                </c:pt>
                <c:pt idx="48">
                  <c:v>4.0281250789150902E-2</c:v>
                </c:pt>
                <c:pt idx="49">
                  <c:v>3.9854361002145497E-2</c:v>
                </c:pt>
                <c:pt idx="50">
                  <c:v>3.9854361002145497E-2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[8]Sheet1!$M$2:$M$89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[8]Sheet1!$N$2:$N$89</c:f>
              <c:numCache>
                <c:formatCode>General</c:formatCode>
                <c:ptCount val="88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7600"/>
        <c:axId val="64860928"/>
      </c:scatterChart>
      <c:valAx>
        <c:axId val="64857600"/>
        <c:scaling>
          <c:orientation val="minMax"/>
          <c:max val="88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860928"/>
        <c:crosses val="autoZero"/>
        <c:crossBetween val="midCat"/>
      </c:valAx>
      <c:valAx>
        <c:axId val="648609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857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[9]Sheet1!$K$2:$K$52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1.30612244897959</c:v>
                </c:pt>
                <c:pt idx="2">
                  <c:v>1.6122448979591799</c:v>
                </c:pt>
                <c:pt idx="3">
                  <c:v>1.9183673469387801</c:v>
                </c:pt>
                <c:pt idx="4">
                  <c:v>2.22448979591837</c:v>
                </c:pt>
                <c:pt idx="5">
                  <c:v>2.5306122448979602</c:v>
                </c:pt>
                <c:pt idx="6">
                  <c:v>2.83673469387755</c:v>
                </c:pt>
                <c:pt idx="7">
                  <c:v>3.1428571428571401</c:v>
                </c:pt>
                <c:pt idx="8">
                  <c:v>3.4489795918367401</c:v>
                </c:pt>
                <c:pt idx="9">
                  <c:v>3.7551020408163298</c:v>
                </c:pt>
                <c:pt idx="10">
                  <c:v>4.0612244897959204</c:v>
                </c:pt>
                <c:pt idx="11">
                  <c:v>4.3673469387755102</c:v>
                </c:pt>
                <c:pt idx="12">
                  <c:v>4.6734693877550999</c:v>
                </c:pt>
                <c:pt idx="13">
                  <c:v>4.9795918367346896</c:v>
                </c:pt>
                <c:pt idx="14">
                  <c:v>5.28571428571429</c:v>
                </c:pt>
                <c:pt idx="15">
                  <c:v>5.5918367346938798</c:v>
                </c:pt>
                <c:pt idx="16">
                  <c:v>5.8979591836734704</c:v>
                </c:pt>
                <c:pt idx="17">
                  <c:v>6.2040816326530601</c:v>
                </c:pt>
                <c:pt idx="18">
                  <c:v>6.5102040816326499</c:v>
                </c:pt>
                <c:pt idx="19">
                  <c:v>6.8163265306122396</c:v>
                </c:pt>
                <c:pt idx="20">
                  <c:v>7.1224489795918302</c:v>
                </c:pt>
                <c:pt idx="21">
                  <c:v>7.4285714285714297</c:v>
                </c:pt>
                <c:pt idx="22">
                  <c:v>7.7346938775510203</c:v>
                </c:pt>
                <c:pt idx="23">
                  <c:v>8.0408163265306101</c:v>
                </c:pt>
                <c:pt idx="24">
                  <c:v>8.3469387755101998</c:v>
                </c:pt>
                <c:pt idx="25">
                  <c:v>8.6530612244897895</c:v>
                </c:pt>
                <c:pt idx="26">
                  <c:v>8.9591836734693793</c:v>
                </c:pt>
                <c:pt idx="27">
                  <c:v>9.2653061224489797</c:v>
                </c:pt>
                <c:pt idx="28">
                  <c:v>9.5714285714285694</c:v>
                </c:pt>
                <c:pt idx="29">
                  <c:v>9.8775510204081591</c:v>
                </c:pt>
                <c:pt idx="30">
                  <c:v>10.1836734693878</c:v>
                </c:pt>
                <c:pt idx="31">
                  <c:v>10.4897959183673</c:v>
                </c:pt>
                <c:pt idx="32">
                  <c:v>10.7959183673469</c:v>
                </c:pt>
                <c:pt idx="33">
                  <c:v>11.1020408163265</c:v>
                </c:pt>
                <c:pt idx="34">
                  <c:v>11.408163265306101</c:v>
                </c:pt>
                <c:pt idx="35">
                  <c:v>11.714285714285699</c:v>
                </c:pt>
                <c:pt idx="36">
                  <c:v>12.0204081632653</c:v>
                </c:pt>
                <c:pt idx="37">
                  <c:v>12.3265306122449</c:v>
                </c:pt>
                <c:pt idx="38">
                  <c:v>12.6326530612245</c:v>
                </c:pt>
                <c:pt idx="39">
                  <c:v>12.938775510204101</c:v>
                </c:pt>
                <c:pt idx="40">
                  <c:v>13.244897959183699</c:v>
                </c:pt>
                <c:pt idx="41">
                  <c:v>13.5510204081633</c:v>
                </c:pt>
                <c:pt idx="42">
                  <c:v>13.857142857142801</c:v>
                </c:pt>
                <c:pt idx="43">
                  <c:v>14.163265306122399</c:v>
                </c:pt>
                <c:pt idx="44">
                  <c:v>14.469387755102</c:v>
                </c:pt>
                <c:pt idx="45">
                  <c:v>14.7755102040816</c:v>
                </c:pt>
                <c:pt idx="46">
                  <c:v>15.081632653061201</c:v>
                </c:pt>
                <c:pt idx="47">
                  <c:v>15.387755102040799</c:v>
                </c:pt>
                <c:pt idx="48">
                  <c:v>15.6938775510204</c:v>
                </c:pt>
                <c:pt idx="49">
                  <c:v>16</c:v>
                </c:pt>
                <c:pt idx="50">
                  <c:v>16</c:v>
                </c:pt>
              </c:numCache>
            </c:numRef>
          </c:xVal>
          <c:yVal>
            <c:numRef>
              <c:f>[9]Sheet1!$L$2:$L$52</c:f>
              <c:numCache>
                <c:formatCode>General</c:formatCode>
                <c:ptCount val="51"/>
                <c:pt idx="0">
                  <c:v>0.30362392154477402</c:v>
                </c:pt>
                <c:pt idx="1">
                  <c:v>0.27051989770062002</c:v>
                </c:pt>
                <c:pt idx="2">
                  <c:v>0.24698412721223001</c:v>
                </c:pt>
                <c:pt idx="3">
                  <c:v>0.22910367745579699</c:v>
                </c:pt>
                <c:pt idx="4">
                  <c:v>0.214900515092598</c:v>
                </c:pt>
                <c:pt idx="5">
                  <c:v>0.20325077841591099</c:v>
                </c:pt>
                <c:pt idx="6">
                  <c:v>0.19346144405135199</c:v>
                </c:pt>
                <c:pt idx="7">
                  <c:v>0.185078381272756</c:v>
                </c:pt>
                <c:pt idx="8">
                  <c:v>0.177789678638616</c:v>
                </c:pt>
                <c:pt idx="9">
                  <c:v>0.17137292088509001</c:v>
                </c:pt>
                <c:pt idx="10">
                  <c:v>0.16566457808843399</c:v>
                </c:pt>
                <c:pt idx="11">
                  <c:v>0.160541310560469</c:v>
                </c:pt>
                <c:pt idx="12">
                  <c:v>0.15590806342529301</c:v>
                </c:pt>
                <c:pt idx="13">
                  <c:v>0.15169021354664899</c:v>
                </c:pt>
                <c:pt idx="14">
                  <c:v>0.14782823161193501</c:v>
                </c:pt>
                <c:pt idx="15">
                  <c:v>0.144273958512631</c:v>
                </c:pt>
                <c:pt idx="16">
                  <c:v>0.14098794836803699</c:v>
                </c:pt>
                <c:pt idx="17">
                  <c:v>0.13793753448458501</c:v>
                </c:pt>
                <c:pt idx="18">
                  <c:v>0.135095396423312</c:v>
                </c:pt>
                <c:pt idx="19">
                  <c:v>0.132438481422475</c:v>
                </c:pt>
                <c:pt idx="20">
                  <c:v>0.12994718092321</c:v>
                </c:pt>
                <c:pt idx="21">
                  <c:v>0.12760469372993999</c:v>
                </c:pt>
                <c:pt idx="22">
                  <c:v>0.125396527721712</c:v>
                </c:pt>
                <c:pt idx="23">
                  <c:v>0.123310105794423</c:v>
                </c:pt>
                <c:pt idx="24">
                  <c:v>0.121334451173192</c:v>
                </c:pt>
                <c:pt idx="25">
                  <c:v>0.11945993384115899</c:v>
                </c:pt>
                <c:pt idx="26">
                  <c:v>0.11767806451443601</c:v>
                </c:pt>
                <c:pt idx="27">
                  <c:v>0.11598132595855699</c:v>
                </c:pt>
                <c:pt idx="28">
                  <c:v>0.11436303389085301</c:v>
                </c:pt>
                <c:pt idx="29">
                  <c:v>0.112817221516231</c:v>
                </c:pt>
                <c:pt idx="30">
                  <c:v>0.11133854308576099</c:v>
                </c:pt>
                <c:pt idx="31">
                  <c:v>0.109922192876185</c:v>
                </c:pt>
                <c:pt idx="32">
                  <c:v>0.108563836754031</c:v>
                </c:pt>
                <c:pt idx="33">
                  <c:v>0.10725955407403</c:v>
                </c:pt>
                <c:pt idx="34">
                  <c:v>0.106005788113922</c:v>
                </c:pt>
                <c:pt idx="35">
                  <c:v>0.104799303599655</c:v>
                </c:pt>
                <c:pt idx="36">
                  <c:v>0.103637150150746</c:v>
                </c:pt>
                <c:pt idx="37">
                  <c:v>0.10251663069316699</c:v>
                </c:pt>
                <c:pt idx="38">
                  <c:v>0.10143527405991599</c:v>
                </c:pt>
                <c:pt idx="39">
                  <c:v>0.10039081113753399</c:v>
                </c:pt>
                <c:pt idx="40">
                  <c:v>9.9381154027813903E-2</c:v>
                </c:pt>
                <c:pt idx="41">
                  <c:v>9.8404377783664398E-2</c:v>
                </c:pt>
                <c:pt idx="42">
                  <c:v>9.7458704350958394E-2</c:v>
                </c:pt>
                <c:pt idx="43">
                  <c:v>9.6542488407739893E-2</c:v>
                </c:pt>
                <c:pt idx="44">
                  <c:v>9.56542048409766E-2</c:v>
                </c:pt>
                <c:pt idx="45">
                  <c:v>9.4792437641305405E-2</c:v>
                </c:pt>
                <c:pt idx="46">
                  <c:v>9.3955870029533997E-2</c:v>
                </c:pt>
                <c:pt idx="47">
                  <c:v>9.3143275656361602E-2</c:v>
                </c:pt>
                <c:pt idx="48">
                  <c:v>9.2353510739894507E-2</c:v>
                </c:pt>
                <c:pt idx="49">
                  <c:v>9.1585507024899898E-2</c:v>
                </c:pt>
                <c:pt idx="50">
                  <c:v>9.1585507024899801E-2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[9]Sheet1!$M$2:$M$17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[9]Sheet1!$N$2:$N$17</c:f>
              <c:numCache>
                <c:formatCode>General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0.19</c:v>
                </c:pt>
                <c:pt idx="3">
                  <c:v>0.17</c:v>
                </c:pt>
                <c:pt idx="4">
                  <c:v>0.154</c:v>
                </c:pt>
                <c:pt idx="5">
                  <c:v>0.14299999999999999</c:v>
                </c:pt>
                <c:pt idx="6">
                  <c:v>0.14099999999999999</c:v>
                </c:pt>
                <c:pt idx="7">
                  <c:v>0.129</c:v>
                </c:pt>
                <c:pt idx="8">
                  <c:v>0.11899999999999999</c:v>
                </c:pt>
                <c:pt idx="9">
                  <c:v>0.111</c:v>
                </c:pt>
                <c:pt idx="10">
                  <c:v>0.105</c:v>
                </c:pt>
                <c:pt idx="11">
                  <c:v>0.1</c:v>
                </c:pt>
                <c:pt idx="12">
                  <c:v>9.5000000000000001E-2</c:v>
                </c:pt>
                <c:pt idx="13">
                  <c:v>9.0999999999999998E-2</c:v>
                </c:pt>
                <c:pt idx="14">
                  <c:v>8.8999999999999996E-2</c:v>
                </c:pt>
                <c:pt idx="15">
                  <c:v>8.5000000000000006E-2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2176"/>
        <c:axId val="64905216"/>
      </c:scatterChart>
      <c:valAx>
        <c:axId val="64882176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05216"/>
        <c:crosses val="autoZero"/>
        <c:crossBetween val="midCat"/>
      </c:valAx>
      <c:valAx>
        <c:axId val="649052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882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[10]Sheet1!$K$2:$K$51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1.71428571428571</c:v>
                </c:pt>
                <c:pt idx="2">
                  <c:v>2.4285714285714302</c:v>
                </c:pt>
                <c:pt idx="3">
                  <c:v>3.1428571428571401</c:v>
                </c:pt>
                <c:pt idx="4">
                  <c:v>3.8571428571428599</c:v>
                </c:pt>
                <c:pt idx="5">
                  <c:v>4.5714285714285703</c:v>
                </c:pt>
                <c:pt idx="6">
                  <c:v>5.28571428571429</c:v>
                </c:pt>
                <c:pt idx="7">
                  <c:v>6</c:v>
                </c:pt>
                <c:pt idx="8">
                  <c:v>6.7142857142857197</c:v>
                </c:pt>
                <c:pt idx="9">
                  <c:v>7.4285714285714297</c:v>
                </c:pt>
                <c:pt idx="10">
                  <c:v>8.1428571428571406</c:v>
                </c:pt>
                <c:pt idx="11">
                  <c:v>8.8571428571428594</c:v>
                </c:pt>
                <c:pt idx="12">
                  <c:v>9.5714285714285694</c:v>
                </c:pt>
                <c:pt idx="13">
                  <c:v>10.285714285714301</c:v>
                </c:pt>
                <c:pt idx="14">
                  <c:v>11</c:v>
                </c:pt>
                <c:pt idx="15">
                  <c:v>11.714285714285699</c:v>
                </c:pt>
                <c:pt idx="16">
                  <c:v>12.4285714285714</c:v>
                </c:pt>
                <c:pt idx="17">
                  <c:v>13.1428571428571</c:v>
                </c:pt>
                <c:pt idx="18">
                  <c:v>13.8571428571429</c:v>
                </c:pt>
                <c:pt idx="19">
                  <c:v>14.5714285714286</c:v>
                </c:pt>
                <c:pt idx="20">
                  <c:v>15.285714285714301</c:v>
                </c:pt>
                <c:pt idx="21">
                  <c:v>16</c:v>
                </c:pt>
                <c:pt idx="22">
                  <c:v>16.714285714285701</c:v>
                </c:pt>
                <c:pt idx="23">
                  <c:v>17.428571428571399</c:v>
                </c:pt>
                <c:pt idx="24">
                  <c:v>18.1428571428571</c:v>
                </c:pt>
                <c:pt idx="25">
                  <c:v>18.8571428571429</c:v>
                </c:pt>
                <c:pt idx="26">
                  <c:v>19.571428571428601</c:v>
                </c:pt>
                <c:pt idx="27">
                  <c:v>20.285714285714299</c:v>
                </c:pt>
                <c:pt idx="28">
                  <c:v>21</c:v>
                </c:pt>
                <c:pt idx="29">
                  <c:v>21.714285714285701</c:v>
                </c:pt>
                <c:pt idx="30">
                  <c:v>22.428571428571399</c:v>
                </c:pt>
                <c:pt idx="31">
                  <c:v>23.1428571428571</c:v>
                </c:pt>
                <c:pt idx="32">
                  <c:v>23.8571428571429</c:v>
                </c:pt>
                <c:pt idx="33">
                  <c:v>24.571428571428601</c:v>
                </c:pt>
                <c:pt idx="34">
                  <c:v>25.285714285714299</c:v>
                </c:pt>
                <c:pt idx="35">
                  <c:v>26</c:v>
                </c:pt>
                <c:pt idx="36">
                  <c:v>26.714285714285701</c:v>
                </c:pt>
                <c:pt idx="37">
                  <c:v>27.428571428571399</c:v>
                </c:pt>
                <c:pt idx="38">
                  <c:v>28.142857142857199</c:v>
                </c:pt>
                <c:pt idx="39">
                  <c:v>28.8571428571429</c:v>
                </c:pt>
                <c:pt idx="40">
                  <c:v>29.571428571428601</c:v>
                </c:pt>
                <c:pt idx="41">
                  <c:v>30.285714285714299</c:v>
                </c:pt>
                <c:pt idx="42">
                  <c:v>31</c:v>
                </c:pt>
                <c:pt idx="43">
                  <c:v>31.714285714285701</c:v>
                </c:pt>
                <c:pt idx="44">
                  <c:v>32.428571428571402</c:v>
                </c:pt>
                <c:pt idx="45">
                  <c:v>33.142857142857203</c:v>
                </c:pt>
                <c:pt idx="46">
                  <c:v>33.857142857142897</c:v>
                </c:pt>
                <c:pt idx="47">
                  <c:v>34.571428571428598</c:v>
                </c:pt>
                <c:pt idx="48">
                  <c:v>35.285714285714299</c:v>
                </c:pt>
                <c:pt idx="49">
                  <c:v>36</c:v>
                </c:pt>
              </c:numCache>
            </c:numRef>
          </c:xVal>
          <c:yVal>
            <c:numRef>
              <c:f>[10]Sheet1!$L$2:$L$51</c:f>
              <c:numCache>
                <c:formatCode>General</c:formatCode>
                <c:ptCount val="50"/>
                <c:pt idx="0">
                  <c:v>0.32153905822301798</c:v>
                </c:pt>
                <c:pt idx="1">
                  <c:v>0.24827618114024499</c:v>
                </c:pt>
                <c:pt idx="2">
                  <c:v>0.21007102748620399</c:v>
                </c:pt>
                <c:pt idx="3">
                  <c:v>0.18562995479886699</c:v>
                </c:pt>
                <c:pt idx="4">
                  <c:v>0.16825950813323301</c:v>
                </c:pt>
                <c:pt idx="5">
                  <c:v>0.15508919518384201</c:v>
                </c:pt>
                <c:pt idx="6">
                  <c:v>0.144654918553839</c:v>
                </c:pt>
                <c:pt idx="7">
                  <c:v>0.13612088980343701</c:v>
                </c:pt>
                <c:pt idx="8">
                  <c:v>0.128970460561288</c:v>
                </c:pt>
                <c:pt idx="9">
                  <c:v>0.122864695248217</c:v>
                </c:pt>
                <c:pt idx="10">
                  <c:v>0.11757073046462101</c:v>
                </c:pt>
                <c:pt idx="11">
                  <c:v>0.112922554165988</c:v>
                </c:pt>
                <c:pt idx="12">
                  <c:v>0.108798175728661</c:v>
                </c:pt>
                <c:pt idx="13">
                  <c:v>0.105105659264477</c:v>
                </c:pt>
                <c:pt idx="14">
                  <c:v>0.101774219763434</c:v>
                </c:pt>
                <c:pt idx="15">
                  <c:v>9.87483462277607E-2</c:v>
                </c:pt>
                <c:pt idx="16">
                  <c:v>9.5983805851361001E-2</c:v>
                </c:pt>
                <c:pt idx="17">
                  <c:v>9.3444856496176301E-2</c:v>
                </c:pt>
                <c:pt idx="18">
                  <c:v>9.1102257957827101E-2</c:v>
                </c:pt>
                <c:pt idx="19">
                  <c:v>8.8931824772314205E-2</c:v>
                </c:pt>
                <c:pt idx="20">
                  <c:v>8.6913354427992195E-2</c:v>
                </c:pt>
                <c:pt idx="21">
                  <c:v>8.5029821025797203E-2</c:v>
                </c:pt>
                <c:pt idx="22">
                  <c:v>8.3266760002752196E-2</c:v>
                </c:pt>
                <c:pt idx="23">
                  <c:v>8.1611792599376398E-2</c:v>
                </c:pt>
                <c:pt idx="24">
                  <c:v>8.0054254030966304E-2</c:v>
                </c:pt>
                <c:pt idx="25">
                  <c:v>7.8584899641858399E-2</c:v>
                </c:pt>
                <c:pt idx="26">
                  <c:v>7.7195670414592202E-2</c:v>
                </c:pt>
                <c:pt idx="27">
                  <c:v>7.5879504160017403E-2</c:v>
                </c:pt>
                <c:pt idx="28">
                  <c:v>7.4630182226030295E-2</c:v>
                </c:pt>
                <c:pt idx="29">
                  <c:v>7.3442204085757898E-2</c:v>
                </c:pt>
                <c:pt idx="30">
                  <c:v>7.2310684001718695E-2</c:v>
                </c:pt>
                <c:pt idx="31">
                  <c:v>7.1231265313647901E-2</c:v>
                </c:pt>
                <c:pt idx="32">
                  <c:v>7.0200048902954004E-2</c:v>
                </c:pt>
                <c:pt idx="33">
                  <c:v>6.92135331422538E-2</c:v>
                </c:pt>
                <c:pt idx="34">
                  <c:v>6.8268563211539901E-2</c:v>
                </c:pt>
                <c:pt idx="35">
                  <c:v>6.7362288101121603E-2</c:v>
                </c:pt>
                <c:pt idx="36">
                  <c:v>6.6492123959890695E-2</c:v>
                </c:pt>
                <c:pt idx="37">
                  <c:v>6.5655722710616995E-2</c:v>
                </c:pt>
                <c:pt idx="38">
                  <c:v>6.4850945060095894E-2</c:v>
                </c:pt>
                <c:pt idx="39">
                  <c:v>6.4075837194536703E-2</c:v>
                </c:pt>
                <c:pt idx="40">
                  <c:v>6.3328610579625605E-2</c:v>
                </c:pt>
                <c:pt idx="41">
                  <c:v>6.2607624387771593E-2</c:v>
                </c:pt>
                <c:pt idx="42">
                  <c:v>6.1911370157849997E-2</c:v>
                </c:pt>
                <c:pt idx="43">
                  <c:v>6.1238458359652602E-2</c:v>
                </c:pt>
                <c:pt idx="44">
                  <c:v>6.0587606589582198E-2</c:v>
                </c:pt>
                <c:pt idx="45">
                  <c:v>5.9957629168466003E-2</c:v>
                </c:pt>
                <c:pt idx="46">
                  <c:v>5.9347427948725301E-2</c:v>
                </c:pt>
                <c:pt idx="47">
                  <c:v>5.8755984168096402E-2</c:v>
                </c:pt>
                <c:pt idx="48">
                  <c:v>5.8182351211879597E-2</c:v>
                </c:pt>
                <c:pt idx="49">
                  <c:v>5.7625648166288498E-2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[10]Sheet1!$M$2:$M$37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[10]Sheet1!$N$2:$N$37</c:f>
              <c:numCache>
                <c:formatCode>General</c:formatCode>
                <c:ptCount val="36"/>
                <c:pt idx="0">
                  <c:v>0.317</c:v>
                </c:pt>
                <c:pt idx="1">
                  <c:v>0.23200000000000001</c:v>
                </c:pt>
                <c:pt idx="2">
                  <c:v>0.183</c:v>
                </c:pt>
                <c:pt idx="3">
                  <c:v>0.16900000000000001</c:v>
                </c:pt>
                <c:pt idx="4">
                  <c:v>0.154</c:v>
                </c:pt>
                <c:pt idx="5">
                  <c:v>0.14199999999999999</c:v>
                </c:pt>
                <c:pt idx="6">
                  <c:v>0.13100000000000001</c:v>
                </c:pt>
                <c:pt idx="7">
                  <c:v>0.123</c:v>
                </c:pt>
                <c:pt idx="8">
                  <c:v>0.114</c:v>
                </c:pt>
                <c:pt idx="9">
                  <c:v>0.107</c:v>
                </c:pt>
                <c:pt idx="10">
                  <c:v>0.10199999999999999</c:v>
                </c:pt>
                <c:pt idx="11">
                  <c:v>9.8000000000000004E-2</c:v>
                </c:pt>
                <c:pt idx="12">
                  <c:v>9.7000000000000003E-2</c:v>
                </c:pt>
                <c:pt idx="13">
                  <c:v>9.4E-2</c:v>
                </c:pt>
                <c:pt idx="14">
                  <c:v>9.1999999999999998E-2</c:v>
                </c:pt>
                <c:pt idx="15">
                  <c:v>8.7999999999999995E-2</c:v>
                </c:pt>
                <c:pt idx="16">
                  <c:v>8.5000000000000006E-2</c:v>
                </c:pt>
                <c:pt idx="17">
                  <c:v>8.2000000000000003E-2</c:v>
                </c:pt>
                <c:pt idx="18">
                  <c:v>0.08</c:v>
                </c:pt>
                <c:pt idx="19">
                  <c:v>7.6999999999999999E-2</c:v>
                </c:pt>
                <c:pt idx="20">
                  <c:v>7.4999999999999997E-2</c:v>
                </c:pt>
                <c:pt idx="21">
                  <c:v>7.2999999999999995E-2</c:v>
                </c:pt>
                <c:pt idx="22">
                  <c:v>7.0999999999999994E-2</c:v>
                </c:pt>
                <c:pt idx="23">
                  <c:v>6.8000000000000005E-2</c:v>
                </c:pt>
                <c:pt idx="24">
                  <c:v>6.6000000000000003E-2</c:v>
                </c:pt>
                <c:pt idx="25">
                  <c:v>6.5000000000000002E-2</c:v>
                </c:pt>
                <c:pt idx="26">
                  <c:v>6.3E-2</c:v>
                </c:pt>
                <c:pt idx="27">
                  <c:v>6.2E-2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5.8000000000000003E-2</c:v>
                </c:pt>
                <c:pt idx="31">
                  <c:v>5.7000000000000002E-2</c:v>
                </c:pt>
                <c:pt idx="32">
                  <c:v>5.5E-2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8752"/>
        <c:axId val="64941056"/>
      </c:scatterChart>
      <c:valAx>
        <c:axId val="64938752"/>
        <c:scaling>
          <c:orientation val="minMax"/>
          <c:max val="3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41056"/>
        <c:crosses val="autoZero"/>
        <c:crossBetween val="midCat"/>
      </c:valAx>
      <c:valAx>
        <c:axId val="64941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493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[11]Sheet1!$L$2:$L$51</c:f>
              <c:numCache>
                <c:formatCode>General</c:formatCode>
                <c:ptCount val="50"/>
                <c:pt idx="0">
                  <c:v>0.36412291748238501</c:v>
                </c:pt>
                <c:pt idx="1">
                  <c:v>0.30773993355079299</c:v>
                </c:pt>
                <c:pt idx="2">
                  <c:v>0.27447379488845602</c:v>
                </c:pt>
                <c:pt idx="3">
                  <c:v>0.251656788494109</c:v>
                </c:pt>
                <c:pt idx="4">
                  <c:v>0.23465518477825401</c:v>
                </c:pt>
                <c:pt idx="5">
                  <c:v>0.22130089171880801</c:v>
                </c:pt>
                <c:pt idx="6">
                  <c:v>0.210420454453075</c:v>
                </c:pt>
                <c:pt idx="7">
                  <c:v>0.20131372999195701</c:v>
                </c:pt>
                <c:pt idx="8">
                  <c:v>0.193532594002084</c:v>
                </c:pt>
                <c:pt idx="9">
                  <c:v>0.18677457385424601</c:v>
                </c:pt>
                <c:pt idx="10">
                  <c:v>0.18082681861368899</c:v>
                </c:pt>
                <c:pt idx="11">
                  <c:v>0.17553442535694799</c:v>
                </c:pt>
                <c:pt idx="12">
                  <c:v>0.170781498160016</c:v>
                </c:pt>
                <c:pt idx="13">
                  <c:v>0.16647928881152901</c:v>
                </c:pt>
                <c:pt idx="14">
                  <c:v>0.16255848183487201</c:v>
                </c:pt>
                <c:pt idx="15">
                  <c:v>0.15896401028410101</c:v>
                </c:pt>
                <c:pt idx="16">
                  <c:v>0.15565147393011899</c:v>
                </c:pt>
                <c:pt idx="17">
                  <c:v>0.15258460412442601</c:v>
                </c:pt>
                <c:pt idx="18">
                  <c:v>0.14973343114444901</c:v>
                </c:pt>
                <c:pt idx="19">
                  <c:v>0.14707293438174099</c:v>
                </c:pt>
                <c:pt idx="20">
                  <c:v>0.144582031487448</c:v>
                </c:pt>
                <c:pt idx="21">
                  <c:v>0.142242809991449</c:v>
                </c:pt>
                <c:pt idx="22">
                  <c:v>0.14003993533431899</c:v>
                </c:pt>
                <c:pt idx="23">
                  <c:v>0.13796018922473199</c:v>
                </c:pt>
                <c:pt idx="24">
                  <c:v>0.13599210561924899</c:v>
                </c:pt>
                <c:pt idx="25">
                  <c:v>0.13412568075794901</c:v>
                </c:pt>
                <c:pt idx="26">
                  <c:v>0.132352140032515</c:v>
                </c:pt>
                <c:pt idx="27">
                  <c:v>0.13066374893549901</c:v>
                </c:pt>
                <c:pt idx="28">
                  <c:v>0.129053658537571</c:v>
                </c:pt>
                <c:pt idx="29">
                  <c:v>0.12751577825655899</c:v>
                </c:pt>
                <c:pt idx="30">
                  <c:v>0.126044670381107</c:v>
                </c:pt>
                <c:pt idx="31">
                  <c:v>0.124635462071659</c:v>
                </c:pt>
                <c:pt idx="32">
                  <c:v>0.123283771505551</c:v>
                </c:pt>
                <c:pt idx="33">
                  <c:v>0.12198564554720399</c:v>
                </c:pt>
                <c:pt idx="34">
                  <c:v>0.120737506869771</c:v>
                </c:pt>
                <c:pt idx="35">
                  <c:v>0.11953610887445899</c:v>
                </c:pt>
                <c:pt idx="36">
                  <c:v>0.11837849707966</c:v>
                </c:pt>
                <c:pt idx="37">
                  <c:v>0.11726197590688001</c:v>
                </c:pt>
                <c:pt idx="38">
                  <c:v>0.116184079991154</c:v>
                </c:pt>
                <c:pt idx="39">
                  <c:v>0.115142549302769</c:v>
                </c:pt>
                <c:pt idx="40">
                  <c:v>0.114135307494047</c:v>
                </c:pt>
                <c:pt idx="41">
                  <c:v>0.11316044298683001</c:v>
                </c:pt>
                <c:pt idx="42">
                  <c:v>0.112216192398568</c:v>
                </c:pt>
                <c:pt idx="43">
                  <c:v>0.11130092597161199</c:v>
                </c:pt>
                <c:pt idx="44">
                  <c:v>0.110413134724778</c:v>
                </c:pt>
                <c:pt idx="45">
                  <c:v>0.10955141909082999</c:v>
                </c:pt>
                <c:pt idx="46">
                  <c:v>0.1087144788403</c:v>
                </c:pt>
                <c:pt idx="47">
                  <c:v>0.107901104122422</c:v>
                </c:pt>
                <c:pt idx="48">
                  <c:v>0.107110167479211</c:v>
                </c:pt>
                <c:pt idx="49">
                  <c:v>0.106340616709747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[11]Sheet1!$M$2:$M$31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[11]Sheet1!$N$2:$N$31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9504"/>
        <c:axId val="65431808"/>
      </c:scatterChart>
      <c:valAx>
        <c:axId val="65429504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431808"/>
        <c:crosses val="autoZero"/>
        <c:crossBetween val="midCat"/>
      </c:valAx>
      <c:valAx>
        <c:axId val="654318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42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(30000</a:t>
            </a:r>
            <a:r>
              <a:rPr lang="en-US" baseline="0"/>
              <a:t> token sample)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TTR_ALL!$C$3:$C$32</c:f>
              <c:numCache>
                <c:formatCode>0.000</c:formatCode>
                <c:ptCount val="30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TTR_ALL!$E$3:$E$32</c:f>
              <c:numCache>
                <c:formatCode>0.000</c:formatCode>
                <c:ptCount val="30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TTR_ALL!$I$3:$I$32</c:f>
              <c:numCache>
                <c:formatCode>0.000</c:formatCode>
                <c:ptCount val="30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TTR_ALL!$K$3:$K$32</c:f>
              <c:numCache>
                <c:formatCode>0.000</c:formatCode>
                <c:ptCount val="30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TTR_ALL!$Q$3:$Q$32</c:f>
              <c:numCache>
                <c:formatCode>0.000</c:formatCode>
                <c:ptCount val="30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TTR_ALL!$S$3:$S$32</c:f>
              <c:numCache>
                <c:formatCode>0.000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TTR_ALL!$U$3:$U$32</c:f>
              <c:numCache>
                <c:formatCode>0.000</c:formatCode>
                <c:ptCount val="30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TTR_ALL!$Y$3:$Y$32</c:f>
              <c:numCache>
                <c:formatCode>General</c:formatCode>
                <c:ptCount val="30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TTR_ALL!$AA$3:$AA$32</c:f>
              <c:numCache>
                <c:formatCode>0.000</c:formatCode>
                <c:ptCount val="30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TTR_ALL!$AC$3:$AC$32</c:f>
              <c:numCache>
                <c:formatCode>0.000</c:formatCode>
                <c:ptCount val="30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TTR_ALL!$AE$3:$AE$32</c:f>
              <c:numCache>
                <c:formatCode>0.000</c:formatCode>
                <c:ptCount val="30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TTR_ALL!$G$3:$G$32</c:f>
              <c:numCache>
                <c:formatCode>0.000</c:formatCode>
                <c:ptCount val="30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TTR_ALL!$M$3:$M$32</c:f>
              <c:numCache>
                <c:formatCode>General</c:formatCode>
                <c:ptCount val="30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1968"/>
        <c:axId val="51013504"/>
      </c:lineChart>
      <c:catAx>
        <c:axId val="510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13504"/>
        <c:crosses val="autoZero"/>
        <c:auto val="1"/>
        <c:lblAlgn val="ctr"/>
        <c:lblOffset val="100"/>
        <c:noMultiLvlLbl val="0"/>
      </c:catAx>
      <c:valAx>
        <c:axId val="5101350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5101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[12]Sheet1!$K$2:$K$51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[12]Sheet1!$L$2:$L$51</c:f>
              <c:numCache>
                <c:formatCode>General</c:formatCode>
                <c:ptCount val="50"/>
                <c:pt idx="0">
                  <c:v>0.320518854397775</c:v>
                </c:pt>
                <c:pt idx="1">
                  <c:v>0.30309858355543601</c:v>
                </c:pt>
                <c:pt idx="2">
                  <c:v>0.28704783875464102</c:v>
                </c:pt>
                <c:pt idx="3">
                  <c:v>0.27225895223319302</c:v>
                </c:pt>
                <c:pt idx="4">
                  <c:v>0.25863272072439503</c:v>
                </c:pt>
                <c:pt idx="5">
                  <c:v>0.24607774000545499</c:v>
                </c:pt>
                <c:pt idx="6">
                  <c:v>0.23450979176157299</c:v>
                </c:pt>
                <c:pt idx="7">
                  <c:v>0.22385127865280499</c:v>
                </c:pt>
                <c:pt idx="8">
                  <c:v>0.21403070379417699</c:v>
                </c:pt>
                <c:pt idx="9">
                  <c:v>0.20498219115740299</c:v>
                </c:pt>
                <c:pt idx="10">
                  <c:v>0.19664504367708599</c:v>
                </c:pt>
                <c:pt idx="11">
                  <c:v>0.188963336097207</c:v>
                </c:pt>
                <c:pt idx="12">
                  <c:v>0.18188553982670899</c:v>
                </c:pt>
                <c:pt idx="13">
                  <c:v>0.175364177287748</c:v>
                </c:pt>
                <c:pt idx="14">
                  <c:v>0.16935550343797601</c:v>
                </c:pt>
                <c:pt idx="15">
                  <c:v>0.16381921233051999</c:v>
                </c:pt>
                <c:pt idx="16">
                  <c:v>0.15871816674328901</c:v>
                </c:pt>
                <c:pt idx="17">
                  <c:v>0.15401814906395001</c:v>
                </c:pt>
                <c:pt idx="18">
                  <c:v>0.149687631759538</c:v>
                </c:pt>
                <c:pt idx="19">
                  <c:v>0.14569756589100899</c:v>
                </c:pt>
                <c:pt idx="20">
                  <c:v>0.14202118625410601</c:v>
                </c:pt>
                <c:pt idx="21">
                  <c:v>0.13863383183942299</c:v>
                </c:pt>
                <c:pt idx="22">
                  <c:v>0.13551278040733</c:v>
                </c:pt>
                <c:pt idx="23">
                  <c:v>0.13263709606808799</c:v>
                </c:pt>
                <c:pt idx="24">
                  <c:v>0.129987488844723</c:v>
                </c:pt>
                <c:pt idx="25">
                  <c:v>0.12754618527663</c:v>
                </c:pt>
                <c:pt idx="26">
                  <c:v>0.12529680919589101</c:v>
                </c:pt>
                <c:pt idx="27">
                  <c:v>0.123224271876598</c:v>
                </c:pt>
                <c:pt idx="28">
                  <c:v>0.12131467082026701</c:v>
                </c:pt>
                <c:pt idx="29">
                  <c:v>0.11955519649843301</c:v>
                </c:pt>
                <c:pt idx="30">
                  <c:v>0.117934046426835</c:v>
                </c:pt>
                <c:pt idx="31">
                  <c:v>0.116440345994821</c:v>
                </c:pt>
                <c:pt idx="32">
                  <c:v>0.11506407551888601</c:v>
                </c:pt>
                <c:pt idx="33">
                  <c:v>0.113796003031034</c:v>
                </c:pt>
                <c:pt idx="34">
                  <c:v>0.11262762235109899</c:v>
                </c:pt>
                <c:pt idx="35">
                  <c:v>0.111551096027626</c:v>
                </c:pt>
                <c:pt idx="36">
                  <c:v>0.110559202764554</c:v>
                </c:pt>
                <c:pt idx="37">
                  <c:v>0.109645288981049</c:v>
                </c:pt>
                <c:pt idx="38">
                  <c:v>0.10880322417954701</c:v>
                </c:pt>
                <c:pt idx="39">
                  <c:v>0.108027359822618</c:v>
                </c:pt>
                <c:pt idx="40">
                  <c:v>0.107312491442796</c:v>
                </c:pt>
                <c:pt idx="41">
                  <c:v>0.10665382373122501</c:v>
                </c:pt>
                <c:pt idx="42">
                  <c:v>0.10604693837090901</c:v>
                </c:pt>
                <c:pt idx="43">
                  <c:v>0.10548776439882</c:v>
                </c:pt>
                <c:pt idx="44">
                  <c:v>0.104972550898039</c:v>
                </c:pt>
                <c:pt idx="45">
                  <c:v>0.10449784183675</c:v>
                </c:pt>
                <c:pt idx="46">
                  <c:v>0.10406045288532</c:v>
                </c:pt>
                <c:pt idx="47">
                  <c:v>0.103657450055935</c:v>
                </c:pt>
                <c:pt idx="48">
                  <c:v>0.103286130021535</c:v>
                </c:pt>
                <c:pt idx="49">
                  <c:v>0.10294400198199199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[12]Sheet1!$M$2:$M$31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[12]Sheet1!$N$2:$N$31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9440"/>
        <c:axId val="65480192"/>
      </c:scatterChart>
      <c:valAx>
        <c:axId val="65469440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480192"/>
        <c:crosses val="autoZero"/>
        <c:crossBetween val="midCat"/>
      </c:valAx>
      <c:valAx>
        <c:axId val="654801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469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[13]Sheet1!$K$2:$K$51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1.59183673469388</c:v>
                </c:pt>
                <c:pt idx="2">
                  <c:v>2.18367346938776</c:v>
                </c:pt>
                <c:pt idx="3">
                  <c:v>2.77551020408163</c:v>
                </c:pt>
                <c:pt idx="4">
                  <c:v>3.3673469387755102</c:v>
                </c:pt>
                <c:pt idx="5">
                  <c:v>3.9591836734693899</c:v>
                </c:pt>
                <c:pt idx="6">
                  <c:v>4.5510204081632697</c:v>
                </c:pt>
                <c:pt idx="7">
                  <c:v>5.1428571428571397</c:v>
                </c:pt>
                <c:pt idx="8">
                  <c:v>5.7346938775510203</c:v>
                </c:pt>
                <c:pt idx="9">
                  <c:v>6.3265306122449001</c:v>
                </c:pt>
                <c:pt idx="10">
                  <c:v>6.9183673469387799</c:v>
                </c:pt>
                <c:pt idx="11">
                  <c:v>7.5102040816326499</c:v>
                </c:pt>
                <c:pt idx="12">
                  <c:v>8.1020408163265305</c:v>
                </c:pt>
                <c:pt idx="13">
                  <c:v>8.6938775510204103</c:v>
                </c:pt>
                <c:pt idx="14">
                  <c:v>9.28571428571429</c:v>
                </c:pt>
                <c:pt idx="15">
                  <c:v>9.8775510204081698</c:v>
                </c:pt>
                <c:pt idx="16">
                  <c:v>10.469387755102</c:v>
                </c:pt>
                <c:pt idx="17">
                  <c:v>11.061224489795899</c:v>
                </c:pt>
                <c:pt idx="18">
                  <c:v>11.6530612244898</c:v>
                </c:pt>
                <c:pt idx="19">
                  <c:v>12.244897959183699</c:v>
                </c:pt>
                <c:pt idx="20">
                  <c:v>12.836734693877601</c:v>
                </c:pt>
                <c:pt idx="21">
                  <c:v>13.4285714285714</c:v>
                </c:pt>
                <c:pt idx="22">
                  <c:v>14.0204081632653</c:v>
                </c:pt>
                <c:pt idx="23">
                  <c:v>14.612244897959201</c:v>
                </c:pt>
                <c:pt idx="24">
                  <c:v>15.2040816326531</c:v>
                </c:pt>
                <c:pt idx="25">
                  <c:v>15.7959183673469</c:v>
                </c:pt>
                <c:pt idx="26">
                  <c:v>16.387755102040799</c:v>
                </c:pt>
                <c:pt idx="27">
                  <c:v>16.979591836734699</c:v>
                </c:pt>
                <c:pt idx="28">
                  <c:v>17.571428571428601</c:v>
                </c:pt>
                <c:pt idx="29">
                  <c:v>18.163265306122501</c:v>
                </c:pt>
                <c:pt idx="30">
                  <c:v>18.755102040816301</c:v>
                </c:pt>
                <c:pt idx="31">
                  <c:v>19.3469387755102</c:v>
                </c:pt>
                <c:pt idx="32">
                  <c:v>19.938775510204099</c:v>
                </c:pt>
                <c:pt idx="33">
                  <c:v>20.530612244897998</c:v>
                </c:pt>
                <c:pt idx="34">
                  <c:v>21.122448979591798</c:v>
                </c:pt>
                <c:pt idx="35">
                  <c:v>21.714285714285701</c:v>
                </c:pt>
                <c:pt idx="36">
                  <c:v>22.3061224489796</c:v>
                </c:pt>
                <c:pt idx="37">
                  <c:v>22.8979591836735</c:v>
                </c:pt>
                <c:pt idx="38">
                  <c:v>23.489795918367399</c:v>
                </c:pt>
                <c:pt idx="39">
                  <c:v>24.081632653061199</c:v>
                </c:pt>
                <c:pt idx="40">
                  <c:v>24.673469387755102</c:v>
                </c:pt>
                <c:pt idx="41">
                  <c:v>25.265306122449001</c:v>
                </c:pt>
                <c:pt idx="42">
                  <c:v>25.8571428571429</c:v>
                </c:pt>
                <c:pt idx="43">
                  <c:v>26.4489795918368</c:v>
                </c:pt>
                <c:pt idx="44">
                  <c:v>27.040816326530599</c:v>
                </c:pt>
                <c:pt idx="45">
                  <c:v>27.632653061224499</c:v>
                </c:pt>
                <c:pt idx="46">
                  <c:v>28.224489795918402</c:v>
                </c:pt>
                <c:pt idx="47">
                  <c:v>28.816326530612301</c:v>
                </c:pt>
                <c:pt idx="48">
                  <c:v>29.408163265306101</c:v>
                </c:pt>
                <c:pt idx="49">
                  <c:v>30</c:v>
                </c:pt>
              </c:numCache>
            </c:numRef>
          </c:xVal>
          <c:yVal>
            <c:numRef>
              <c:f>[13]Sheet1!$L$2:$L$51</c:f>
              <c:numCache>
                <c:formatCode>General</c:formatCode>
                <c:ptCount val="50"/>
                <c:pt idx="0">
                  <c:v>0.32686171367373701</c:v>
                </c:pt>
                <c:pt idx="1">
                  <c:v>0.30690929238023301</c:v>
                </c:pt>
                <c:pt idx="2">
                  <c:v>0.28865977902532503</c:v>
                </c:pt>
                <c:pt idx="3">
                  <c:v>0.27200447724326798</c:v>
                </c:pt>
                <c:pt idx="4">
                  <c:v>0.25683821735600498</c:v>
                </c:pt>
                <c:pt idx="5">
                  <c:v>0.243059356373172</c:v>
                </c:pt>
                <c:pt idx="6">
                  <c:v>0.23056977799209699</c:v>
                </c:pt>
                <c:pt idx="7">
                  <c:v>0.219274892597798</c:v>
                </c:pt>
                <c:pt idx="8">
                  <c:v>0.20908363726298401</c:v>
                </c:pt>
                <c:pt idx="9">
                  <c:v>0.19990847574805801</c:v>
                </c:pt>
                <c:pt idx="10">
                  <c:v>0.191665398501112</c:v>
                </c:pt>
                <c:pt idx="11">
                  <c:v>0.18427392265792999</c:v>
                </c:pt>
                <c:pt idx="12">
                  <c:v>0.17765709204198599</c:v>
                </c:pt>
                <c:pt idx="13">
                  <c:v>0.17174147716445001</c:v>
                </c:pt>
                <c:pt idx="14">
                  <c:v>0.166457175224177</c:v>
                </c:pt>
                <c:pt idx="15">
                  <c:v>0.16173781010771701</c:v>
                </c:pt>
                <c:pt idx="16">
                  <c:v>0.15752053238931299</c:v>
                </c:pt>
                <c:pt idx="17">
                  <c:v>0.15374601933089499</c:v>
                </c:pt>
                <c:pt idx="18">
                  <c:v>0.15035847488208701</c:v>
                </c:pt>
                <c:pt idx="19">
                  <c:v>0.147305629680204</c:v>
                </c:pt>
                <c:pt idx="20">
                  <c:v>0.14453874105025299</c:v>
                </c:pt>
                <c:pt idx="21">
                  <c:v>0.14201259300493099</c:v>
                </c:pt>
                <c:pt idx="22">
                  <c:v>0.13968549624462601</c:v>
                </c:pt>
                <c:pt idx="23">
                  <c:v>0.13751928815742101</c:v>
                </c:pt>
                <c:pt idx="24">
                  <c:v>0.135479332819085</c:v>
                </c:pt>
                <c:pt idx="25">
                  <c:v>0.13353452099308299</c:v>
                </c:pt>
                <c:pt idx="26">
                  <c:v>0.13165727013056899</c:v>
                </c:pt>
                <c:pt idx="27">
                  <c:v>0.12982352437038799</c:v>
                </c:pt>
                <c:pt idx="28">
                  <c:v>0.12801275453907801</c:v>
                </c:pt>
                <c:pt idx="29">
                  <c:v>0.12620795815086799</c:v>
                </c:pt>
                <c:pt idx="30">
                  <c:v>0.124395659407677</c:v>
                </c:pt>
                <c:pt idx="31">
                  <c:v>0.122565909199116</c:v>
                </c:pt>
                <c:pt idx="32">
                  <c:v>0.12071228510248901</c:v>
                </c:pt>
                <c:pt idx="33">
                  <c:v>0.118831891382789</c:v>
                </c:pt>
                <c:pt idx="34">
                  <c:v>0.116925358992701</c:v>
                </c:pt>
                <c:pt idx="35">
                  <c:v>0.11499684557260401</c:v>
                </c:pt>
                <c:pt idx="36">
                  <c:v>0.113054035450563</c:v>
                </c:pt>
                <c:pt idx="37">
                  <c:v>0.111108139642339</c:v>
                </c:pt>
                <c:pt idx="38">
                  <c:v>0.109173895851384</c:v>
                </c:pt>
                <c:pt idx="39">
                  <c:v>0.10726956846883801</c:v>
                </c:pt>
                <c:pt idx="40">
                  <c:v>0.10541694857353601</c:v>
                </c:pt>
                <c:pt idx="41">
                  <c:v>0.10364135393200199</c:v>
                </c:pt>
                <c:pt idx="42">
                  <c:v>0.101971628998453</c:v>
                </c:pt>
                <c:pt idx="43">
                  <c:v>0.100440144914796</c:v>
                </c:pt>
                <c:pt idx="44">
                  <c:v>9.9082799510630704E-2</c:v>
                </c:pt>
                <c:pt idx="45">
                  <c:v>9.7939017303246903E-2</c:v>
                </c:pt>
                <c:pt idx="46">
                  <c:v>9.7051749497627293E-2</c:v>
                </c:pt>
                <c:pt idx="47">
                  <c:v>9.6467473986443605E-2</c:v>
                </c:pt>
                <c:pt idx="48">
                  <c:v>9.6236195350061601E-2</c:v>
                </c:pt>
                <c:pt idx="49">
                  <c:v>9.6411444856536202E-2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[13]Sheet1!$M$2:$M$31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[13]Sheet1!$N$2:$N$31</c:f>
              <c:numCache>
                <c:formatCode>General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0.188</c:v>
                </c:pt>
                <c:pt idx="7">
                  <c:v>0.17499999999999999</c:v>
                </c:pt>
                <c:pt idx="8">
                  <c:v>0.16700000000000001</c:v>
                </c:pt>
                <c:pt idx="9">
                  <c:v>0.161</c:v>
                </c:pt>
                <c:pt idx="10">
                  <c:v>0.157</c:v>
                </c:pt>
                <c:pt idx="11">
                  <c:v>0.15</c:v>
                </c:pt>
                <c:pt idx="12">
                  <c:v>0.14499999999999999</c:v>
                </c:pt>
                <c:pt idx="13">
                  <c:v>0.14099999999999999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0.13</c:v>
                </c:pt>
                <c:pt idx="17">
                  <c:v>0.127</c:v>
                </c:pt>
                <c:pt idx="18">
                  <c:v>0.122</c:v>
                </c:pt>
                <c:pt idx="19">
                  <c:v>0.11799999999999999</c:v>
                </c:pt>
                <c:pt idx="20">
                  <c:v>0.115</c:v>
                </c:pt>
                <c:pt idx="21">
                  <c:v>0.113</c:v>
                </c:pt>
                <c:pt idx="22">
                  <c:v>0.111</c:v>
                </c:pt>
                <c:pt idx="23">
                  <c:v>0.108</c:v>
                </c:pt>
                <c:pt idx="24">
                  <c:v>0.105</c:v>
                </c:pt>
                <c:pt idx="25">
                  <c:v>0.10299999999999999</c:v>
                </c:pt>
                <c:pt idx="26">
                  <c:v>0.1</c:v>
                </c:pt>
                <c:pt idx="27">
                  <c:v>9.9000000000000005E-2</c:v>
                </c:pt>
                <c:pt idx="28">
                  <c:v>9.7000000000000003E-2</c:v>
                </c:pt>
                <c:pt idx="29">
                  <c:v>9.4E-2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1824"/>
        <c:axId val="65533056"/>
      </c:scatterChart>
      <c:valAx>
        <c:axId val="65501824"/>
        <c:scaling>
          <c:orientation val="minMax"/>
          <c:max val="3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533056"/>
        <c:crosses val="autoZero"/>
        <c:crossBetween val="midCat"/>
      </c:valAx>
      <c:valAx>
        <c:axId val="65533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50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[14]Sheet1!$K$2:$K$52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[14]Sheet1!$L$2:$L$52</c:f>
              <c:numCache>
                <c:formatCode>General</c:formatCode>
                <c:ptCount val="51"/>
                <c:pt idx="0">
                  <c:v>0.41578120651859601</c:v>
                </c:pt>
                <c:pt idx="1">
                  <c:v>0.34409018125520402</c:v>
                </c:pt>
                <c:pt idx="2">
                  <c:v>0.300652260392482</c:v>
                </c:pt>
                <c:pt idx="3">
                  <c:v>0.27069588057727301</c:v>
                </c:pt>
                <c:pt idx="4">
                  <c:v>0.248412962122458</c:v>
                </c:pt>
                <c:pt idx="5">
                  <c:v>0.230990572398071</c:v>
                </c:pt>
                <c:pt idx="6">
                  <c:v>0.21687771237718201</c:v>
                </c:pt>
                <c:pt idx="7">
                  <c:v>0.20513927220974201</c:v>
                </c:pt>
                <c:pt idx="8">
                  <c:v>0.19517325748394301</c:v>
                </c:pt>
                <c:pt idx="9">
                  <c:v>0.18657213075585</c:v>
                </c:pt>
                <c:pt idx="10">
                  <c:v>0.17904877781527401</c:v>
                </c:pt>
                <c:pt idx="11">
                  <c:v>0.172394263405175</c:v>
                </c:pt>
                <c:pt idx="12">
                  <c:v>0.16645240368016101</c:v>
                </c:pt>
                <c:pt idx="13">
                  <c:v>0.16110377336444601</c:v>
                </c:pt>
                <c:pt idx="14">
                  <c:v>0.156255269620861</c:v>
                </c:pt>
                <c:pt idx="15">
                  <c:v>0.15183308523326999</c:v>
                </c:pt>
                <c:pt idx="16">
                  <c:v>0.14777784790116799</c:v>
                </c:pt>
                <c:pt idx="17">
                  <c:v>0.14404117794997301</c:v>
                </c:pt>
                <c:pt idx="18">
                  <c:v>0.140583199661549</c:v>
                </c:pt>
                <c:pt idx="19">
                  <c:v>0.13737070880656099</c:v>
                </c:pt>
                <c:pt idx="20">
                  <c:v>0.13437580113468101</c:v>
                </c:pt>
                <c:pt idx="21">
                  <c:v>0.13157483070191101</c:v>
                </c:pt>
                <c:pt idx="22">
                  <c:v>0.12894760816352599</c:v>
                </c:pt>
                <c:pt idx="23">
                  <c:v>0.12647677629098</c:v>
                </c:pt>
                <c:pt idx="24">
                  <c:v>0.124147318175321</c:v>
                </c:pt>
                <c:pt idx="25">
                  <c:v>0.121946166018833</c:v>
                </c:pt>
                <c:pt idx="26">
                  <c:v>0.119861887058422</c:v>
                </c:pt>
                <c:pt idx="27">
                  <c:v>0.117884429259754</c:v>
                </c:pt>
                <c:pt idx="28">
                  <c:v>0.116004913780998</c:v>
                </c:pt>
                <c:pt idx="29">
                  <c:v>0.114215464363777</c:v>
                </c:pt>
                <c:pt idx="30">
                  <c:v>0.11250906612496001</c:v>
                </c:pt>
                <c:pt idx="31">
                  <c:v>0.110879447939841</c:v>
                </c:pt>
                <c:pt idx="32">
                  <c:v>0.10932098389329099</c:v>
                </c:pt>
                <c:pt idx="33">
                  <c:v>0.107828610247962</c:v>
                </c:pt>
                <c:pt idx="34">
                  <c:v>0.10639775512070999</c:v>
                </c:pt>
                <c:pt idx="35">
                  <c:v>0.105024278629422</c:v>
                </c:pt>
                <c:pt idx="36">
                  <c:v>0.103704421715342</c:v>
                </c:pt>
                <c:pt idx="37">
                  <c:v>0.102434762192026</c:v>
                </c:pt>
                <c:pt idx="38">
                  <c:v>0.101212176844411</c:v>
                </c:pt>
                <c:pt idx="39">
                  <c:v>0.100033808617165</c:v>
                </c:pt>
                <c:pt idx="40">
                  <c:v>9.8897038103454502E-2</c:v>
                </c:pt>
                <c:pt idx="41">
                  <c:v>9.77994586831053E-2</c:v>
                </c:pt>
                <c:pt idx="42">
                  <c:v>9.67388547703327E-2</c:v>
                </c:pt>
                <c:pt idx="43">
                  <c:v>9.5713182721341203E-2</c:v>
                </c:pt>
                <c:pt idx="44">
                  <c:v>9.4720554025527204E-2</c:v>
                </c:pt>
                <c:pt idx="45">
                  <c:v>9.3759220464159104E-2</c:v>
                </c:pt>
                <c:pt idx="46">
                  <c:v>9.2827560969872103E-2</c:v>
                </c:pt>
                <c:pt idx="47">
                  <c:v>9.1924069961183796E-2</c:v>
                </c:pt>
                <c:pt idx="48">
                  <c:v>9.1047346960148504E-2</c:v>
                </c:pt>
                <c:pt idx="49">
                  <c:v>9.0196087329516006E-2</c:v>
                </c:pt>
                <c:pt idx="50">
                  <c:v>9.0196087329516006E-2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[14]Sheet1!$M$2:$M$26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[14]Sheet1!$N$2:$N$26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3008"/>
        <c:axId val="65245568"/>
      </c:scatterChart>
      <c:valAx>
        <c:axId val="65243008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245568"/>
        <c:crosses val="autoZero"/>
        <c:crossBetween val="midCat"/>
      </c:valAx>
      <c:valAx>
        <c:axId val="652455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24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[15]Sheet1!$K$2:$K$52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[15]Sheet1!$L$2:$L$52</c:f>
              <c:numCache>
                <c:formatCode>General</c:formatCode>
                <c:ptCount val="51"/>
                <c:pt idx="0">
                  <c:v>0.36145184804254199</c:v>
                </c:pt>
                <c:pt idx="1">
                  <c:v>0.33844715646636298</c:v>
                </c:pt>
                <c:pt idx="2">
                  <c:v>0.31732488621523902</c:v>
                </c:pt>
                <c:pt idx="3">
                  <c:v>0.297931003055184</c:v>
                </c:pt>
                <c:pt idx="4">
                  <c:v>0.28012407702147002</c:v>
                </c:pt>
                <c:pt idx="5">
                  <c:v>0.26377425104009</c:v>
                </c:pt>
                <c:pt idx="6">
                  <c:v>0.24876229394455601</c:v>
                </c:pt>
                <c:pt idx="7">
                  <c:v>0.23497873098218799</c:v>
                </c:pt>
                <c:pt idx="8">
                  <c:v>0.22232304546906401</c:v>
                </c:pt>
                <c:pt idx="9">
                  <c:v>0.21070294577173801</c:v>
                </c:pt>
                <c:pt idx="10">
                  <c:v>0.20003369227015799</c:v>
                </c:pt>
                <c:pt idx="11">
                  <c:v>0.190237479393673</c:v>
                </c:pt>
                <c:pt idx="12">
                  <c:v>0.18124286822362301</c:v>
                </c:pt>
                <c:pt idx="13">
                  <c:v>0.17298426552475901</c:v>
                </c:pt>
                <c:pt idx="14">
                  <c:v>0.165401445406331</c:v>
                </c:pt>
                <c:pt idx="15">
                  <c:v>0.15843911012456</c:v>
                </c:pt>
                <c:pt idx="16">
                  <c:v>0.152046486823634</c:v>
                </c:pt>
                <c:pt idx="17">
                  <c:v>0.14617695727447</c:v>
                </c:pt>
                <c:pt idx="18">
                  <c:v>0.140787717911105</c:v>
                </c:pt>
                <c:pt idx="19">
                  <c:v>0.13583946768553601</c:v>
                </c:pt>
                <c:pt idx="20">
                  <c:v>0.13129612146467701</c:v>
                </c:pt>
                <c:pt idx="21">
                  <c:v>0.12712454687939601</c:v>
                </c:pt>
                <c:pt idx="22">
                  <c:v>0.12329432270659101</c:v>
                </c:pt>
                <c:pt idx="23">
                  <c:v>0.11977751702230301</c:v>
                </c:pt>
                <c:pt idx="24">
                  <c:v>0.116548483508064</c:v>
                </c:pt>
                <c:pt idx="25">
                  <c:v>0.11358367442502</c:v>
                </c:pt>
                <c:pt idx="26">
                  <c:v>0.110861468891958</c:v>
                </c:pt>
                <c:pt idx="27">
                  <c:v>0.10836201521495401</c:v>
                </c:pt>
                <c:pt idx="28">
                  <c:v>0.106067086118816</c:v>
                </c:pt>
                <c:pt idx="29">
                  <c:v>0.103959945824617</c:v>
                </c:pt>
                <c:pt idx="30">
                  <c:v>0.10202522800396201</c:v>
                </c:pt>
                <c:pt idx="31">
                  <c:v>0.100248823719983</c:v>
                </c:pt>
                <c:pt idx="32">
                  <c:v>9.8617778537863798E-2</c:v>
                </c:pt>
                <c:pt idx="33">
                  <c:v>9.7120198054577195E-2</c:v>
                </c:pt>
                <c:pt idx="34">
                  <c:v>9.57451611589058E-2</c:v>
                </c:pt>
                <c:pt idx="35">
                  <c:v>9.4482640389198499E-2</c:v>
                </c:pt>
                <c:pt idx="36">
                  <c:v>9.3323428808069098E-2</c:v>
                </c:pt>
                <c:pt idx="37">
                  <c:v>9.2259072860771799E-2</c:v>
                </c:pt>
                <c:pt idx="38">
                  <c:v>9.1281810727621301E-2</c:v>
                </c:pt>
                <c:pt idx="39">
                  <c:v>9.0384515720894607E-2</c:v>
                </c:pt>
                <c:pt idx="40">
                  <c:v>8.9560644313433801E-2</c:v>
                </c:pt>
                <c:pt idx="41">
                  <c:v>8.8804188419950802E-2</c:v>
                </c:pt>
                <c:pt idx="42">
                  <c:v>8.8109631583042497E-2</c:v>
                </c:pt>
                <c:pt idx="43">
                  <c:v>8.74719087444049E-2</c:v>
                </c:pt>
                <c:pt idx="44">
                  <c:v>8.6886369307876798E-2</c:v>
                </c:pt>
                <c:pt idx="45">
                  <c:v>8.6348743224950106E-2</c:v>
                </c:pt>
                <c:pt idx="46">
                  <c:v>8.5855109855425299E-2</c:v>
                </c:pt>
                <c:pt idx="47">
                  <c:v>8.5401869376127801E-2</c:v>
                </c:pt>
                <c:pt idx="48">
                  <c:v>8.4985716529184893E-2</c:v>
                </c:pt>
                <c:pt idx="49">
                  <c:v>8.4603616518419994E-2</c:v>
                </c:pt>
                <c:pt idx="50">
                  <c:v>8.4603616518419994E-2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[15]Sheet1!$M$2:$M$26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[15]Sheet1!$N$2:$N$26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0912"/>
        <c:axId val="65273216"/>
      </c:scatterChart>
      <c:valAx>
        <c:axId val="65270912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273216"/>
        <c:crosses val="autoZero"/>
        <c:crossBetween val="midCat"/>
      </c:valAx>
      <c:valAx>
        <c:axId val="652732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270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[16]Sheet1!$K$2:$K$52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1.4897959183673499</c:v>
                </c:pt>
                <c:pt idx="2">
                  <c:v>1.9795918367346901</c:v>
                </c:pt>
                <c:pt idx="3">
                  <c:v>2.4693877551020398</c:v>
                </c:pt>
                <c:pt idx="4">
                  <c:v>2.9591836734693899</c:v>
                </c:pt>
                <c:pt idx="5">
                  <c:v>3.4489795918367401</c:v>
                </c:pt>
                <c:pt idx="6">
                  <c:v>3.93877551020408</c:v>
                </c:pt>
                <c:pt idx="7">
                  <c:v>4.4285714285714297</c:v>
                </c:pt>
                <c:pt idx="8">
                  <c:v>4.9183673469387799</c:v>
                </c:pt>
                <c:pt idx="9">
                  <c:v>5.4081632653061202</c:v>
                </c:pt>
                <c:pt idx="10">
                  <c:v>5.8979591836734704</c:v>
                </c:pt>
                <c:pt idx="11">
                  <c:v>6.3877551020408196</c:v>
                </c:pt>
                <c:pt idx="12">
                  <c:v>6.87755102040816</c:v>
                </c:pt>
                <c:pt idx="13">
                  <c:v>7.3673469387755102</c:v>
                </c:pt>
                <c:pt idx="14">
                  <c:v>7.8571428571428603</c:v>
                </c:pt>
                <c:pt idx="15">
                  <c:v>8.3469387755101998</c:v>
                </c:pt>
                <c:pt idx="16">
                  <c:v>8.8367346938775508</c:v>
                </c:pt>
                <c:pt idx="17">
                  <c:v>9.3265306122449001</c:v>
                </c:pt>
                <c:pt idx="18">
                  <c:v>9.8163265306122405</c:v>
                </c:pt>
                <c:pt idx="19">
                  <c:v>10.3061224489796</c:v>
                </c:pt>
                <c:pt idx="20">
                  <c:v>10.7959183673469</c:v>
                </c:pt>
                <c:pt idx="21">
                  <c:v>11.285714285714301</c:v>
                </c:pt>
                <c:pt idx="22">
                  <c:v>11.7755102040816</c:v>
                </c:pt>
                <c:pt idx="23">
                  <c:v>12.265306122448999</c:v>
                </c:pt>
                <c:pt idx="24">
                  <c:v>12.755102040816301</c:v>
                </c:pt>
                <c:pt idx="25">
                  <c:v>13.244897959183699</c:v>
                </c:pt>
                <c:pt idx="26">
                  <c:v>13.734693877551001</c:v>
                </c:pt>
                <c:pt idx="27">
                  <c:v>14.2244897959184</c:v>
                </c:pt>
                <c:pt idx="28">
                  <c:v>14.714285714285699</c:v>
                </c:pt>
                <c:pt idx="29">
                  <c:v>15.2040816326531</c:v>
                </c:pt>
                <c:pt idx="30">
                  <c:v>15.6938775510204</c:v>
                </c:pt>
                <c:pt idx="31">
                  <c:v>16.183673469387799</c:v>
                </c:pt>
                <c:pt idx="32">
                  <c:v>16.673469387755102</c:v>
                </c:pt>
                <c:pt idx="33">
                  <c:v>17.163265306122501</c:v>
                </c:pt>
                <c:pt idx="34">
                  <c:v>17.6530612244898</c:v>
                </c:pt>
                <c:pt idx="35">
                  <c:v>18.1428571428571</c:v>
                </c:pt>
                <c:pt idx="36">
                  <c:v>18.632653061224499</c:v>
                </c:pt>
                <c:pt idx="37">
                  <c:v>19.122448979591798</c:v>
                </c:pt>
                <c:pt idx="38">
                  <c:v>19.612244897959201</c:v>
                </c:pt>
                <c:pt idx="39">
                  <c:v>20.1020408163265</c:v>
                </c:pt>
                <c:pt idx="40">
                  <c:v>20.591836734693899</c:v>
                </c:pt>
                <c:pt idx="41">
                  <c:v>21.081632653061199</c:v>
                </c:pt>
                <c:pt idx="42">
                  <c:v>21.571428571428601</c:v>
                </c:pt>
                <c:pt idx="43">
                  <c:v>22.061224489795901</c:v>
                </c:pt>
                <c:pt idx="44">
                  <c:v>22.5510204081633</c:v>
                </c:pt>
                <c:pt idx="45">
                  <c:v>23.040816326530599</c:v>
                </c:pt>
                <c:pt idx="46">
                  <c:v>23.530612244897899</c:v>
                </c:pt>
                <c:pt idx="47">
                  <c:v>24.020408163265301</c:v>
                </c:pt>
                <c:pt idx="48">
                  <c:v>24.510204081632601</c:v>
                </c:pt>
                <c:pt idx="49">
                  <c:v>25</c:v>
                </c:pt>
                <c:pt idx="50">
                  <c:v>25</c:v>
                </c:pt>
              </c:numCache>
            </c:numRef>
          </c:xVal>
          <c:yVal>
            <c:numRef>
              <c:f>[16]Sheet1!$L$2:$L$52</c:f>
              <c:numCache>
                <c:formatCode>General</c:formatCode>
                <c:ptCount val="51"/>
                <c:pt idx="0">
                  <c:v>0.37059304450338898</c:v>
                </c:pt>
                <c:pt idx="1">
                  <c:v>0.34318877589216901</c:v>
                </c:pt>
                <c:pt idx="2">
                  <c:v>0.31837551894053401</c:v>
                </c:pt>
                <c:pt idx="3">
                  <c:v>0.295970341805186</c:v>
                </c:pt>
                <c:pt idx="4">
                  <c:v>0.275796817961311</c:v>
                </c:pt>
                <c:pt idx="5">
                  <c:v>0.25768502620258099</c:v>
                </c:pt>
                <c:pt idx="6">
                  <c:v>0.241471550641153</c:v>
                </c:pt>
                <c:pt idx="7">
                  <c:v>0.22699948070767201</c:v>
                </c:pt>
                <c:pt idx="8">
                  <c:v>0.21411841115126501</c:v>
                </c:pt>
                <c:pt idx="9">
                  <c:v>0.202684442039546</c:v>
                </c:pt>
                <c:pt idx="10">
                  <c:v>0.192560178758615</c:v>
                </c:pt>
                <c:pt idx="11">
                  <c:v>0.183614732013055</c:v>
                </c:pt>
                <c:pt idx="12">
                  <c:v>0.17572371782593799</c:v>
                </c:pt>
                <c:pt idx="13">
                  <c:v>0.168769257538819</c:v>
                </c:pt>
                <c:pt idx="14">
                  <c:v>0.162639977811739</c:v>
                </c:pt>
                <c:pt idx="15">
                  <c:v>0.15723101062322301</c:v>
                </c:pt>
                <c:pt idx="16">
                  <c:v>0.15244399327028499</c:v>
                </c:pt>
                <c:pt idx="17">
                  <c:v>0.14818706836842099</c:v>
                </c:pt>
                <c:pt idx="18">
                  <c:v>0.14437488385161401</c:v>
                </c:pt>
                <c:pt idx="19">
                  <c:v>0.14092859297233201</c:v>
                </c:pt>
                <c:pt idx="20">
                  <c:v>0.137775854301529</c:v>
                </c:pt>
                <c:pt idx="21">
                  <c:v>0.13485083172864301</c:v>
                </c:pt>
                <c:pt idx="22">
                  <c:v>0.13209419446160001</c:v>
                </c:pt>
                <c:pt idx="23">
                  <c:v>0.12945311702680801</c:v>
                </c:pt>
                <c:pt idx="24">
                  <c:v>0.12688127926916301</c:v>
                </c:pt>
                <c:pt idx="25">
                  <c:v>0.124338866352046</c:v>
                </c:pt>
                <c:pt idx="26">
                  <c:v>0.121792568757323</c:v>
                </c:pt>
                <c:pt idx="27">
                  <c:v>0.119215582285345</c:v>
                </c:pt>
                <c:pt idx="28">
                  <c:v>0.116587608054949</c:v>
                </c:pt>
                <c:pt idx="29">
                  <c:v>0.113894852503459</c:v>
                </c:pt>
                <c:pt idx="30">
                  <c:v>0.11113002738668</c:v>
                </c:pt>
                <c:pt idx="31">
                  <c:v>0.108292349778907</c:v>
                </c:pt>
                <c:pt idx="32">
                  <c:v>0.105387542072919</c:v>
                </c:pt>
                <c:pt idx="33">
                  <c:v>0.102427831979979</c:v>
                </c:pt>
                <c:pt idx="34">
                  <c:v>9.9431952529836901E-2</c:v>
                </c:pt>
                <c:pt idx="35">
                  <c:v>9.6425142070727304E-2</c:v>
                </c:pt>
                <c:pt idx="36">
                  <c:v>9.3439144269370902E-2</c:v>
                </c:pt>
                <c:pt idx="37">
                  <c:v>9.0512208110973796E-2</c:v>
                </c:pt>
                <c:pt idx="38">
                  <c:v>8.7689087899226997E-2</c:v>
                </c:pt>
                <c:pt idx="39">
                  <c:v>8.5021043256307105E-2</c:v>
                </c:pt>
                <c:pt idx="40">
                  <c:v>8.2565839122875601E-2</c:v>
                </c:pt>
                <c:pt idx="41">
                  <c:v>8.03877457580809E-2</c:v>
                </c:pt>
                <c:pt idx="42">
                  <c:v>7.8557538739554997E-2</c:v>
                </c:pt>
                <c:pt idx="43">
                  <c:v>7.7152498963417401E-2</c:v>
                </c:pt>
                <c:pt idx="44">
                  <c:v>7.6256412644270397E-2</c:v>
                </c:pt>
                <c:pt idx="45">
                  <c:v>7.5959571315204102E-2</c:v>
                </c:pt>
                <c:pt idx="46">
                  <c:v>7.6358771827792896E-2</c:v>
                </c:pt>
                <c:pt idx="47">
                  <c:v>7.7557316352096797E-2</c:v>
                </c:pt>
                <c:pt idx="48">
                  <c:v>7.9665012376662001E-2</c:v>
                </c:pt>
                <c:pt idx="49">
                  <c:v>8.2798172708518095E-2</c:v>
                </c:pt>
                <c:pt idx="50">
                  <c:v>8.2798172708518497E-2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[16]Sheet1!$M$2:$M$26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[16]Sheet1!$N$2:$N$26</c:f>
              <c:numCache>
                <c:formatCode>General</c:formatCode>
                <c:ptCount val="25"/>
                <c:pt idx="0">
                  <c:v>0.39400000000000002</c:v>
                </c:pt>
                <c:pt idx="1">
                  <c:v>0.3</c:v>
                </c:pt>
                <c:pt idx="2">
                  <c:v>0.251</c:v>
                </c:pt>
                <c:pt idx="3">
                  <c:v>0.23599999999999999</c:v>
                </c:pt>
                <c:pt idx="4">
                  <c:v>0.218</c:v>
                </c:pt>
                <c:pt idx="5">
                  <c:v>0.2</c:v>
                </c:pt>
                <c:pt idx="6">
                  <c:v>0.17899999999999999</c:v>
                </c:pt>
                <c:pt idx="7">
                  <c:v>0.16500000000000001</c:v>
                </c:pt>
                <c:pt idx="8">
                  <c:v>0.154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0.13</c:v>
                </c:pt>
                <c:pt idx="12">
                  <c:v>0.124</c:v>
                </c:pt>
                <c:pt idx="13">
                  <c:v>0.11700000000000001</c:v>
                </c:pt>
                <c:pt idx="14">
                  <c:v>0.111</c:v>
                </c:pt>
                <c:pt idx="15">
                  <c:v>0.105</c:v>
                </c:pt>
                <c:pt idx="16">
                  <c:v>0.1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8.6999999999999994E-2</c:v>
                </c:pt>
                <c:pt idx="20">
                  <c:v>8.4000000000000005E-2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7.8E-2</c:v>
                </c:pt>
                <c:pt idx="24">
                  <c:v>7.5999999999999998E-2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9296"/>
        <c:axId val="65321600"/>
      </c:scatterChart>
      <c:valAx>
        <c:axId val="65319296"/>
        <c:scaling>
          <c:orientation val="minMax"/>
          <c:max val="2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321600"/>
        <c:crosses val="autoZero"/>
        <c:crossBetween val="midCat"/>
      </c:valAx>
      <c:valAx>
        <c:axId val="653216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319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[17]Sheet1!$K$2:$K$51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1.0204081632653099</c:v>
                </c:pt>
                <c:pt idx="2">
                  <c:v>1.0408163265306101</c:v>
                </c:pt>
                <c:pt idx="3">
                  <c:v>1.06122448979592</c:v>
                </c:pt>
                <c:pt idx="4">
                  <c:v>1.0816326530612199</c:v>
                </c:pt>
                <c:pt idx="5">
                  <c:v>1.1020408163265301</c:v>
                </c:pt>
                <c:pt idx="6">
                  <c:v>1.12244897959184</c:v>
                </c:pt>
                <c:pt idx="7">
                  <c:v>1.1428571428571399</c:v>
                </c:pt>
                <c:pt idx="8">
                  <c:v>1.16326530612245</c:v>
                </c:pt>
                <c:pt idx="9">
                  <c:v>1.18367346938776</c:v>
                </c:pt>
                <c:pt idx="10">
                  <c:v>1.2040816326530599</c:v>
                </c:pt>
                <c:pt idx="11">
                  <c:v>1.22448979591837</c:v>
                </c:pt>
                <c:pt idx="12">
                  <c:v>1.24489795918367</c:v>
                </c:pt>
                <c:pt idx="13">
                  <c:v>1.2653061224489801</c:v>
                </c:pt>
                <c:pt idx="14">
                  <c:v>1.28571428571429</c:v>
                </c:pt>
                <c:pt idx="15">
                  <c:v>1.30612244897959</c:v>
                </c:pt>
                <c:pt idx="16">
                  <c:v>1.3265306122449001</c:v>
                </c:pt>
                <c:pt idx="17">
                  <c:v>1.3469387755102</c:v>
                </c:pt>
                <c:pt idx="18">
                  <c:v>1.3673469387755099</c:v>
                </c:pt>
                <c:pt idx="19">
                  <c:v>1.3877551020408201</c:v>
                </c:pt>
                <c:pt idx="20">
                  <c:v>1.40816326530612</c:v>
                </c:pt>
                <c:pt idx="21">
                  <c:v>1.4285714285714299</c:v>
                </c:pt>
                <c:pt idx="22">
                  <c:v>1.4489795918367401</c:v>
                </c:pt>
                <c:pt idx="23">
                  <c:v>1.46938775510204</c:v>
                </c:pt>
                <c:pt idx="24">
                  <c:v>1.4897959183673499</c:v>
                </c:pt>
                <c:pt idx="25">
                  <c:v>1.5102040816326501</c:v>
                </c:pt>
                <c:pt idx="26">
                  <c:v>1.53061224489796</c:v>
                </c:pt>
                <c:pt idx="27">
                  <c:v>1.5510204081632699</c:v>
                </c:pt>
                <c:pt idx="28">
                  <c:v>1.5714285714285701</c:v>
                </c:pt>
                <c:pt idx="29">
                  <c:v>1.59183673469388</c:v>
                </c:pt>
                <c:pt idx="30">
                  <c:v>1.6122448979591799</c:v>
                </c:pt>
                <c:pt idx="31">
                  <c:v>1.6326530612244901</c:v>
                </c:pt>
                <c:pt idx="32">
                  <c:v>1.6530612244898</c:v>
                </c:pt>
                <c:pt idx="33">
                  <c:v>1.6734693877550999</c:v>
                </c:pt>
                <c:pt idx="34">
                  <c:v>1.69387755102041</c:v>
                </c:pt>
                <c:pt idx="35">
                  <c:v>1.71428571428572</c:v>
                </c:pt>
                <c:pt idx="36">
                  <c:v>1.7346938775510199</c:v>
                </c:pt>
                <c:pt idx="37">
                  <c:v>1.75510204081633</c:v>
                </c:pt>
                <c:pt idx="38">
                  <c:v>1.77551020408163</c:v>
                </c:pt>
                <c:pt idx="39">
                  <c:v>1.7959183673469401</c:v>
                </c:pt>
                <c:pt idx="40">
                  <c:v>1.81632653061225</c:v>
                </c:pt>
                <c:pt idx="41">
                  <c:v>1.83673469387755</c:v>
                </c:pt>
                <c:pt idx="42">
                  <c:v>1.8571428571428601</c:v>
                </c:pt>
                <c:pt idx="43">
                  <c:v>1.87755102040816</c:v>
                </c:pt>
                <c:pt idx="44">
                  <c:v>1.8979591836734699</c:v>
                </c:pt>
                <c:pt idx="45">
                  <c:v>1.9183673469387801</c:v>
                </c:pt>
                <c:pt idx="46">
                  <c:v>1.93877551020408</c:v>
                </c:pt>
                <c:pt idx="47">
                  <c:v>1.9591836734693899</c:v>
                </c:pt>
                <c:pt idx="48">
                  <c:v>1.9795918367346901</c:v>
                </c:pt>
                <c:pt idx="49">
                  <c:v>2</c:v>
                </c:pt>
              </c:numCache>
            </c:numRef>
          </c:xVal>
          <c:yVal>
            <c:numRef>
              <c:f>[17]Sheet1!$L$2:$L$51</c:f>
              <c:numCache>
                <c:formatCode>General</c:formatCode>
                <c:ptCount val="50"/>
                <c:pt idx="0">
                  <c:v>0.27600000000000002</c:v>
                </c:pt>
                <c:pt idx="1">
                  <c:v>0.27288608015090698</c:v>
                </c:pt>
                <c:pt idx="2">
                  <c:v>0.26986792422163403</c:v>
                </c:pt>
                <c:pt idx="3">
                  <c:v>0.26694079447409402</c:v>
                </c:pt>
                <c:pt idx="4">
                  <c:v>0.26410027289082399</c:v>
                </c:pt>
                <c:pt idx="5">
                  <c:v>0.26134223405464602</c:v>
                </c:pt>
                <c:pt idx="6">
                  <c:v>0.25866282078194403</c:v>
                </c:pt>
                <c:pt idx="7">
                  <c:v>0.25605842218563502</c:v>
                </c:pt>
                <c:pt idx="8">
                  <c:v>0.25352565388701398</c:v>
                </c:pt>
                <c:pt idx="9">
                  <c:v>0.25106134013243298</c:v>
                </c:pt>
                <c:pt idx="10">
                  <c:v>0.248662497602156</c:v>
                </c:pt>
                <c:pt idx="11">
                  <c:v>0.246326320725645</c:v>
                </c:pt>
                <c:pt idx="12">
                  <c:v>0.244050168340634</c:v>
                </c:pt>
                <c:pt idx="13">
                  <c:v>0.241831551553257</c:v>
                </c:pt>
                <c:pt idx="14">
                  <c:v>0.23966812267368801</c:v>
                </c:pt>
                <c:pt idx="15">
                  <c:v>0.23755766511665499</c:v>
                </c:pt>
                <c:pt idx="16">
                  <c:v>0.23549808416906101</c:v>
                </c:pt>
                <c:pt idx="17">
                  <c:v>0.23348739853824099</c:v>
                </c:pt>
                <c:pt idx="18">
                  <c:v>0.23152373260413101</c:v>
                </c:pt>
                <c:pt idx="19">
                  <c:v>0.22960530930720599</c:v>
                </c:pt>
                <c:pt idx="20">
                  <c:v>0.227730443611528</c:v>
                </c:pt>
                <c:pt idx="21">
                  <c:v>0.22589753648883201</c:v>
                </c:pt>
                <c:pt idx="22">
                  <c:v>0.22410506937533101</c:v>
                </c:pt>
                <c:pt idx="23">
                  <c:v>0.222351599058036</c:v>
                </c:pt>
                <c:pt idx="24">
                  <c:v>0.22063575295186399</c:v>
                </c:pt>
                <c:pt idx="25">
                  <c:v>0.21895622473277401</c:v>
                </c:pt>
                <c:pt idx="26">
                  <c:v>0.21731177029568899</c:v>
                </c:pt>
                <c:pt idx="27">
                  <c:v>0.21570120400908699</c:v>
                </c:pt>
                <c:pt idx="28">
                  <c:v>0.21412339524090299</c:v>
                </c:pt>
                <c:pt idx="29">
                  <c:v>0.212577265132848</c:v>
                </c:pt>
                <c:pt idx="30">
                  <c:v>0.211061783602465</c:v>
                </c:pt>
                <c:pt idx="31">
                  <c:v>0.20957596655417501</c:v>
                </c:pt>
                <c:pt idx="32">
                  <c:v>0.20811887328235601</c:v>
                </c:pt>
                <c:pt idx="33">
                  <c:v>0.20668960405102599</c:v>
                </c:pt>
                <c:pt idx="34">
                  <c:v>0.20528729783615099</c:v>
                </c:pt>
                <c:pt idx="35">
                  <c:v>0.20391113021781701</c:v>
                </c:pt>
                <c:pt idx="36">
                  <c:v>0.202560311410698</c:v>
                </c:pt>
                <c:pt idx="37">
                  <c:v>0.201234084422209</c:v>
                </c:pt>
                <c:pt idx="38">
                  <c:v>0.19993172332871001</c:v>
                </c:pt>
                <c:pt idx="39">
                  <c:v>0.19865253166093</c:v>
                </c:pt>
                <c:pt idx="40">
                  <c:v>0.19739584089053899</c:v>
                </c:pt>
                <c:pt idx="41">
                  <c:v>0.19616100901046901</c:v>
                </c:pt>
                <c:pt idx="42">
                  <c:v>0.194947419202224</c:v>
                </c:pt>
                <c:pt idx="43">
                  <c:v>0.19375447858393699</c:v>
                </c:pt>
                <c:pt idx="44">
                  <c:v>0.192581617033487</c:v>
                </c:pt>
                <c:pt idx="45">
                  <c:v>0.191428286081402</c:v>
                </c:pt>
                <c:pt idx="46">
                  <c:v>0.19029395786873399</c:v>
                </c:pt>
                <c:pt idx="47">
                  <c:v>0.18917812416544799</c:v>
                </c:pt>
                <c:pt idx="48">
                  <c:v>0.18808029544521501</c:v>
                </c:pt>
                <c:pt idx="49">
                  <c:v>0.18700000001284001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[17]Sheet1!$M$2:$M$3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[17]Sheet1!$N$2:$N$3</c:f>
              <c:numCache>
                <c:formatCode>General</c:formatCode>
                <c:ptCount val="2"/>
                <c:pt idx="0">
                  <c:v>0.27600000000000002</c:v>
                </c:pt>
                <c:pt idx="1">
                  <c:v>0.187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848"/>
        <c:axId val="65369984"/>
      </c:scatterChart>
      <c:valAx>
        <c:axId val="65342848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369984"/>
        <c:crosses val="autoZero"/>
        <c:crossBetween val="midCat"/>
      </c:valAx>
      <c:valAx>
        <c:axId val="653699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342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[18]Sheet1!$K$2:$K$51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[18]Sheet1!$L$2:$L$51</c:f>
              <c:numCache>
                <c:formatCode>General</c:formatCode>
                <c:ptCount val="50"/>
                <c:pt idx="0">
                  <c:v>0.27672714522877401</c:v>
                </c:pt>
                <c:pt idx="1">
                  <c:v>0.18407426589988299</c:v>
                </c:pt>
                <c:pt idx="2">
                  <c:v>0.14585976270339401</c:v>
                </c:pt>
                <c:pt idx="3">
                  <c:v>0.123852927986285</c:v>
                </c:pt>
                <c:pt idx="4">
                  <c:v>0.109166482624437</c:v>
                </c:pt>
                <c:pt idx="5">
                  <c:v>9.8501307720611497E-2</c:v>
                </c:pt>
                <c:pt idx="6">
                  <c:v>9.0318146293711293E-2</c:v>
                </c:pt>
                <c:pt idx="7">
                  <c:v>8.3791112385436101E-2</c:v>
                </c:pt>
                <c:pt idx="8">
                  <c:v>7.8432769605553301E-2</c:v>
                </c:pt>
                <c:pt idx="9">
                  <c:v>7.39347321003819E-2</c:v>
                </c:pt>
                <c:pt idx="10">
                  <c:v>7.00912636773703E-2</c:v>
                </c:pt>
                <c:pt idx="11">
                  <c:v>6.6759237621805606E-2</c:v>
                </c:pt>
                <c:pt idx="12">
                  <c:v>6.3835644757714305E-2</c:v>
                </c:pt>
                <c:pt idx="13">
                  <c:v>6.1244236631861099E-2</c:v>
                </c:pt>
                <c:pt idx="14">
                  <c:v>5.8927223351311897E-2</c:v>
                </c:pt>
                <c:pt idx="15">
                  <c:v>5.6839912570591698E-2</c:v>
                </c:pt>
                <c:pt idx="16">
                  <c:v>5.4947133699078402E-2</c:v>
                </c:pt>
                <c:pt idx="17">
                  <c:v>5.3220785441230399E-2</c:v>
                </c:pt>
                <c:pt idx="18">
                  <c:v>5.1638112503628097E-2</c:v>
                </c:pt>
                <c:pt idx="19">
                  <c:v>5.0180468623996499E-2</c:v>
                </c:pt>
                <c:pt idx="20">
                  <c:v>4.8832411793054302E-2</c:v>
                </c:pt>
                <c:pt idx="21">
                  <c:v>4.75810312468192E-2</c:v>
                </c:pt>
                <c:pt idx="22">
                  <c:v>4.6415439255483602E-2</c:v>
                </c:pt>
                <c:pt idx="23">
                  <c:v>4.5326382099902099E-2</c:v>
                </c:pt>
                <c:pt idx="24">
                  <c:v>4.4305938586353601E-2</c:v>
                </c:pt>
                <c:pt idx="25">
                  <c:v>4.3347283759841801E-2</c:v>
                </c:pt>
                <c:pt idx="26">
                  <c:v>4.24445018010223E-2</c:v>
                </c:pt>
                <c:pt idx="27">
                  <c:v>4.1592436462132197E-2</c:v>
                </c:pt>
                <c:pt idx="28">
                  <c:v>4.0786570464168601E-2</c:v>
                </c:pt>
                <c:pt idx="29">
                  <c:v>4.00229274605714E-2</c:v>
                </c:pt>
                <c:pt idx="30">
                  <c:v>3.92979917470581E-2</c:v>
                </c:pt>
                <c:pt idx="31">
                  <c:v>3.8608642046567498E-2</c:v>
                </c:pt>
                <c:pt idx="32">
                  <c:v>3.79520965467674E-2</c:v>
                </c:pt>
                <c:pt idx="33">
                  <c:v>3.73258670005907E-2</c:v>
                </c:pt>
                <c:pt idx="34">
                  <c:v>3.6727720177155802E-2</c:v>
                </c:pt>
                <c:pt idx="35">
                  <c:v>3.6155645312985901E-2</c:v>
                </c:pt>
                <c:pt idx="36">
                  <c:v>3.56078264914673E-2</c:v>
                </c:pt>
                <c:pt idx="37">
                  <c:v>3.5082619093391498E-2</c:v>
                </c:pt>
                <c:pt idx="38">
                  <c:v>3.4578529628812103E-2</c:v>
                </c:pt>
                <c:pt idx="39">
                  <c:v>3.4094198391753303E-2</c:v>
                </c:pt>
                <c:pt idx="40">
                  <c:v>3.3628384482999499E-2</c:v>
                </c:pt>
                <c:pt idx="41">
                  <c:v>3.31799528286158E-2</c:v>
                </c:pt>
                <c:pt idx="42">
                  <c:v>3.27478628877442E-2</c:v>
                </c:pt>
                <c:pt idx="43">
                  <c:v>3.2331158796217702E-2</c:v>
                </c:pt>
                <c:pt idx="44">
                  <c:v>3.1928960735383802E-2</c:v>
                </c:pt>
                <c:pt idx="45">
                  <c:v>3.1540457350352998E-2</c:v>
                </c:pt>
                <c:pt idx="46">
                  <c:v>3.1164899070336202E-2</c:v>
                </c:pt>
                <c:pt idx="47">
                  <c:v>3.0801592207072299E-2</c:v>
                </c:pt>
                <c:pt idx="48">
                  <c:v>3.0449893726592601E-2</c:v>
                </c:pt>
                <c:pt idx="49">
                  <c:v>3.0109206605492E-2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[18]Sheet1!$M$2:$M$55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[18]Sheet1!$N$2:$N$55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0080"/>
        <c:axId val="65880832"/>
      </c:scatterChart>
      <c:valAx>
        <c:axId val="65870080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880832"/>
        <c:crosses val="autoZero"/>
        <c:crossBetween val="midCat"/>
      </c:valAx>
      <c:valAx>
        <c:axId val="658808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870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[19]Sheet1!$K$2:$K$51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[19]Sheet1!$L$2:$L$51</c:f>
              <c:numCache>
                <c:formatCode>General</c:formatCode>
                <c:ptCount val="50"/>
                <c:pt idx="0">
                  <c:v>0.23760323254257201</c:v>
                </c:pt>
                <c:pt idx="1">
                  <c:v>0.203614958428395</c:v>
                </c:pt>
                <c:pt idx="2">
                  <c:v>0.17530224764721899</c:v>
                </c:pt>
                <c:pt idx="3">
                  <c:v>0.15171736101585501</c:v>
                </c:pt>
                <c:pt idx="4">
                  <c:v>0.132070818453634</c:v>
                </c:pt>
                <c:pt idx="5">
                  <c:v>0.115704971940049</c:v>
                </c:pt>
                <c:pt idx="6">
                  <c:v>0.102071991416481</c:v>
                </c:pt>
                <c:pt idx="7">
                  <c:v>9.0715526732439197E-2</c:v>
                </c:pt>
                <c:pt idx="8">
                  <c:v>8.1255431788641599E-2</c:v>
                </c:pt>
                <c:pt idx="9">
                  <c:v>7.3375039533169803E-2</c:v>
                </c:pt>
                <c:pt idx="10">
                  <c:v>6.6810561854135905E-2</c:v>
                </c:pt>
                <c:pt idx="11">
                  <c:v>6.1342259541060998E-2</c:v>
                </c:pt>
                <c:pt idx="12">
                  <c:v>5.6787086738404602E-2</c:v>
                </c:pt>
                <c:pt idx="13">
                  <c:v>5.2992563671812598E-2</c:v>
                </c:pt>
                <c:pt idx="14">
                  <c:v>4.9831672542830302E-2</c:v>
                </c:pt>
                <c:pt idx="15">
                  <c:v>4.7198605737348298E-2</c:v>
                </c:pt>
                <c:pt idx="16">
                  <c:v>4.5005224023387198E-2</c:v>
                </c:pt>
                <c:pt idx="17">
                  <c:v>4.3178106179995498E-2</c:v>
                </c:pt>
                <c:pt idx="18">
                  <c:v>4.16560912965891E-2</c:v>
                </c:pt>
                <c:pt idx="19">
                  <c:v>4.0388231473705002E-2</c:v>
                </c:pt>
                <c:pt idx="20">
                  <c:v>3.9332086393910698E-2</c:v>
                </c:pt>
                <c:pt idx="21">
                  <c:v>3.8452302675363197E-2</c:v>
                </c:pt>
                <c:pt idx="22">
                  <c:v>3.7719430453327298E-2</c:v>
                </c:pt>
                <c:pt idx="23">
                  <c:v>3.7108937575920299E-2</c:v>
                </c:pt>
                <c:pt idx="24">
                  <c:v>3.6600388415291403E-2</c:v>
                </c:pt>
                <c:pt idx="25">
                  <c:v>3.6176759805773603E-2</c:v>
                </c:pt>
                <c:pt idx="26">
                  <c:v>3.5823871210735797E-2</c:v>
                </c:pt>
                <c:pt idx="27">
                  <c:v>3.5529910043548697E-2</c:v>
                </c:pt>
                <c:pt idx="28">
                  <c:v>3.5285036253267198E-2</c:v>
                </c:pt>
                <c:pt idx="29">
                  <c:v>3.5081052938938199E-2</c:v>
                </c:pt>
                <c:pt idx="30">
                  <c:v>3.4911131966682302E-2</c:v>
                </c:pt>
                <c:pt idx="31">
                  <c:v>3.4769585404859901E-2</c:v>
                </c:pt>
                <c:pt idx="32">
                  <c:v>3.46516751263478E-2</c:v>
                </c:pt>
                <c:pt idx="33">
                  <c:v>3.4553454204555002E-2</c:v>
                </c:pt>
                <c:pt idx="34">
                  <c:v>3.44716347940714E-2</c:v>
                </c:pt>
                <c:pt idx="35">
                  <c:v>3.4403478073387998E-2</c:v>
                </c:pt>
                <c:pt idx="36">
                  <c:v>3.4346702565634303E-2</c:v>
                </c:pt>
                <c:pt idx="37">
                  <c:v>3.42994077684615E-2</c:v>
                </c:pt>
                <c:pt idx="38">
                  <c:v>3.4260010536660002E-2</c:v>
                </c:pt>
                <c:pt idx="39">
                  <c:v>3.4227192087984901E-2</c:v>
                </c:pt>
                <c:pt idx="40">
                  <c:v>3.41998538582617E-2</c:v>
                </c:pt>
                <c:pt idx="41">
                  <c:v>3.4177080728069201E-2</c:v>
                </c:pt>
                <c:pt idx="42">
                  <c:v>3.4158110390047403E-2</c:v>
                </c:pt>
                <c:pt idx="43">
                  <c:v>3.41423078314348E-2</c:v>
                </c:pt>
                <c:pt idx="44">
                  <c:v>3.4129144077661898E-2</c:v>
                </c:pt>
                <c:pt idx="45">
                  <c:v>3.4118178485466499E-2</c:v>
                </c:pt>
                <c:pt idx="46">
                  <c:v>3.41090439928078E-2</c:v>
                </c:pt>
                <c:pt idx="47">
                  <c:v>3.4101434831839299E-2</c:v>
                </c:pt>
                <c:pt idx="48">
                  <c:v>3.4095096293640402E-2</c:v>
                </c:pt>
                <c:pt idx="49">
                  <c:v>3.4089816202094697E-2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[19]Sheet1!$M$2:$M$55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[19]Sheet1!$N$2:$N$55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2080"/>
        <c:axId val="65908736"/>
      </c:scatterChart>
      <c:valAx>
        <c:axId val="65902080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908736"/>
        <c:crosses val="autoZero"/>
        <c:crossBetween val="midCat"/>
      </c:valAx>
      <c:valAx>
        <c:axId val="659087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902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[20]Sheet1!$K$2:$K$51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2.0816326530612201</c:v>
                </c:pt>
                <c:pt idx="2">
                  <c:v>3.16326530612245</c:v>
                </c:pt>
                <c:pt idx="3">
                  <c:v>4.2448979591836702</c:v>
                </c:pt>
                <c:pt idx="4">
                  <c:v>5.3265306122449001</c:v>
                </c:pt>
                <c:pt idx="5">
                  <c:v>6.4081632653061202</c:v>
                </c:pt>
                <c:pt idx="6">
                  <c:v>7.4897959183673501</c:v>
                </c:pt>
                <c:pt idx="7">
                  <c:v>8.5714285714285694</c:v>
                </c:pt>
                <c:pt idx="8">
                  <c:v>9.6530612244898002</c:v>
                </c:pt>
                <c:pt idx="9">
                  <c:v>10.734693877551001</c:v>
                </c:pt>
                <c:pt idx="10">
                  <c:v>11.8163265306122</c:v>
                </c:pt>
                <c:pt idx="11">
                  <c:v>12.8979591836735</c:v>
                </c:pt>
                <c:pt idx="12">
                  <c:v>13.9795918367347</c:v>
                </c:pt>
                <c:pt idx="13">
                  <c:v>15.061224489795899</c:v>
                </c:pt>
                <c:pt idx="14">
                  <c:v>16.1428571428571</c:v>
                </c:pt>
                <c:pt idx="15">
                  <c:v>17.224489795918402</c:v>
                </c:pt>
                <c:pt idx="16">
                  <c:v>18.3061224489796</c:v>
                </c:pt>
                <c:pt idx="17">
                  <c:v>19.387755102040799</c:v>
                </c:pt>
                <c:pt idx="18">
                  <c:v>20.469387755102002</c:v>
                </c:pt>
                <c:pt idx="19">
                  <c:v>21.5510204081633</c:v>
                </c:pt>
                <c:pt idx="20">
                  <c:v>22.632653061224499</c:v>
                </c:pt>
                <c:pt idx="21">
                  <c:v>23.714285714285701</c:v>
                </c:pt>
                <c:pt idx="22">
                  <c:v>24.7959183673469</c:v>
                </c:pt>
                <c:pt idx="23">
                  <c:v>25.877551020408202</c:v>
                </c:pt>
                <c:pt idx="24">
                  <c:v>26.959183673469401</c:v>
                </c:pt>
                <c:pt idx="25">
                  <c:v>28.040816326530599</c:v>
                </c:pt>
                <c:pt idx="26">
                  <c:v>29.122448979591798</c:v>
                </c:pt>
                <c:pt idx="27">
                  <c:v>30.204081632653001</c:v>
                </c:pt>
                <c:pt idx="28">
                  <c:v>31.285714285714299</c:v>
                </c:pt>
                <c:pt idx="29">
                  <c:v>32.367346938775498</c:v>
                </c:pt>
                <c:pt idx="30">
                  <c:v>33.448979591836697</c:v>
                </c:pt>
                <c:pt idx="31">
                  <c:v>34.530612244898002</c:v>
                </c:pt>
                <c:pt idx="32">
                  <c:v>35.612244897959201</c:v>
                </c:pt>
                <c:pt idx="33">
                  <c:v>36.6938775510204</c:v>
                </c:pt>
                <c:pt idx="34">
                  <c:v>37.775510204081598</c:v>
                </c:pt>
                <c:pt idx="35">
                  <c:v>38.857142857142897</c:v>
                </c:pt>
                <c:pt idx="36">
                  <c:v>39.938775510204103</c:v>
                </c:pt>
                <c:pt idx="37">
                  <c:v>41.020408163265301</c:v>
                </c:pt>
                <c:pt idx="38">
                  <c:v>42.1020408163265</c:v>
                </c:pt>
                <c:pt idx="39">
                  <c:v>43.183673469387799</c:v>
                </c:pt>
                <c:pt idx="40">
                  <c:v>44.265306122448997</c:v>
                </c:pt>
                <c:pt idx="41">
                  <c:v>45.346938775510203</c:v>
                </c:pt>
                <c:pt idx="42">
                  <c:v>46.428571428571502</c:v>
                </c:pt>
                <c:pt idx="43">
                  <c:v>47.5102040816327</c:v>
                </c:pt>
                <c:pt idx="44">
                  <c:v>48.591836734693899</c:v>
                </c:pt>
                <c:pt idx="45">
                  <c:v>49.673469387755098</c:v>
                </c:pt>
                <c:pt idx="46">
                  <c:v>50.755102040816404</c:v>
                </c:pt>
                <c:pt idx="47">
                  <c:v>51.836734693877602</c:v>
                </c:pt>
                <c:pt idx="48">
                  <c:v>52.918367346938801</c:v>
                </c:pt>
                <c:pt idx="49">
                  <c:v>54</c:v>
                </c:pt>
              </c:numCache>
            </c:numRef>
          </c:xVal>
          <c:yVal>
            <c:numRef>
              <c:f>[20]Sheet1!$L$2:$L$51</c:f>
              <c:numCache>
                <c:formatCode>General</c:formatCode>
                <c:ptCount val="50"/>
                <c:pt idx="0">
                  <c:v>0.22546106499080501</c:v>
                </c:pt>
                <c:pt idx="1">
                  <c:v>0.19957713390008999</c:v>
                </c:pt>
                <c:pt idx="2">
                  <c:v>0.17640031880682</c:v>
                </c:pt>
                <c:pt idx="3">
                  <c:v>0.155742917616151</c:v>
                </c:pt>
                <c:pt idx="4">
                  <c:v>0.13742361145760501</c:v>
                </c:pt>
                <c:pt idx="5">
                  <c:v>0.12126746468506901</c:v>
                </c:pt>
                <c:pt idx="6">
                  <c:v>0.107105924876798</c:v>
                </c:pt>
                <c:pt idx="7">
                  <c:v>9.4776822835411098E-2</c:v>
                </c:pt>
                <c:pt idx="8">
                  <c:v>8.4124372587896207E-2</c:v>
                </c:pt>
                <c:pt idx="9">
                  <c:v>7.4999171385605704E-2</c:v>
                </c:pt>
                <c:pt idx="10">
                  <c:v>6.7258199704258906E-2</c:v>
                </c:pt>
                <c:pt idx="11">
                  <c:v>6.0764821243941301E-2</c:v>
                </c:pt>
                <c:pt idx="12">
                  <c:v>5.5388782929104499E-2</c:v>
                </c:pt>
                <c:pt idx="13">
                  <c:v>5.1006214908566702E-2</c:v>
                </c:pt>
                <c:pt idx="14">
                  <c:v>4.74996305555122E-2</c:v>
                </c:pt>
                <c:pt idx="15">
                  <c:v>4.4757926467491403E-2</c:v>
                </c:pt>
                <c:pt idx="16">
                  <c:v>4.26763824664214E-2</c:v>
                </c:pt>
                <c:pt idx="17">
                  <c:v>4.1156661598585199E-2</c:v>
                </c:pt>
                <c:pt idx="18">
                  <c:v>4.0106810134632298E-2</c:v>
                </c:pt>
                <c:pt idx="19">
                  <c:v>3.9441257569578399E-2</c:v>
                </c:pt>
                <c:pt idx="20">
                  <c:v>3.9080816622805298E-2</c:v>
                </c:pt>
                <c:pt idx="21">
                  <c:v>3.8952683238061399E-2</c:v>
                </c:pt>
                <c:pt idx="22">
                  <c:v>3.8990436583461102E-2</c:v>
                </c:pt>
                <c:pt idx="23">
                  <c:v>3.9134039051485298E-2</c:v>
                </c:pt>
                <c:pt idx="24">
                  <c:v>3.93298362589811E-2</c:v>
                </c:pt>
                <c:pt idx="25">
                  <c:v>3.9530557047161699E-2</c:v>
                </c:pt>
                <c:pt idx="26">
                  <c:v>3.9695313481607E-2</c:v>
                </c:pt>
                <c:pt idx="27">
                  <c:v>3.9789600852262602E-2</c:v>
                </c:pt>
                <c:pt idx="28">
                  <c:v>3.9785297673440898E-2</c:v>
                </c:pt>
                <c:pt idx="29">
                  <c:v>3.9660665683819998E-2</c:v>
                </c:pt>
                <c:pt idx="30">
                  <c:v>3.9400349846445103E-2</c:v>
                </c:pt>
                <c:pt idx="31">
                  <c:v>3.8995378348726503E-2</c:v>
                </c:pt>
                <c:pt idx="32">
                  <c:v>3.8443162602442398E-2</c:v>
                </c:pt>
                <c:pt idx="33">
                  <c:v>3.77474972437358E-2</c:v>
                </c:pt>
                <c:pt idx="34">
                  <c:v>3.6918560133117E-2</c:v>
                </c:pt>
                <c:pt idx="35">
                  <c:v>3.5972912355461399E-2</c:v>
                </c:pt>
                <c:pt idx="36">
                  <c:v>3.4933498220012099E-2</c:v>
                </c:pt>
                <c:pt idx="37">
                  <c:v>3.3829645260376802E-2</c:v>
                </c:pt>
                <c:pt idx="38">
                  <c:v>3.26970642345316E-2</c:v>
                </c:pt>
                <c:pt idx="39">
                  <c:v>3.1577849124816502E-2</c:v>
                </c:pt>
                <c:pt idx="40">
                  <c:v>3.05204771379399E-2</c:v>
                </c:pt>
                <c:pt idx="41">
                  <c:v>2.9579808704976101E-2</c:v>
                </c:pt>
                <c:pt idx="42">
                  <c:v>2.8817087481363701E-2</c:v>
                </c:pt>
                <c:pt idx="43">
                  <c:v>2.8299940346909701E-2</c:v>
                </c:pt>
                <c:pt idx="44">
                  <c:v>2.8102377405786898E-2</c:v>
                </c:pt>
                <c:pt idx="45">
                  <c:v>2.8304791986533601E-2</c:v>
                </c:pt>
                <c:pt idx="46">
                  <c:v>2.8993960642055502E-2</c:v>
                </c:pt>
                <c:pt idx="47">
                  <c:v>3.0263043149624198E-2</c:v>
                </c:pt>
                <c:pt idx="48">
                  <c:v>3.2211582510876899E-2</c:v>
                </c:pt>
                <c:pt idx="49">
                  <c:v>3.49455049518166E-2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[20]Sheet1!$M$2:$M$55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[20]Sheet1!$N$2:$N$55</c:f>
              <c:numCache>
                <c:formatCode>General</c:formatCode>
                <c:ptCount val="54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3312"/>
        <c:axId val="97135616"/>
      </c:scatterChart>
      <c:valAx>
        <c:axId val="97133312"/>
        <c:scaling>
          <c:orientation val="minMax"/>
          <c:max val="5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7135616"/>
        <c:crosses val="autoZero"/>
        <c:crossBetween val="midCat"/>
      </c:valAx>
      <c:valAx>
        <c:axId val="971356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7133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[21]Sheet1!$L$2:$L$51</c:f>
              <c:numCache>
                <c:formatCode>General</c:formatCode>
                <c:ptCount val="50"/>
                <c:pt idx="0">
                  <c:v>0.17441821301548399</c:v>
                </c:pt>
                <c:pt idx="1">
                  <c:v>0.13946581649638801</c:v>
                </c:pt>
                <c:pt idx="2">
                  <c:v>0.122364049585878</c:v>
                </c:pt>
                <c:pt idx="3">
                  <c:v>0.111517677166417</c:v>
                </c:pt>
                <c:pt idx="4">
                  <c:v>0.103771179127116</c:v>
                </c:pt>
                <c:pt idx="5">
                  <c:v>9.78430049835671E-2</c:v>
                </c:pt>
                <c:pt idx="6">
                  <c:v>9.30958084614983E-2</c:v>
                </c:pt>
                <c:pt idx="7">
                  <c:v>8.9170182579580606E-2</c:v>
                </c:pt>
                <c:pt idx="8">
                  <c:v>8.5845167039555997E-2</c:v>
                </c:pt>
                <c:pt idx="9">
                  <c:v>8.2976037740228895E-2</c:v>
                </c:pt>
                <c:pt idx="10">
                  <c:v>8.0463291140303095E-2</c:v>
                </c:pt>
                <c:pt idx="11">
                  <c:v>7.8235835252376401E-2</c:v>
                </c:pt>
                <c:pt idx="12">
                  <c:v>7.6241267437983595E-2</c:v>
                </c:pt>
                <c:pt idx="13">
                  <c:v>7.4439949332135102E-2</c:v>
                </c:pt>
                <c:pt idx="14">
                  <c:v>7.2801237260515295E-2</c:v>
                </c:pt>
                <c:pt idx="15">
                  <c:v>7.1300996069081093E-2</c:v>
                </c:pt>
                <c:pt idx="16">
                  <c:v>6.9919908421705201E-2</c:v>
                </c:pt>
                <c:pt idx="17">
                  <c:v>6.8642294324948699E-2</c:v>
                </c:pt>
                <c:pt idx="18">
                  <c:v>6.7455267758809903E-2</c:v>
                </c:pt>
                <c:pt idx="19">
                  <c:v>6.6348121867575605E-2</c:v>
                </c:pt>
                <c:pt idx="20">
                  <c:v>6.5311872687337097E-2</c:v>
                </c:pt>
                <c:pt idx="21">
                  <c:v>6.4338915087226001E-2</c:v>
                </c:pt>
                <c:pt idx="22">
                  <c:v>6.3422759586501995E-2</c:v>
                </c:pt>
                <c:pt idx="23">
                  <c:v>6.2557828417728903E-2</c:v>
                </c:pt>
                <c:pt idx="24">
                  <c:v>6.1739295634659103E-2</c:v>
                </c:pt>
                <c:pt idx="25">
                  <c:v>6.0962960404908402E-2</c:v>
                </c:pt>
                <c:pt idx="26">
                  <c:v>6.0225145612537799E-2</c:v>
                </c:pt>
                <c:pt idx="27">
                  <c:v>5.9522615981820001E-2</c:v>
                </c:pt>
                <c:pt idx="28">
                  <c:v>5.8852511413399498E-2</c:v>
                </c:pt>
                <c:pt idx="29">
                  <c:v>5.8212292288441499E-2</c:v>
                </c:pt>
                <c:pt idx="30">
                  <c:v>5.7599694271647003E-2</c:v>
                </c:pt>
                <c:pt idx="31">
                  <c:v>5.7012690715374598E-2</c:v>
                </c:pt>
                <c:pt idx="32">
                  <c:v>5.64494611927992E-2</c:v>
                </c:pt>
                <c:pt idx="33">
                  <c:v>5.5908365008418399E-2</c:v>
                </c:pt>
                <c:pt idx="34">
                  <c:v>5.53879187776345E-2</c:v>
                </c:pt>
                <c:pt idx="35">
                  <c:v>5.4886777353718601E-2</c:v>
                </c:pt>
                <c:pt idx="36">
                  <c:v>5.4403717524670901E-2</c:v>
                </c:pt>
                <c:pt idx="37">
                  <c:v>5.3937624014813799E-2</c:v>
                </c:pt>
                <c:pt idx="38">
                  <c:v>5.3487477414089601E-2</c:v>
                </c:pt>
                <c:pt idx="39">
                  <c:v>5.30523437276691E-2</c:v>
                </c:pt>
                <c:pt idx="40">
                  <c:v>5.2631365293851401E-2</c:v>
                </c:pt>
                <c:pt idx="41">
                  <c:v>5.2223752862546199E-2</c:v>
                </c:pt>
                <c:pt idx="42">
                  <c:v>5.1828778662290603E-2</c:v>
                </c:pt>
                <c:pt idx="43">
                  <c:v>5.1445770312617198E-2</c:v>
                </c:pt>
                <c:pt idx="44">
                  <c:v>5.1074105462071799E-2</c:v>
                </c:pt>
                <c:pt idx="45">
                  <c:v>5.0713207051378002E-2</c:v>
                </c:pt>
                <c:pt idx="46">
                  <c:v>5.0362539117026303E-2</c:v>
                </c:pt>
                <c:pt idx="47">
                  <c:v>5.002160306358E-2</c:v>
                </c:pt>
                <c:pt idx="48">
                  <c:v>4.9689934343786497E-2</c:v>
                </c:pt>
                <c:pt idx="49">
                  <c:v>4.9367099494564803E-2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[21]Sheet1!$M$2:$M$51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[21]Sheet1!$N$2:$N$51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85792"/>
        <c:axId val="97188096"/>
      </c:scatterChart>
      <c:valAx>
        <c:axId val="97185792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7188096"/>
        <c:crosses val="autoZero"/>
        <c:crossBetween val="midCat"/>
      </c:valAx>
      <c:valAx>
        <c:axId val="971880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718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(15000</a:t>
            </a:r>
            <a:r>
              <a:rPr lang="en-US" baseline="0"/>
              <a:t> token sample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TTR_ALL!$C$3:$C$17</c:f>
              <c:numCache>
                <c:formatCode>0.000</c:formatCode>
                <c:ptCount val="15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TTR_ALL!$O$3:$O$17</c:f>
              <c:numCache>
                <c:formatCode>0.000</c:formatCode>
                <c:ptCount val="15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TTR_ALL!$E$3:$E$17</c:f>
              <c:numCache>
                <c:formatCode>0.000</c:formatCode>
                <c:ptCount val="15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TTR_ALL!$I$3:$I$17</c:f>
              <c:numCache>
                <c:formatCode>0.000</c:formatCode>
                <c:ptCount val="15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TTR_ALL!$K$3:$K$17</c:f>
              <c:numCache>
                <c:formatCode>0.000</c:formatCode>
                <c:ptCount val="15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TTR_ALL!$Q$3:$Q$17</c:f>
              <c:numCache>
                <c:formatCode>0.000</c:formatCode>
                <c:ptCount val="15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TTR_ALL!$S$3:$S$17</c:f>
              <c:numCache>
                <c:formatCode>0.000</c:formatCode>
                <c:ptCount val="15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TTR_ALL!$U$3:$U$17</c:f>
              <c:numCache>
                <c:formatCode>0.000</c:formatCode>
                <c:ptCount val="15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TTR_ALL!$Y$3:$Y$17</c:f>
              <c:numCache>
                <c:formatCode>General</c:formatCode>
                <c:ptCount val="15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TTR_ALL!$AA$3:$AA$17</c:f>
              <c:numCache>
                <c:formatCode>0.000</c:formatCode>
                <c:ptCount val="15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TTR_ALL!$AC$3:$AC$17</c:f>
              <c:numCache>
                <c:formatCode>0.000</c:formatCode>
                <c:ptCount val="15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TTR_ALL!$AE$3:$AE$17</c:f>
              <c:numCache>
                <c:formatCode>0.000</c:formatCode>
                <c:ptCount val="15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TTR_ALL!$G$3:$G$17</c:f>
              <c:numCache>
                <c:formatCode>0.000</c:formatCode>
                <c:ptCount val="15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TTR_ALL!$M$3:$M$17</c:f>
              <c:numCache>
                <c:formatCode>General</c:formatCode>
                <c:ptCount val="15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4784"/>
        <c:axId val="51816320"/>
      </c:lineChart>
      <c:catAx>
        <c:axId val="518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816320"/>
        <c:crosses val="autoZero"/>
        <c:auto val="1"/>
        <c:lblAlgn val="ctr"/>
        <c:lblOffset val="100"/>
        <c:noMultiLvlLbl val="0"/>
      </c:catAx>
      <c:valAx>
        <c:axId val="5181632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5181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[22]Sheet1!$K$2:$K$51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[22]Sheet1!$L$2:$L$51</c:f>
              <c:numCache>
                <c:formatCode>General</c:formatCode>
                <c:ptCount val="50"/>
                <c:pt idx="0">
                  <c:v>0.14753017887780201</c:v>
                </c:pt>
                <c:pt idx="1">
                  <c:v>0.139596496064711</c:v>
                </c:pt>
                <c:pt idx="2">
                  <c:v>0.13225937033985499</c:v>
                </c:pt>
                <c:pt idx="3">
                  <c:v>0.12547394481042701</c:v>
                </c:pt>
                <c:pt idx="4">
                  <c:v>0.119198735506128</c:v>
                </c:pt>
                <c:pt idx="5">
                  <c:v>0.113395377759151</c:v>
                </c:pt>
                <c:pt idx="6">
                  <c:v>0.108028391654586</c:v>
                </c:pt>
                <c:pt idx="7">
                  <c:v>0.10306496511732</c:v>
                </c:pt>
                <c:pt idx="8">
                  <c:v>9.84747533092665E-2</c:v>
                </c:pt>
                <c:pt idx="9">
                  <c:v>9.4229693110511104E-2</c:v>
                </c:pt>
                <c:pt idx="10">
                  <c:v>9.0303831550170702E-2</c:v>
                </c:pt>
                <c:pt idx="11">
                  <c:v>8.6673167138043697E-2</c:v>
                </c:pt>
                <c:pt idx="12">
                  <c:v>8.3315503127002394E-2</c:v>
                </c:pt>
                <c:pt idx="13">
                  <c:v>8.0210311809020607E-2</c:v>
                </c:pt>
                <c:pt idx="14">
                  <c:v>7.7338609015184703E-2</c:v>
                </c:pt>
                <c:pt idx="15">
                  <c:v>7.4682838052420195E-2</c:v>
                </c:pt>
                <c:pt idx="16">
                  <c:v>7.2226762367358602E-2</c:v>
                </c:pt>
                <c:pt idx="17">
                  <c:v>6.9955366281127307E-2</c:v>
                </c:pt>
                <c:pt idx="18">
                  <c:v>6.7854763188182302E-2</c:v>
                </c:pt>
                <c:pt idx="19">
                  <c:v>6.5912110657944306E-2</c:v>
                </c:pt>
                <c:pt idx="20">
                  <c:v>6.41155319201928E-2</c:v>
                </c:pt>
                <c:pt idx="21">
                  <c:v>6.2454043254206101E-2</c:v>
                </c:pt>
                <c:pt idx="22">
                  <c:v>6.0917486837726798E-2</c:v>
                </c:pt>
                <c:pt idx="23">
                  <c:v>5.9496468645212401E-2</c:v>
                </c:pt>
                <c:pt idx="24">
                  <c:v>5.8182301015699801E-2</c:v>
                </c:pt>
                <c:pt idx="25">
                  <c:v>5.6966949539162502E-2</c:v>
                </c:pt>
                <c:pt idx="26">
                  <c:v>5.5842983936639501E-2</c:v>
                </c:pt>
                <c:pt idx="27">
                  <c:v>5.48035326338326E-2</c:v>
                </c:pt>
                <c:pt idx="28">
                  <c:v>5.3842240750449799E-2</c:v>
                </c:pt>
                <c:pt idx="29">
                  <c:v>5.29532312484534E-2</c:v>
                </c:pt>
                <c:pt idx="30">
                  <c:v>5.2131069001687701E-2</c:v>
                </c:pt>
                <c:pt idx="31">
                  <c:v>5.1370727567215897E-2</c:v>
                </c:pt>
                <c:pt idx="32">
                  <c:v>5.0667558455220203E-2</c:v>
                </c:pt>
                <c:pt idx="33">
                  <c:v>5.0017262709588201E-2</c:v>
                </c:pt>
                <c:pt idx="34">
                  <c:v>4.94158646254391E-2</c:v>
                </c:pt>
                <c:pt idx="35">
                  <c:v>4.88596874429068E-2</c:v>
                </c:pt>
                <c:pt idx="36">
                  <c:v>4.83453308685802E-2</c:v>
                </c:pt>
                <c:pt idx="37">
                  <c:v>4.7869650287172001E-2</c:v>
                </c:pt>
                <c:pt idx="38">
                  <c:v>4.7429737536323797E-2</c:v>
                </c:pt>
                <c:pt idx="39">
                  <c:v>4.7022903127010802E-2</c:v>
                </c:pt>
                <c:pt idx="40">
                  <c:v>4.6646659800846903E-2</c:v>
                </c:pt>
                <c:pt idx="41">
                  <c:v>4.6298707323764399E-2</c:v>
                </c:pt>
                <c:pt idx="42">
                  <c:v>4.5976918423101899E-2</c:v>
                </c:pt>
                <c:pt idx="43">
                  <c:v>4.5679325782124698E-2</c:v>
                </c:pt>
                <c:pt idx="44">
                  <c:v>4.5404110012464798E-2</c:v>
                </c:pt>
                <c:pt idx="45">
                  <c:v>4.5149588530949997E-2</c:v>
                </c:pt>
                <c:pt idx="46">
                  <c:v>4.4914205272815498E-2</c:v>
                </c:pt>
                <c:pt idx="47">
                  <c:v>4.4696521178411198E-2</c:v>
                </c:pt>
                <c:pt idx="48">
                  <c:v>4.4495205395240503E-2</c:v>
                </c:pt>
                <c:pt idx="49">
                  <c:v>4.4309027141544298E-2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[22]Sheet1!$M$2:$M$51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[22]Sheet1!$N$2:$N$51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6448"/>
        <c:axId val="98539008"/>
      </c:scatterChart>
      <c:valAx>
        <c:axId val="98536448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8539008"/>
        <c:crosses val="autoZero"/>
        <c:crossBetween val="midCat"/>
      </c:valAx>
      <c:valAx>
        <c:axId val="985390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8536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[23]Sheet1!$K$2:$K$51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[23]Sheet1!$L$2:$L$51</c:f>
              <c:numCache>
                <c:formatCode>General</c:formatCode>
                <c:ptCount val="50"/>
                <c:pt idx="0">
                  <c:v>0.146722245937562</c:v>
                </c:pt>
                <c:pt idx="1">
                  <c:v>0.13936559715322999</c:v>
                </c:pt>
                <c:pt idx="2">
                  <c:v>0.132438973615571</c:v>
                </c:pt>
                <c:pt idx="3">
                  <c:v>0.12592529553957901</c:v>
                </c:pt>
                <c:pt idx="4">
                  <c:v>0.119807793115004</c:v>
                </c:pt>
                <c:pt idx="5">
                  <c:v>0.114070006506353</c:v>
                </c:pt>
                <c:pt idx="6">
                  <c:v>0.108695785852891</c:v>
                </c:pt>
                <c:pt idx="7">
                  <c:v>0.10366929126864</c:v>
                </c:pt>
                <c:pt idx="8">
                  <c:v>9.89749928423765E-2</c:v>
                </c:pt>
                <c:pt idx="9">
                  <c:v>9.4597670637637299E-2</c:v>
                </c:pt>
                <c:pt idx="10">
                  <c:v>9.0522414692714506E-2</c:v>
                </c:pt>
                <c:pt idx="11">
                  <c:v>8.6734625020657402E-2</c:v>
                </c:pt>
                <c:pt idx="12">
                  <c:v>8.3220011609272504E-2</c:v>
                </c:pt>
                <c:pt idx="13">
                  <c:v>7.99645944211234E-2</c:v>
                </c:pt>
                <c:pt idx="14">
                  <c:v>7.6954703393530305E-2</c:v>
                </c:pt>
                <c:pt idx="15">
                  <c:v>7.4176978438570906E-2</c:v>
                </c:pt>
                <c:pt idx="16">
                  <c:v>7.1618369443079505E-2</c:v>
                </c:pt>
                <c:pt idx="17">
                  <c:v>6.9266136268647693E-2</c:v>
                </c:pt>
                <c:pt idx="18">
                  <c:v>6.7107848751623997E-2</c:v>
                </c:pt>
                <c:pt idx="19">
                  <c:v>6.51313867031139E-2</c:v>
                </c:pt>
                <c:pt idx="20">
                  <c:v>6.3324939908979902E-2</c:v>
                </c:pt>
                <c:pt idx="21">
                  <c:v>6.1677008129841601E-2</c:v>
                </c:pt>
                <c:pt idx="22">
                  <c:v>6.0176401101075597E-2</c:v>
                </c:pt>
                <c:pt idx="23">
                  <c:v>5.8812238532815399E-2</c:v>
                </c:pt>
                <c:pt idx="24">
                  <c:v>5.7573950109951602E-2</c:v>
                </c:pt>
                <c:pt idx="25">
                  <c:v>5.6451275492131699E-2</c:v>
                </c:pt>
                <c:pt idx="26">
                  <c:v>5.5434264313760501E-2</c:v>
                </c:pt>
                <c:pt idx="27">
                  <c:v>5.4513276183999503E-2</c:v>
                </c:pt>
                <c:pt idx="28">
                  <c:v>5.3678980686767297E-2</c:v>
                </c:pt>
                <c:pt idx="29">
                  <c:v>5.2922357380739603E-2</c:v>
                </c:pt>
                <c:pt idx="30">
                  <c:v>5.2234695799349098E-2</c:v>
                </c:pt>
                <c:pt idx="31">
                  <c:v>5.1607595450785401E-2</c:v>
                </c:pt>
                <c:pt idx="32">
                  <c:v>5.1032965817995102E-2</c:v>
                </c:pt>
                <c:pt idx="33">
                  <c:v>5.0503026358682097E-2</c:v>
                </c:pt>
                <c:pt idx="34">
                  <c:v>5.0010306505306898E-2</c:v>
                </c:pt>
                <c:pt idx="35">
                  <c:v>4.9547645665087403E-2</c:v>
                </c:pt>
                <c:pt idx="36">
                  <c:v>4.9108193219998202E-2</c:v>
                </c:pt>
                <c:pt idx="37">
                  <c:v>4.8685408526771001E-2</c:v>
                </c:pt>
                <c:pt idx="38">
                  <c:v>4.8273060916894601E-2</c:v>
                </c:pt>
                <c:pt idx="39">
                  <c:v>4.78652296966149E-2</c:v>
                </c:pt>
                <c:pt idx="40">
                  <c:v>4.7456304146934497E-2</c:v>
                </c:pt>
                <c:pt idx="41">
                  <c:v>4.70409835236133E-2</c:v>
                </c:pt>
                <c:pt idx="42">
                  <c:v>4.6614277057168002E-2</c:v>
                </c:pt>
                <c:pt idx="43">
                  <c:v>4.6171503952872603E-2</c:v>
                </c:pt>
                <c:pt idx="44">
                  <c:v>4.5708293390757701E-2</c:v>
                </c:pt>
                <c:pt idx="45">
                  <c:v>4.5220584525611202E-2</c:v>
                </c:pt>
                <c:pt idx="46">
                  <c:v>4.4704626486978101E-2</c:v>
                </c:pt>
                <c:pt idx="47">
                  <c:v>4.4156978379160002E-2</c:v>
                </c:pt>
                <c:pt idx="48">
                  <c:v>4.3574509281215999E-2</c:v>
                </c:pt>
                <c:pt idx="49">
                  <c:v>4.29543982469619E-2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[23]Sheet1!$M$2:$M$51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[23]Sheet1!$N$2:$N$51</c:f>
              <c:numCache>
                <c:formatCode>General</c:formatCode>
                <c:ptCount val="50"/>
                <c:pt idx="0">
                  <c:v>0.122</c:v>
                </c:pt>
                <c:pt idx="1">
                  <c:v>0.158</c:v>
                </c:pt>
                <c:pt idx="2">
                  <c:v>0.13100000000000001</c:v>
                </c:pt>
                <c:pt idx="3">
                  <c:v>0.13300000000000001</c:v>
                </c:pt>
                <c:pt idx="4">
                  <c:v>0.126</c:v>
                </c:pt>
                <c:pt idx="5">
                  <c:v>0.122</c:v>
                </c:pt>
                <c:pt idx="6">
                  <c:v>0.11</c:v>
                </c:pt>
                <c:pt idx="7">
                  <c:v>0.105</c:v>
                </c:pt>
                <c:pt idx="8">
                  <c:v>9.5000000000000001E-2</c:v>
                </c:pt>
                <c:pt idx="9">
                  <c:v>9.2999999999999999E-2</c:v>
                </c:pt>
                <c:pt idx="10">
                  <c:v>8.7999999999999995E-2</c:v>
                </c:pt>
                <c:pt idx="11">
                  <c:v>8.3000000000000004E-2</c:v>
                </c:pt>
                <c:pt idx="12">
                  <c:v>8.1000000000000003E-2</c:v>
                </c:pt>
                <c:pt idx="13">
                  <c:v>7.6999999999999999E-2</c:v>
                </c:pt>
                <c:pt idx="14">
                  <c:v>7.4999999999999997E-2</c:v>
                </c:pt>
                <c:pt idx="15">
                  <c:v>7.1999999999999995E-2</c:v>
                </c:pt>
                <c:pt idx="16">
                  <c:v>7.0000000000000007E-2</c:v>
                </c:pt>
                <c:pt idx="17">
                  <c:v>6.8000000000000005E-2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6.0999999999999999E-2</c:v>
                </c:pt>
                <c:pt idx="23">
                  <c:v>0.06</c:v>
                </c:pt>
                <c:pt idx="24">
                  <c:v>5.8999999999999997E-2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5.2999999999999999E-2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0.05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4.3999999999999997E-2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6160"/>
        <c:axId val="65626880"/>
      </c:scatterChart>
      <c:valAx>
        <c:axId val="98556160"/>
        <c:scaling>
          <c:orientation val="minMax"/>
          <c:max val="50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626880"/>
        <c:crosses val="autoZero"/>
        <c:crossBetween val="midCat"/>
      </c:valAx>
      <c:valAx>
        <c:axId val="6562688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9855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[24]Sheet1!$K$2:$K$51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[24]Sheet1!$L$2:$L$51</c:f>
              <c:numCache>
                <c:formatCode>General</c:formatCode>
                <c:ptCount val="50"/>
                <c:pt idx="0">
                  <c:v>0.28281239524906399</c:v>
                </c:pt>
                <c:pt idx="1">
                  <c:v>0.25138409733398998</c:v>
                </c:pt>
                <c:pt idx="2">
                  <c:v>0.22853471741005499</c:v>
                </c:pt>
                <c:pt idx="3">
                  <c:v>0.21095935864684701</c:v>
                </c:pt>
                <c:pt idx="4">
                  <c:v>0.19689861167592801</c:v>
                </c:pt>
                <c:pt idx="5">
                  <c:v>0.185318418097807</c:v>
                </c:pt>
                <c:pt idx="6">
                  <c:v>0.175565959317461</c:v>
                </c:pt>
                <c:pt idx="7">
                  <c:v>0.167206106247973</c:v>
                </c:pt>
                <c:pt idx="8">
                  <c:v>0.15993618237499899</c:v>
                </c:pt>
                <c:pt idx="9">
                  <c:v>0.15353826222678699</c:v>
                </c:pt>
                <c:pt idx="10">
                  <c:v>0.14785091489178001</c:v>
                </c:pt>
                <c:pt idx="11">
                  <c:v>0.14275166960257701</c:v>
                </c:pt>
                <c:pt idx="12">
                  <c:v>0.13814570471137499</c:v>
                </c:pt>
                <c:pt idx="13">
                  <c:v>0.13395830751875701</c:v>
                </c:pt>
                <c:pt idx="14">
                  <c:v>0.13012970400141</c:v>
                </c:pt>
                <c:pt idx="15">
                  <c:v>0.12661142563740599</c:v>
                </c:pt>
                <c:pt idx="16">
                  <c:v>0.123363700916903</c:v>
                </c:pt>
                <c:pt idx="17">
                  <c:v>0.120353546626918</c:v>
                </c:pt>
                <c:pt idx="18">
                  <c:v>0.117553347352838</c:v>
                </c:pt>
                <c:pt idx="19">
                  <c:v>0.11493978216284299</c:v>
                </c:pt>
                <c:pt idx="20">
                  <c:v>0.112493002453216</c:v>
                </c:pt>
                <c:pt idx="21">
                  <c:v>0.110195994326582</c:v>
                </c:pt>
                <c:pt idx="22">
                  <c:v>0.108034078470843</c:v>
                </c:pt>
                <c:pt idx="23">
                  <c:v>0.105994513816695</c:v>
                </c:pt>
                <c:pt idx="24">
                  <c:v>0.10406618044780799</c:v>
                </c:pt>
                <c:pt idx="25">
                  <c:v>0.10223932369131</c:v>
                </c:pt>
                <c:pt idx="26">
                  <c:v>0.100505345910351</c:v>
                </c:pt>
                <c:pt idx="27">
                  <c:v>9.8856635834460901E-2</c:v>
                </c:pt>
                <c:pt idx="28">
                  <c:v>9.7286427683135598E-2</c:v>
                </c:pt>
                <c:pt idx="29">
                  <c:v>9.5788684125073201E-2</c:v>
                </c:pt>
                <c:pt idx="30">
                  <c:v>9.4357998449055097E-2</c:v>
                </c:pt>
                <c:pt idx="31">
                  <c:v>9.2989512327546806E-2</c:v>
                </c:pt>
                <c:pt idx="32">
                  <c:v>9.1678846318531404E-2</c:v>
                </c:pt>
                <c:pt idx="33">
                  <c:v>9.0422040837540102E-2</c:v>
                </c:pt>
                <c:pt idx="34">
                  <c:v>8.9215505785375696E-2</c:v>
                </c:pt>
                <c:pt idx="35">
                  <c:v>8.8055977370445099E-2</c:v>
                </c:pt>
                <c:pt idx="36">
                  <c:v>8.6940480941993095E-2</c:v>
                </c:pt>
                <c:pt idx="37">
                  <c:v>8.5866298869698696E-2</c:v>
                </c:pt>
                <c:pt idx="38">
                  <c:v>8.4830942679381002E-2</c:v>
                </c:pt>
                <c:pt idx="39">
                  <c:v>8.3832128793996999E-2</c:v>
                </c:pt>
                <c:pt idx="40">
                  <c:v>8.2867757341302806E-2</c:v>
                </c:pt>
                <c:pt idx="41">
                  <c:v>8.1935893580317998E-2</c:v>
                </c:pt>
                <c:pt idx="42">
                  <c:v>8.1034751572541905E-2</c:v>
                </c:pt>
                <c:pt idx="43">
                  <c:v>8.0162679784193003E-2</c:v>
                </c:pt>
                <c:pt idx="44">
                  <c:v>7.9318148355270998E-2</c:v>
                </c:pt>
                <c:pt idx="45">
                  <c:v>7.8499737812088702E-2</c:v>
                </c:pt>
                <c:pt idx="46">
                  <c:v>7.7706129033759397E-2</c:v>
                </c:pt>
                <c:pt idx="47">
                  <c:v>7.6936094311265593E-2</c:v>
                </c:pt>
                <c:pt idx="48">
                  <c:v>7.6188489361231307E-2</c:v>
                </c:pt>
                <c:pt idx="49">
                  <c:v>7.54622461762159E-2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[24]Sheet1!$M$2:$M$15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[24]Sheet1!$N$2:$N$15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2224"/>
        <c:axId val="65662976"/>
      </c:scatterChart>
      <c:valAx>
        <c:axId val="65652224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662976"/>
        <c:crosses val="autoZero"/>
        <c:crossBetween val="midCat"/>
      </c:valAx>
      <c:valAx>
        <c:axId val="656629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652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[25]Sheet1!$K$2:$K$51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[25]Sheet1!$L$2:$L$51</c:f>
              <c:numCache>
                <c:formatCode>General</c:formatCode>
                <c:ptCount val="50"/>
                <c:pt idx="0">
                  <c:v>0.27509106920360099</c:v>
                </c:pt>
                <c:pt idx="1">
                  <c:v>0.25555686104052999</c:v>
                </c:pt>
                <c:pt idx="2">
                  <c:v>0.23801194063011</c:v>
                </c:pt>
                <c:pt idx="3">
                  <c:v>0.22225372664783599</c:v>
                </c:pt>
                <c:pt idx="4">
                  <c:v>0.20810026786305499</c:v>
                </c:pt>
                <c:pt idx="5">
                  <c:v>0.19538814225048001</c:v>
                </c:pt>
                <c:pt idx="6">
                  <c:v>0.18397057004801301</c:v>
                </c:pt>
                <c:pt idx="7">
                  <c:v>0.17371571897341501</c:v>
                </c:pt>
                <c:pt idx="8">
                  <c:v>0.164505182031115</c:v>
                </c:pt>
                <c:pt idx="9">
                  <c:v>0.156232610333258</c:v>
                </c:pt>
                <c:pt idx="10">
                  <c:v>0.14880248514892699</c:v>
                </c:pt>
                <c:pt idx="11">
                  <c:v>0.14212901500310399</c:v>
                </c:pt>
                <c:pt idx="12">
                  <c:v>0.13613514509077701</c:v>
                </c:pt>
                <c:pt idx="13">
                  <c:v>0.13075166756845799</c:v>
                </c:pt>
                <c:pt idx="14">
                  <c:v>0.125916422450157</c:v>
                </c:pt>
                <c:pt idx="15">
                  <c:v>0.121573579880995</c:v>
                </c:pt>
                <c:pt idx="16">
                  <c:v>0.117672995501282</c:v>
                </c:pt>
                <c:pt idx="17">
                  <c:v>0.114169631457811</c:v>
                </c:pt>
                <c:pt idx="18">
                  <c:v>0.11102303637710299</c:v>
                </c:pt>
                <c:pt idx="19">
                  <c:v>0.10819687829616299</c:v>
                </c:pt>
                <c:pt idx="20">
                  <c:v>0.10565852515773901</c:v>
                </c:pt>
                <c:pt idx="21">
                  <c:v>0.10337866802632099</c:v>
                </c:pt>
                <c:pt idx="22">
                  <c:v>0.10133098267435101</c:v>
                </c:pt>
                <c:pt idx="23">
                  <c:v>9.9491825631178796E-2</c:v>
                </c:pt>
                <c:pt idx="24">
                  <c:v>9.7839961185210794E-2</c:v>
                </c:pt>
                <c:pt idx="25">
                  <c:v>9.6356316187094004E-2</c:v>
                </c:pt>
                <c:pt idx="26">
                  <c:v>9.5023759822793305E-2</c:v>
                </c:pt>
                <c:pt idx="27">
                  <c:v>9.3826905813719497E-2</c:v>
                </c:pt>
                <c:pt idx="28">
                  <c:v>9.2751934760027605E-2</c:v>
                </c:pt>
                <c:pt idx="29">
                  <c:v>9.1786434575782505E-2</c:v>
                </c:pt>
                <c:pt idx="30">
                  <c:v>9.0919257173585594E-2</c:v>
                </c:pt>
                <c:pt idx="31">
                  <c:v>9.0140389743882304E-2</c:v>
                </c:pt>
                <c:pt idx="32">
                  <c:v>8.9440839142683803E-2</c:v>
                </c:pt>
                <c:pt idx="33">
                  <c:v>8.8812528052793299E-2</c:v>
                </c:pt>
                <c:pt idx="34">
                  <c:v>8.8248201719568597E-2</c:v>
                </c:pt>
                <c:pt idx="35">
                  <c:v>8.7741344184352602E-2</c:v>
                </c:pt>
                <c:pt idx="36">
                  <c:v>8.72861030483644E-2</c:v>
                </c:pt>
                <c:pt idx="37">
                  <c:v>8.6877221898343598E-2</c:v>
                </c:pt>
                <c:pt idx="38">
                  <c:v>8.6509979613703797E-2</c:v>
                </c:pt>
                <c:pt idx="39">
                  <c:v>8.6180135854409395E-2</c:v>
                </c:pt>
                <c:pt idx="40">
                  <c:v>8.5883882100155198E-2</c:v>
                </c:pt>
                <c:pt idx="41">
                  <c:v>8.5617797675524895E-2</c:v>
                </c:pt>
                <c:pt idx="42">
                  <c:v>8.5378810253377194E-2</c:v>
                </c:pt>
                <c:pt idx="43">
                  <c:v>8.5164160380412204E-2</c:v>
                </c:pt>
                <c:pt idx="44">
                  <c:v>8.4971369615317593E-2</c:v>
                </c:pt>
                <c:pt idx="45">
                  <c:v>8.4798211911600502E-2</c:v>
                </c:pt>
                <c:pt idx="46">
                  <c:v>8.4642687914681505E-2</c:v>
                </c:pt>
                <c:pt idx="47">
                  <c:v>8.4503001876472306E-2</c:v>
                </c:pt>
                <c:pt idx="48">
                  <c:v>8.4377540920882593E-2</c:v>
                </c:pt>
                <c:pt idx="49">
                  <c:v>8.4264856420847495E-2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[25]Sheet1!$M$2:$M$15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[25]Sheet1!$N$2:$N$15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8800"/>
        <c:axId val="65711104"/>
      </c:scatterChart>
      <c:valAx>
        <c:axId val="65708800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11104"/>
        <c:crosses val="autoZero"/>
        <c:crossBetween val="midCat"/>
      </c:valAx>
      <c:valAx>
        <c:axId val="657111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08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[26]Sheet1!$K$2:$K$51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1.2653061224489801</c:v>
                </c:pt>
                <c:pt idx="2">
                  <c:v>1.53061224489796</c:v>
                </c:pt>
                <c:pt idx="3">
                  <c:v>1.7959183673469401</c:v>
                </c:pt>
                <c:pt idx="4">
                  <c:v>2.06122448979592</c:v>
                </c:pt>
                <c:pt idx="5">
                  <c:v>2.3265306122449001</c:v>
                </c:pt>
                <c:pt idx="6">
                  <c:v>2.5918367346938802</c:v>
                </c:pt>
                <c:pt idx="7">
                  <c:v>2.8571428571428599</c:v>
                </c:pt>
                <c:pt idx="8">
                  <c:v>3.12244897959184</c:v>
                </c:pt>
                <c:pt idx="9">
                  <c:v>3.3877551020408201</c:v>
                </c:pt>
                <c:pt idx="10">
                  <c:v>3.6530612244898002</c:v>
                </c:pt>
                <c:pt idx="11">
                  <c:v>3.9183673469387799</c:v>
                </c:pt>
                <c:pt idx="12">
                  <c:v>4.1836734693877604</c:v>
                </c:pt>
                <c:pt idx="13">
                  <c:v>4.4489795918367401</c:v>
                </c:pt>
                <c:pt idx="14">
                  <c:v>4.7142857142857197</c:v>
                </c:pt>
                <c:pt idx="15">
                  <c:v>4.9795918367347003</c:v>
                </c:pt>
                <c:pt idx="16">
                  <c:v>5.2448979591836702</c:v>
                </c:pt>
                <c:pt idx="17">
                  <c:v>5.5102040816326499</c:v>
                </c:pt>
                <c:pt idx="18">
                  <c:v>5.7755102040816304</c:v>
                </c:pt>
                <c:pt idx="19">
                  <c:v>6.0408163265306101</c:v>
                </c:pt>
                <c:pt idx="20">
                  <c:v>6.3061224489795897</c:v>
                </c:pt>
                <c:pt idx="21">
                  <c:v>6.5714285714285703</c:v>
                </c:pt>
                <c:pt idx="22">
                  <c:v>6.83673469387755</c:v>
                </c:pt>
                <c:pt idx="23">
                  <c:v>7.1020408163265296</c:v>
                </c:pt>
                <c:pt idx="24">
                  <c:v>7.3673469387755102</c:v>
                </c:pt>
                <c:pt idx="25">
                  <c:v>7.6326530612244898</c:v>
                </c:pt>
                <c:pt idx="26">
                  <c:v>7.8979591836734704</c:v>
                </c:pt>
                <c:pt idx="27">
                  <c:v>8.1632653061224492</c:v>
                </c:pt>
                <c:pt idx="28">
                  <c:v>8.4285714285714306</c:v>
                </c:pt>
                <c:pt idx="29">
                  <c:v>8.6938775510204103</c:v>
                </c:pt>
                <c:pt idx="30">
                  <c:v>8.9591836734693899</c:v>
                </c:pt>
                <c:pt idx="31">
                  <c:v>9.2244897959183696</c:v>
                </c:pt>
                <c:pt idx="32">
                  <c:v>9.4897959183673493</c:v>
                </c:pt>
                <c:pt idx="33">
                  <c:v>9.7551020408163307</c:v>
                </c:pt>
                <c:pt idx="34">
                  <c:v>10.0204081632653</c:v>
                </c:pt>
                <c:pt idx="35">
                  <c:v>10.285714285714301</c:v>
                </c:pt>
                <c:pt idx="36">
                  <c:v>10.5510204081633</c:v>
                </c:pt>
                <c:pt idx="37">
                  <c:v>10.8163265306122</c:v>
                </c:pt>
                <c:pt idx="38">
                  <c:v>11.081632653061201</c:v>
                </c:pt>
                <c:pt idx="39">
                  <c:v>11.3469387755102</c:v>
                </c:pt>
                <c:pt idx="40">
                  <c:v>11.612244897959201</c:v>
                </c:pt>
                <c:pt idx="41">
                  <c:v>11.8775510204082</c:v>
                </c:pt>
                <c:pt idx="42">
                  <c:v>12.1428571428571</c:v>
                </c:pt>
                <c:pt idx="43">
                  <c:v>12.408163265306101</c:v>
                </c:pt>
                <c:pt idx="44">
                  <c:v>12.6734693877551</c:v>
                </c:pt>
                <c:pt idx="45">
                  <c:v>12.938775510204101</c:v>
                </c:pt>
                <c:pt idx="46">
                  <c:v>13.2040816326531</c:v>
                </c:pt>
                <c:pt idx="47">
                  <c:v>13.469387755102</c:v>
                </c:pt>
                <c:pt idx="48">
                  <c:v>13.734693877551001</c:v>
                </c:pt>
                <c:pt idx="49">
                  <c:v>14</c:v>
                </c:pt>
              </c:numCache>
            </c:numRef>
          </c:xVal>
          <c:yVal>
            <c:numRef>
              <c:f>[26]Sheet1!$L$2:$L$51</c:f>
              <c:numCache>
                <c:formatCode>General</c:formatCode>
                <c:ptCount val="50"/>
                <c:pt idx="0">
                  <c:v>0.27783613445378003</c:v>
                </c:pt>
                <c:pt idx="1">
                  <c:v>0.25662274386016098</c:v>
                </c:pt>
                <c:pt idx="2">
                  <c:v>0.23753152971491701</c:v>
                </c:pt>
                <c:pt idx="3">
                  <c:v>0.22041279270469</c:v>
                </c:pt>
                <c:pt idx="4">
                  <c:v>0.205122032453533</c:v>
                </c:pt>
                <c:pt idx="5">
                  <c:v>0.19151994752290599</c:v>
                </c:pt>
                <c:pt idx="6">
                  <c:v>0.17947243541168001</c:v>
                </c:pt>
                <c:pt idx="7">
                  <c:v>0.168850592556132</c:v>
                </c:pt>
                <c:pt idx="8">
                  <c:v>0.159530714329948</c:v>
                </c:pt>
                <c:pt idx="9">
                  <c:v>0.151394295044224</c:v>
                </c:pt>
                <c:pt idx="10">
                  <c:v>0.14432802794746499</c:v>
                </c:pt>
                <c:pt idx="11">
                  <c:v>0.138223805225581</c:v>
                </c:pt>
                <c:pt idx="12">
                  <c:v>0.13297871800189501</c:v>
                </c:pt>
                <c:pt idx="13">
                  <c:v>0.12849505633713601</c:v>
                </c:pt>
                <c:pt idx="14">
                  <c:v>0.124680309229443</c:v>
                </c:pt>
                <c:pt idx="15">
                  <c:v>0.121447164614363</c:v>
                </c:pt>
                <c:pt idx="16">
                  <c:v>0.11871350936485101</c:v>
                </c:pt>
                <c:pt idx="17">
                  <c:v>0.116402429291271</c:v>
                </c:pt>
                <c:pt idx="18">
                  <c:v>0.11444220914139699</c:v>
                </c:pt>
                <c:pt idx="19">
                  <c:v>0.11276633260041</c:v>
                </c:pt>
                <c:pt idx="20">
                  <c:v>0.1113134822909</c:v>
                </c:pt>
                <c:pt idx="21">
                  <c:v>0.110027539772867</c:v>
                </c:pt>
                <c:pt idx="22">
                  <c:v>0.108857585543716</c:v>
                </c:pt>
                <c:pt idx="23">
                  <c:v>0.10775789903826501</c:v>
                </c:pt>
                <c:pt idx="24">
                  <c:v>0.10668795862873801</c:v>
                </c:pt>
                <c:pt idx="25">
                  <c:v>0.105612441624769</c:v>
                </c:pt>
                <c:pt idx="26">
                  <c:v>0.104501224273399</c:v>
                </c:pt>
                <c:pt idx="27">
                  <c:v>0.10332938175907901</c:v>
                </c:pt>
                <c:pt idx="28">
                  <c:v>0.102077188203667</c:v>
                </c:pt>
                <c:pt idx="29">
                  <c:v>0.100730116666433</c:v>
                </c:pt>
                <c:pt idx="30">
                  <c:v>9.9278839144051903E-2</c:v>
                </c:pt>
                <c:pt idx="31">
                  <c:v>9.7719226570609594E-2</c:v>
                </c:pt>
                <c:pt idx="32">
                  <c:v>9.6052348817599206E-2</c:v>
                </c:pt>
                <c:pt idx="33">
                  <c:v>9.4284474693922898E-2</c:v>
                </c:pt>
                <c:pt idx="34">
                  <c:v>9.24270719458921E-2</c:v>
                </c:pt>
                <c:pt idx="35">
                  <c:v>9.0496807257225406E-2</c:v>
                </c:pt>
                <c:pt idx="36">
                  <c:v>8.8515546249053098E-2</c:v>
                </c:pt>
                <c:pt idx="37">
                  <c:v>8.6510353479909499E-2</c:v>
                </c:pt>
                <c:pt idx="38">
                  <c:v>8.4513492445742203E-2</c:v>
                </c:pt>
                <c:pt idx="39">
                  <c:v>8.2562425579903703E-2</c:v>
                </c:pt>
                <c:pt idx="40">
                  <c:v>8.0699814253157601E-2</c:v>
                </c:pt>
                <c:pt idx="41">
                  <c:v>7.8973518773675505E-2</c:v>
                </c:pt>
                <c:pt idx="42">
                  <c:v>7.7436598387036204E-2</c:v>
                </c:pt>
                <c:pt idx="43">
                  <c:v>7.6147311276228993E-2</c:v>
                </c:pt>
                <c:pt idx="44">
                  <c:v>7.5169114561651304E-2</c:v>
                </c:pt>
                <c:pt idx="45">
                  <c:v>7.4570664301108106E-2</c:v>
                </c:pt>
                <c:pt idx="46">
                  <c:v>7.4425815489815195E-2</c:v>
                </c:pt>
                <c:pt idx="47">
                  <c:v>7.4813622060394505E-2</c:v>
                </c:pt>
                <c:pt idx="48">
                  <c:v>7.5818336882878201E-2</c:v>
                </c:pt>
                <c:pt idx="49">
                  <c:v>7.7529411764707595E-2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[26]Sheet1!$M$2:$M$15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[26]Sheet1!$N$2:$N$15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0.19600000000000001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0.11799999999999999</c:v>
                </c:pt>
                <c:pt idx="6">
                  <c:v>0.109</c:v>
                </c:pt>
                <c:pt idx="7">
                  <c:v>0.1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8.6999999999999994E-2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8992"/>
        <c:axId val="65751296"/>
      </c:scatterChart>
      <c:valAx>
        <c:axId val="65748992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51296"/>
        <c:crosses val="autoZero"/>
        <c:crossBetween val="midCat"/>
      </c:valAx>
      <c:valAx>
        <c:axId val="657512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48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[27]Sheet1!$K$2:$K$52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[27]Sheet1!$L$2:$L$52</c:f>
              <c:numCache>
                <c:formatCode>General</c:formatCode>
                <c:ptCount val="51"/>
                <c:pt idx="0">
                  <c:v>0.38393794955254301</c:v>
                </c:pt>
                <c:pt idx="1">
                  <c:v>0.25535486739116597</c:v>
                </c:pt>
                <c:pt idx="2">
                  <c:v>0.20535392383763701</c:v>
                </c:pt>
                <c:pt idx="3">
                  <c:v>0.17681658319368199</c:v>
                </c:pt>
                <c:pt idx="4">
                  <c:v>0.15775505906113901</c:v>
                </c:pt>
                <c:pt idx="5">
                  <c:v>0.14385899901579999</c:v>
                </c:pt>
                <c:pt idx="6">
                  <c:v>0.133144829770622</c:v>
                </c:pt>
                <c:pt idx="7">
                  <c:v>0.12455503346872999</c:v>
                </c:pt>
                <c:pt idx="8">
                  <c:v>0.117467168612024</c:v>
                </c:pt>
                <c:pt idx="9">
                  <c:v>0.11148772516535101</c:v>
                </c:pt>
                <c:pt idx="10">
                  <c:v>0.106354063280994</c:v>
                </c:pt>
                <c:pt idx="11">
                  <c:v>0.101883259898553</c:v>
                </c:pt>
                <c:pt idx="12">
                  <c:v>9.7943454701497096E-2</c:v>
                </c:pt>
                <c:pt idx="13">
                  <c:v>9.4436860853714305E-2</c:v>
                </c:pt>
                <c:pt idx="14">
                  <c:v>9.12892128406491E-2</c:v>
                </c:pt>
                <c:pt idx="15">
                  <c:v>8.8442953542303804E-2</c:v>
                </c:pt>
                <c:pt idx="16">
                  <c:v>8.5852688730264901E-2</c:v>
                </c:pt>
                <c:pt idx="17">
                  <c:v>8.34820676752073E-2</c:v>
                </c:pt>
                <c:pt idx="18">
                  <c:v>8.1301589403310795E-2</c:v>
                </c:pt>
                <c:pt idx="19">
                  <c:v>7.9287026467933397E-2</c:v>
                </c:pt>
                <c:pt idx="20">
                  <c:v>7.7418270726541602E-2</c:v>
                </c:pt>
                <c:pt idx="21">
                  <c:v>7.5678473740375396E-2</c:v>
                </c:pt>
                <c:pt idx="22">
                  <c:v>7.4053396824882198E-2</c:v>
                </c:pt>
                <c:pt idx="23">
                  <c:v>7.2530912863119107E-2</c:v>
                </c:pt>
                <c:pt idx="24">
                  <c:v>7.1100619691113198E-2</c:v>
                </c:pt>
                <c:pt idx="25">
                  <c:v>6.9753536668258898E-2</c:v>
                </c:pt>
                <c:pt idx="26">
                  <c:v>6.8481864067962694E-2</c:v>
                </c:pt>
                <c:pt idx="27">
                  <c:v>6.7278790469250296E-2</c:v>
                </c:pt>
                <c:pt idx="28">
                  <c:v>6.6138337223688698E-2</c:v>
                </c:pt>
                <c:pt idx="29">
                  <c:v>6.5055231845163999E-2</c:v>
                </c:pt>
                <c:pt idx="30">
                  <c:v>6.4024804171420605E-2</c:v>
                </c:pt>
                <c:pt idx="31">
                  <c:v>6.3042900608323196E-2</c:v>
                </c:pt>
                <c:pt idx="32">
                  <c:v>6.2105812848015703E-2</c:v>
                </c:pt>
                <c:pt idx="33">
                  <c:v>6.1210218258671303E-2</c:v>
                </c:pt>
                <c:pt idx="34">
                  <c:v>6.0353129751640401E-2</c:v>
                </c:pt>
                <c:pt idx="35">
                  <c:v>5.95318533945201E-2</c:v>
                </c:pt>
                <c:pt idx="36">
                  <c:v>5.8743952393804699E-2</c:v>
                </c:pt>
                <c:pt idx="37">
                  <c:v>5.7987216345528302E-2</c:v>
                </c:pt>
                <c:pt idx="38">
                  <c:v>5.72596348665095E-2</c:v>
                </c:pt>
                <c:pt idx="39">
                  <c:v>5.6559374886977397E-2</c:v>
                </c:pt>
                <c:pt idx="40">
                  <c:v>5.5884761018294801E-2</c:v>
                </c:pt>
                <c:pt idx="41">
                  <c:v>5.52342585152455E-2</c:v>
                </c:pt>
                <c:pt idx="42">
                  <c:v>5.4606458436988699E-2</c:v>
                </c:pt>
                <c:pt idx="43">
                  <c:v>5.4000064678906799E-2</c:v>
                </c:pt>
                <c:pt idx="44">
                  <c:v>5.34138826027113E-2</c:v>
                </c:pt>
                <c:pt idx="45">
                  <c:v>5.2846809037016301E-2</c:v>
                </c:pt>
                <c:pt idx="46">
                  <c:v>5.2297823457264803E-2</c:v>
                </c:pt>
                <c:pt idx="47">
                  <c:v>5.1765980183999999E-2</c:v>
                </c:pt>
                <c:pt idx="48">
                  <c:v>5.1250401463329903E-2</c:v>
                </c:pt>
                <c:pt idx="49">
                  <c:v>5.0750271314015598E-2</c:v>
                </c:pt>
                <c:pt idx="50">
                  <c:v>5.0750271314015598E-2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[27]Sheet1!$M$2:$M$67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[27]Sheet1!$N$2:$N$67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2544"/>
        <c:axId val="65779200"/>
      </c:scatterChart>
      <c:valAx>
        <c:axId val="65772544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79200"/>
        <c:crosses val="autoZero"/>
        <c:crossBetween val="midCat"/>
      </c:valAx>
      <c:valAx>
        <c:axId val="657792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6577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Exponential Basic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Basic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[28]Sheet1!$K$2:$K$52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[28]Sheet1!$L$2:$L$52</c:f>
              <c:numCache>
                <c:formatCode>General</c:formatCode>
                <c:ptCount val="51"/>
                <c:pt idx="0">
                  <c:v>0.30836664846320999</c:v>
                </c:pt>
                <c:pt idx="1">
                  <c:v>0.269786588762149</c:v>
                </c:pt>
                <c:pt idx="2">
                  <c:v>0.23713798471164199</c:v>
                </c:pt>
                <c:pt idx="3">
                  <c:v>0.209508910140317</c:v>
                </c:pt>
                <c:pt idx="4">
                  <c:v>0.18612764212386801</c:v>
                </c:pt>
                <c:pt idx="5">
                  <c:v>0.16634110556630999</c:v>
                </c:pt>
                <c:pt idx="6">
                  <c:v>0.14959663179918301</c:v>
                </c:pt>
                <c:pt idx="7">
                  <c:v>0.135426521688079</c:v>
                </c:pt>
                <c:pt idx="8">
                  <c:v>0.123434982070093</c:v>
                </c:pt>
                <c:pt idx="9">
                  <c:v>0.11328707063664301</c:v>
                </c:pt>
                <c:pt idx="10">
                  <c:v>0.104699340475064</c:v>
                </c:pt>
                <c:pt idx="11">
                  <c:v>9.7431922956519201E-2</c:v>
                </c:pt>
                <c:pt idx="12">
                  <c:v>9.1281827832997195E-2</c:v>
                </c:pt>
                <c:pt idx="13">
                  <c:v>8.6077273404707902E-2</c:v>
                </c:pt>
                <c:pt idx="14">
                  <c:v>8.1672888390657297E-2</c:v>
                </c:pt>
                <c:pt idx="15">
                  <c:v>7.7945651483199499E-2</c:v>
                </c:pt>
                <c:pt idx="16">
                  <c:v>7.4791455172023694E-2</c:v>
                </c:pt>
                <c:pt idx="17">
                  <c:v>7.2122197859850204E-2</c:v>
                </c:pt>
                <c:pt idx="18">
                  <c:v>6.9863323048112297E-2</c:v>
                </c:pt>
                <c:pt idx="19">
                  <c:v>6.7951736858263403E-2</c:v>
                </c:pt>
                <c:pt idx="20">
                  <c:v>6.6334045721847701E-2</c:v>
                </c:pt>
                <c:pt idx="21">
                  <c:v>6.4965065015283499E-2</c:v>
                </c:pt>
                <c:pt idx="22">
                  <c:v>6.3806556983213997E-2</c:v>
                </c:pt>
                <c:pt idx="23">
                  <c:v>6.2826162698667795E-2</c:v>
                </c:pt>
                <c:pt idx="24">
                  <c:v>6.1996498228017803E-2</c:v>
                </c:pt>
                <c:pt idx="25">
                  <c:v>6.12943897552235E-2</c:v>
                </c:pt>
                <c:pt idx="26">
                  <c:v>6.0700226301190902E-2</c:v>
                </c:pt>
                <c:pt idx="27">
                  <c:v>6.0197411958696302E-2</c:v>
                </c:pt>
                <c:pt idx="28">
                  <c:v>5.9771902342945903E-2</c:v>
                </c:pt>
                <c:pt idx="29">
                  <c:v>5.9411812310116503E-2</c:v>
                </c:pt>
                <c:pt idx="30">
                  <c:v>5.9107083986845999E-2</c:v>
                </c:pt>
                <c:pt idx="31">
                  <c:v>5.8849205838223999E-2</c:v>
                </c:pt>
                <c:pt idx="32">
                  <c:v>5.86309749274148E-2</c:v>
                </c:pt>
                <c:pt idx="33">
                  <c:v>5.8446295726454503E-2</c:v>
                </c:pt>
                <c:pt idx="34">
                  <c:v>5.8290009858696999E-2</c:v>
                </c:pt>
                <c:pt idx="35">
                  <c:v>5.8157752017349899E-2</c:v>
                </c:pt>
                <c:pt idx="36">
                  <c:v>5.8045828035682402E-2</c:v>
                </c:pt>
                <c:pt idx="37">
                  <c:v>5.7951111703215902E-2</c:v>
                </c:pt>
                <c:pt idx="38">
                  <c:v>5.7870957445815198E-2</c:v>
                </c:pt>
                <c:pt idx="39">
                  <c:v>5.7803126430697203E-2</c:v>
                </c:pt>
                <c:pt idx="40">
                  <c:v>5.77457240323574E-2</c:v>
                </c:pt>
                <c:pt idx="41">
                  <c:v>5.7697146912739999E-2</c:v>
                </c:pt>
                <c:pt idx="42">
                  <c:v>5.7656038237517797E-2</c:v>
                </c:pt>
                <c:pt idx="43">
                  <c:v>5.76212497776043E-2</c:v>
                </c:pt>
                <c:pt idx="44">
                  <c:v>5.7591809837333599E-2</c:v>
                </c:pt>
                <c:pt idx="45">
                  <c:v>5.7566896113492298E-2</c:v>
                </c:pt>
                <c:pt idx="46">
                  <c:v>5.7545812727115599E-2</c:v>
                </c:pt>
                <c:pt idx="47">
                  <c:v>5.75279707865071E-2</c:v>
                </c:pt>
                <c:pt idx="48">
                  <c:v>5.7512871938580602E-2</c:v>
                </c:pt>
                <c:pt idx="49">
                  <c:v>5.7500094449085E-2</c:v>
                </c:pt>
                <c:pt idx="50">
                  <c:v>5.7500094449085E-2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[28]Sheet1!$M$2:$M$67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[28]Sheet1!$N$2:$N$67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3712"/>
        <c:axId val="100250368"/>
      </c:scatterChart>
      <c:valAx>
        <c:axId val="100243712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250368"/>
        <c:crosses val="autoZero"/>
        <c:crossBetween val="midCat"/>
      </c:valAx>
      <c:valAx>
        <c:axId val="1002503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243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[29]Sheet1!$K$2:$K$52</c:f>
              <c:numCache>
                <c:formatCode>General</c:formatCode>
                <c:ptCount val="51"/>
                <c:pt idx="0">
                  <c:v>1</c:v>
                </c:pt>
                <c:pt idx="1">
                  <c:v>2.3265306122449001</c:v>
                </c:pt>
                <c:pt idx="2">
                  <c:v>3.6530612244898002</c:v>
                </c:pt>
                <c:pt idx="3">
                  <c:v>4.9795918367346896</c:v>
                </c:pt>
                <c:pt idx="4">
                  <c:v>6.3061224489795897</c:v>
                </c:pt>
                <c:pt idx="5">
                  <c:v>7.6326530612244898</c:v>
                </c:pt>
                <c:pt idx="6">
                  <c:v>8.9591836734693899</c:v>
                </c:pt>
                <c:pt idx="7">
                  <c:v>10.285714285714301</c:v>
                </c:pt>
                <c:pt idx="8">
                  <c:v>11.612244897959201</c:v>
                </c:pt>
                <c:pt idx="9">
                  <c:v>12.938775510204101</c:v>
                </c:pt>
                <c:pt idx="10">
                  <c:v>14.265306122448999</c:v>
                </c:pt>
                <c:pt idx="11">
                  <c:v>15.591836734693899</c:v>
                </c:pt>
                <c:pt idx="12">
                  <c:v>16.918367346938801</c:v>
                </c:pt>
                <c:pt idx="13">
                  <c:v>18.244897959183699</c:v>
                </c:pt>
                <c:pt idx="14">
                  <c:v>19.571428571428601</c:v>
                </c:pt>
                <c:pt idx="15">
                  <c:v>20.8979591836735</c:v>
                </c:pt>
                <c:pt idx="16">
                  <c:v>22.224489795918402</c:v>
                </c:pt>
                <c:pt idx="17">
                  <c:v>23.5510204081633</c:v>
                </c:pt>
                <c:pt idx="18">
                  <c:v>24.877551020408202</c:v>
                </c:pt>
                <c:pt idx="19">
                  <c:v>26.2040816326531</c:v>
                </c:pt>
                <c:pt idx="20">
                  <c:v>27.530612244897998</c:v>
                </c:pt>
                <c:pt idx="21">
                  <c:v>28.8571428571429</c:v>
                </c:pt>
                <c:pt idx="22">
                  <c:v>30.183673469387799</c:v>
                </c:pt>
                <c:pt idx="23">
                  <c:v>31.5102040816327</c:v>
                </c:pt>
                <c:pt idx="24">
                  <c:v>32.836734693877602</c:v>
                </c:pt>
                <c:pt idx="25">
                  <c:v>34.163265306122398</c:v>
                </c:pt>
                <c:pt idx="26">
                  <c:v>35.4897959183673</c:v>
                </c:pt>
                <c:pt idx="27">
                  <c:v>36.816326530612201</c:v>
                </c:pt>
                <c:pt idx="28">
                  <c:v>38.142857142857103</c:v>
                </c:pt>
                <c:pt idx="29">
                  <c:v>39.469387755101998</c:v>
                </c:pt>
                <c:pt idx="30">
                  <c:v>40.7959183673469</c:v>
                </c:pt>
                <c:pt idx="31">
                  <c:v>42.122448979591802</c:v>
                </c:pt>
                <c:pt idx="32">
                  <c:v>43.448979591836697</c:v>
                </c:pt>
                <c:pt idx="33">
                  <c:v>44.775510204081598</c:v>
                </c:pt>
                <c:pt idx="34">
                  <c:v>46.1020408163265</c:v>
                </c:pt>
                <c:pt idx="35">
                  <c:v>47.428571428571402</c:v>
                </c:pt>
                <c:pt idx="36">
                  <c:v>48.755102040816297</c:v>
                </c:pt>
                <c:pt idx="37">
                  <c:v>50.081632653061199</c:v>
                </c:pt>
                <c:pt idx="38">
                  <c:v>51.408163265306101</c:v>
                </c:pt>
                <c:pt idx="39">
                  <c:v>52.734693877551003</c:v>
                </c:pt>
                <c:pt idx="40">
                  <c:v>54.061224489795897</c:v>
                </c:pt>
                <c:pt idx="41">
                  <c:v>55.387755102040799</c:v>
                </c:pt>
                <c:pt idx="42">
                  <c:v>56.714285714285701</c:v>
                </c:pt>
                <c:pt idx="43">
                  <c:v>58.040816326530603</c:v>
                </c:pt>
                <c:pt idx="44">
                  <c:v>59.367346938775398</c:v>
                </c:pt>
                <c:pt idx="45">
                  <c:v>60.6938775510203</c:v>
                </c:pt>
                <c:pt idx="46">
                  <c:v>62.020408163265202</c:v>
                </c:pt>
                <c:pt idx="47">
                  <c:v>63.346938775510097</c:v>
                </c:pt>
                <c:pt idx="48">
                  <c:v>64.673469387755006</c:v>
                </c:pt>
                <c:pt idx="49">
                  <c:v>65.999999999999901</c:v>
                </c:pt>
                <c:pt idx="50">
                  <c:v>66</c:v>
                </c:pt>
              </c:numCache>
            </c:numRef>
          </c:xVal>
          <c:yVal>
            <c:numRef>
              <c:f>[29]Sheet1!$L$2:$L$52</c:f>
              <c:numCache>
                <c:formatCode>General</c:formatCode>
                <c:ptCount val="51"/>
                <c:pt idx="0">
                  <c:v>0.29648626722236199</c:v>
                </c:pt>
                <c:pt idx="1">
                  <c:v>0.26441821095294699</c:v>
                </c:pt>
                <c:pt idx="2">
                  <c:v>0.23589217677562599</c:v>
                </c:pt>
                <c:pt idx="3">
                  <c:v>0.21064470700591501</c:v>
                </c:pt>
                <c:pt idx="4">
                  <c:v>0.188421883276465</c:v>
                </c:pt>
                <c:pt idx="5">
                  <c:v>0.16897932653706299</c:v>
                </c:pt>
                <c:pt idx="6">
                  <c:v>0.15208219705463</c:v>
                </c:pt>
                <c:pt idx="7">
                  <c:v>0.13750519441322401</c:v>
                </c:pt>
                <c:pt idx="8">
                  <c:v>0.125032557514035</c:v>
                </c:pt>
                <c:pt idx="9">
                  <c:v>0.114458064575393</c:v>
                </c:pt>
                <c:pt idx="10">
                  <c:v>0.10558503313276001</c:v>
                </c:pt>
                <c:pt idx="11">
                  <c:v>9.8226320038732495E-2</c:v>
                </c:pt>
                <c:pt idx="12">
                  <c:v>9.2204321463045094E-2</c:v>
                </c:pt>
                <c:pt idx="13">
                  <c:v>8.7350972892565895E-2</c:v>
                </c:pt>
                <c:pt idx="14">
                  <c:v>8.3507749131298395E-2</c:v>
                </c:pt>
                <c:pt idx="15">
                  <c:v>8.0525664300381494E-2</c:v>
                </c:pt>
                <c:pt idx="16">
                  <c:v>7.8265271838089498E-2</c:v>
                </c:pt>
                <c:pt idx="17">
                  <c:v>7.6596664499831504E-2</c:v>
                </c:pt>
                <c:pt idx="18">
                  <c:v>7.5399474358152002E-2</c:v>
                </c:pt>
                <c:pt idx="19">
                  <c:v>7.4562872802731203E-2</c:v>
                </c:pt>
                <c:pt idx="20">
                  <c:v>7.3985570540384002E-2</c:v>
                </c:pt>
                <c:pt idx="21">
                  <c:v>7.3575817595060905E-2</c:v>
                </c:pt>
                <c:pt idx="22">
                  <c:v>7.3251403307847004E-2</c:v>
                </c:pt>
                <c:pt idx="23">
                  <c:v>7.2939656336963504E-2</c:v>
                </c:pt>
                <c:pt idx="24">
                  <c:v>7.2577444657766305E-2</c:v>
                </c:pt>
                <c:pt idx="25">
                  <c:v>7.2111175562746502E-2</c:v>
                </c:pt>
                <c:pt idx="26">
                  <c:v>7.1496795661530999E-2</c:v>
                </c:pt>
                <c:pt idx="27">
                  <c:v>7.0699790880881602E-2</c:v>
                </c:pt>
                <c:pt idx="28">
                  <c:v>6.9695186464694803E-2</c:v>
                </c:pt>
                <c:pt idx="29">
                  <c:v>6.8467546974002993E-2</c:v>
                </c:pt>
                <c:pt idx="30">
                  <c:v>6.70109762869735E-2</c:v>
                </c:pt>
                <c:pt idx="31">
                  <c:v>6.5329117598909497E-2</c:v>
                </c:pt>
                <c:pt idx="32">
                  <c:v>6.3435153422248494E-2</c:v>
                </c:pt>
                <c:pt idx="33">
                  <c:v>6.1351805586563599E-2</c:v>
                </c:pt>
                <c:pt idx="34">
                  <c:v>5.9111335238564301E-2</c:v>
                </c:pt>
                <c:pt idx="35">
                  <c:v>5.6755542842092901E-2</c:v>
                </c:pt>
                <c:pt idx="36">
                  <c:v>5.43357681781284E-2</c:v>
                </c:pt>
                <c:pt idx="37">
                  <c:v>5.1912890344786203E-2</c:v>
                </c:pt>
                <c:pt idx="38">
                  <c:v>4.9557327757314099E-2</c:v>
                </c:pt>
                <c:pt idx="39">
                  <c:v>4.7349038148098703E-2</c:v>
                </c:pt>
                <c:pt idx="40">
                  <c:v>4.5377518566657199E-2</c:v>
                </c:pt>
                <c:pt idx="41">
                  <c:v>4.3741805379647197E-2</c:v>
                </c:pt>
                <c:pt idx="42">
                  <c:v>4.2550474270857799E-2</c:v>
                </c:pt>
                <c:pt idx="43">
                  <c:v>4.19216402412141E-2</c:v>
                </c:pt>
                <c:pt idx="44">
                  <c:v>4.1982957608778702E-2</c:v>
                </c:pt>
                <c:pt idx="45">
                  <c:v>4.2871620008745302E-2</c:v>
                </c:pt>
                <c:pt idx="46">
                  <c:v>4.4734360393447803E-2</c:v>
                </c:pt>
                <c:pt idx="47">
                  <c:v>4.7727451032349301E-2</c:v>
                </c:pt>
                <c:pt idx="48">
                  <c:v>5.2016703512055298E-2</c:v>
                </c:pt>
                <c:pt idx="49">
                  <c:v>5.77774687363002E-2</c:v>
                </c:pt>
                <c:pt idx="50">
                  <c:v>5.7777468736300602E-2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[29]Sheet1!$M$2:$M$67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[29]Sheet1!$N$2:$N$67</c:f>
              <c:numCache>
                <c:formatCode>General</c:formatCode>
                <c:ptCount val="66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0.20599999999999999</c:v>
                </c:pt>
                <c:pt idx="4">
                  <c:v>0.184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0.121</c:v>
                </c:pt>
                <c:pt idx="12">
                  <c:v>0.115</c:v>
                </c:pt>
                <c:pt idx="13">
                  <c:v>0.111</c:v>
                </c:pt>
                <c:pt idx="14">
                  <c:v>0.107</c:v>
                </c:pt>
                <c:pt idx="15">
                  <c:v>0.105</c:v>
                </c:pt>
                <c:pt idx="16">
                  <c:v>0.10199999999999999</c:v>
                </c:pt>
                <c:pt idx="17">
                  <c:v>0.1</c:v>
                </c:pt>
                <c:pt idx="18">
                  <c:v>9.7000000000000003E-2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8.3000000000000004E-2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7.4999999999999997E-2</c:v>
                </c:pt>
                <c:pt idx="28">
                  <c:v>7.2999999999999995E-2</c:v>
                </c:pt>
                <c:pt idx="29">
                  <c:v>7.1999999999999995E-2</c:v>
                </c:pt>
                <c:pt idx="30">
                  <c:v>7.0999999999999994E-2</c:v>
                </c:pt>
                <c:pt idx="31">
                  <c:v>7.0000000000000007E-2</c:v>
                </c:pt>
                <c:pt idx="32">
                  <c:v>6.9000000000000006E-2</c:v>
                </c:pt>
                <c:pt idx="33">
                  <c:v>6.8000000000000005E-2</c:v>
                </c:pt>
                <c:pt idx="34">
                  <c:v>6.7000000000000004E-2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6.3E-2</c:v>
                </c:pt>
                <c:pt idx="38">
                  <c:v>6.2E-2</c:v>
                </c:pt>
                <c:pt idx="39">
                  <c:v>6.0999999999999999E-2</c:v>
                </c:pt>
                <c:pt idx="40">
                  <c:v>0.06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5.7000000000000002E-2</c:v>
                </c:pt>
                <c:pt idx="44">
                  <c:v>5.6000000000000001E-2</c:v>
                </c:pt>
                <c:pt idx="45">
                  <c:v>5.6000000000000001E-2</c:v>
                </c:pt>
                <c:pt idx="46">
                  <c:v>5.5E-2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4.7E-2</c:v>
                </c:pt>
                <c:pt idx="61">
                  <c:v>4.7E-2</c:v>
                </c:pt>
                <c:pt idx="62">
                  <c:v>4.5999999999999999E-2</c:v>
                </c:pt>
                <c:pt idx="63">
                  <c:v>4.5999999999999999E-2</c:v>
                </c:pt>
                <c:pt idx="64">
                  <c:v>4.5999999999999999E-2</c:v>
                </c:pt>
                <c:pt idx="65">
                  <c:v>4.4999999999999998E-2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3904"/>
        <c:axId val="100294656"/>
      </c:scatterChart>
      <c:valAx>
        <c:axId val="100283904"/>
        <c:scaling>
          <c:orientation val="minMax"/>
          <c:max val="66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294656"/>
        <c:crosses val="autoZero"/>
        <c:crossBetween val="midCat"/>
      </c:valAx>
      <c:valAx>
        <c:axId val="1002946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283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[30]Sheet1!$K$2:$K$52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[30]Sheet1!$L$2:$L$52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[30]Sheet1!$M$2:$M$48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[30]Sheet1!$N$2:$N$48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6384"/>
        <c:axId val="100339712"/>
      </c:scatterChart>
      <c:valAx>
        <c:axId val="100336384"/>
        <c:scaling>
          <c:orientation val="minMax"/>
          <c:max val="50"/>
          <c:min val="4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339712"/>
        <c:crosses val="autoZero"/>
        <c:crossBetween val="midCat"/>
      </c:valAx>
      <c:valAx>
        <c:axId val="1003397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33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[31]Sheet1!$K$2:$K$51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[31]Sheet1!$L$2:$L$51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[31]Sheet1!$M$2:$M$16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[31]Sheet1!$N$2:$N$16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7088"/>
        <c:axId val="53419392"/>
      </c:scatterChart>
      <c:valAx>
        <c:axId val="53417088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419392"/>
        <c:crosses val="autoZero"/>
        <c:crossBetween val="midCat"/>
      </c:valAx>
      <c:valAx>
        <c:axId val="534193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417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</a:t>
            </a:r>
            <a:r>
              <a:rPr lang="en-US" baseline="0"/>
              <a:t> </a:t>
            </a:r>
            <a:r>
              <a:rPr lang="en-US"/>
              <a:t>V1 chart for WSP</a:t>
            </a:r>
            <a:r>
              <a:rPr lang="en-US" baseline="0"/>
              <a:t> </a:t>
            </a:r>
            <a:r>
              <a:rPr lang="en-US"/>
              <a:t>Ctexts at sample size 30000</a:t>
            </a:r>
            <a:r>
              <a:rPr lang="en-US" baseline="0"/>
              <a:t> tokens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'V1'!$C$3:$C$32</c:f>
              <c:numCache>
                <c:formatCode>0.000</c:formatCode>
                <c:ptCount val="30"/>
                <c:pt idx="0">
                  <c:v>0.111</c:v>
                </c:pt>
                <c:pt idx="1">
                  <c:v>7.7499999999999999E-2</c:v>
                </c:pt>
                <c:pt idx="2">
                  <c:v>6.3E-2</c:v>
                </c:pt>
                <c:pt idx="3">
                  <c:v>5.3499999999999999E-2</c:v>
                </c:pt>
                <c:pt idx="4">
                  <c:v>4.7E-2</c:v>
                </c:pt>
                <c:pt idx="5">
                  <c:v>4.2833299999999998E-2</c:v>
                </c:pt>
                <c:pt idx="6">
                  <c:v>3.95714E-2</c:v>
                </c:pt>
                <c:pt idx="7">
                  <c:v>3.6124999999999997E-2</c:v>
                </c:pt>
                <c:pt idx="8">
                  <c:v>3.3333300000000003E-2</c:v>
                </c:pt>
                <c:pt idx="9">
                  <c:v>2.9100000000000001E-2</c:v>
                </c:pt>
                <c:pt idx="10">
                  <c:v>2.74545E-2</c:v>
                </c:pt>
                <c:pt idx="11">
                  <c:v>2.5999999999999999E-2</c:v>
                </c:pt>
                <c:pt idx="12">
                  <c:v>2.3692299999999999E-2</c:v>
                </c:pt>
                <c:pt idx="13">
                  <c:v>2.1999999999999999E-2</c:v>
                </c:pt>
                <c:pt idx="14">
                  <c:v>2.1133300000000001E-2</c:v>
                </c:pt>
                <c:pt idx="15">
                  <c:v>2.0125000000000001E-2</c:v>
                </c:pt>
                <c:pt idx="16">
                  <c:v>1.92353E-2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'V1'!$O$3:$O$32</c:f>
              <c:numCache>
                <c:formatCode>0.000</c:formatCode>
                <c:ptCount val="30"/>
                <c:pt idx="0">
                  <c:v>0.14799999999999999</c:v>
                </c:pt>
                <c:pt idx="1">
                  <c:v>0.1095</c:v>
                </c:pt>
                <c:pt idx="2">
                  <c:v>8.43333E-2</c:v>
                </c:pt>
                <c:pt idx="3">
                  <c:v>7.4749999999999997E-2</c:v>
                </c:pt>
                <c:pt idx="4">
                  <c:v>6.4199999999999993E-2</c:v>
                </c:pt>
                <c:pt idx="5">
                  <c:v>5.7666700000000001E-2</c:v>
                </c:pt>
                <c:pt idx="6">
                  <c:v>5.7857100000000002E-2</c:v>
                </c:pt>
                <c:pt idx="7">
                  <c:v>5.1374999999999997E-2</c:v>
                </c:pt>
                <c:pt idx="8">
                  <c:v>4.5666699999999998E-2</c:v>
                </c:pt>
                <c:pt idx="9">
                  <c:v>4.19E-2</c:v>
                </c:pt>
                <c:pt idx="10">
                  <c:v>3.9363599999999999E-2</c:v>
                </c:pt>
                <c:pt idx="11">
                  <c:v>3.6499999999999998E-2</c:v>
                </c:pt>
                <c:pt idx="12">
                  <c:v>3.4153799999999998E-2</c:v>
                </c:pt>
                <c:pt idx="13">
                  <c:v>3.2714300000000002E-2</c:v>
                </c:pt>
                <c:pt idx="14">
                  <c:v>3.15333E-2</c:v>
                </c:pt>
                <c:pt idx="15">
                  <c:v>2.9812499999999999E-2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'V1'!$I$3:$I$32</c:f>
              <c:numCache>
                <c:formatCode>0.0000</c:formatCode>
                <c:ptCount val="30"/>
                <c:pt idx="0">
                  <c:v>8.7999999999999995E-2</c:v>
                </c:pt>
                <c:pt idx="1">
                  <c:v>4.9500000000000002E-2</c:v>
                </c:pt>
                <c:pt idx="2">
                  <c:v>4.1000000000000002E-2</c:v>
                </c:pt>
                <c:pt idx="3">
                  <c:v>3.5749999999999997E-2</c:v>
                </c:pt>
                <c:pt idx="4">
                  <c:v>3.2599999999999997E-2</c:v>
                </c:pt>
                <c:pt idx="5">
                  <c:v>2.93333E-2</c:v>
                </c:pt>
                <c:pt idx="6">
                  <c:v>2.8714300000000002E-2</c:v>
                </c:pt>
                <c:pt idx="7">
                  <c:v>2.5125000000000001E-2</c:v>
                </c:pt>
                <c:pt idx="8">
                  <c:v>2.45556E-2</c:v>
                </c:pt>
                <c:pt idx="9">
                  <c:v>2.3E-2</c:v>
                </c:pt>
                <c:pt idx="10">
                  <c:v>2.1999999999999999E-2</c:v>
                </c:pt>
                <c:pt idx="11">
                  <c:v>2.0500000000000001E-2</c:v>
                </c:pt>
                <c:pt idx="12">
                  <c:v>1.9846200000000001E-2</c:v>
                </c:pt>
                <c:pt idx="13">
                  <c:v>1.9428600000000001E-2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1.72941E-2</c:v>
                </c:pt>
                <c:pt idx="17">
                  <c:v>1.6277799999999999E-2</c:v>
                </c:pt>
                <c:pt idx="18">
                  <c:v>1.59474E-2</c:v>
                </c:pt>
                <c:pt idx="19">
                  <c:v>1.5650000000000001E-2</c:v>
                </c:pt>
                <c:pt idx="20">
                  <c:v>1.48571E-2</c:v>
                </c:pt>
                <c:pt idx="21">
                  <c:v>1.45909E-2</c:v>
                </c:pt>
                <c:pt idx="22">
                  <c:v>1.41304E-2</c:v>
                </c:pt>
                <c:pt idx="23">
                  <c:v>1.40833E-2</c:v>
                </c:pt>
                <c:pt idx="24">
                  <c:v>1.3639999999999999E-2</c:v>
                </c:pt>
                <c:pt idx="25">
                  <c:v>1.3576899999999999E-2</c:v>
                </c:pt>
                <c:pt idx="26">
                  <c:v>1.2777800000000001E-2</c:v>
                </c:pt>
                <c:pt idx="27">
                  <c:v>1.2357099999999999E-2</c:v>
                </c:pt>
                <c:pt idx="28">
                  <c:v>1.1827600000000001E-2</c:v>
                </c:pt>
                <c:pt idx="29">
                  <c:v>1.13667E-2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'V1'!$K$3:$K$32</c:f>
              <c:numCache>
                <c:formatCode>0.0000</c:formatCode>
                <c:ptCount val="30"/>
                <c:pt idx="0">
                  <c:v>0.111</c:v>
                </c:pt>
                <c:pt idx="1">
                  <c:v>6.7500000000000004E-2</c:v>
                </c:pt>
                <c:pt idx="2">
                  <c:v>5.4333300000000001E-2</c:v>
                </c:pt>
                <c:pt idx="3">
                  <c:v>4.725E-2</c:v>
                </c:pt>
                <c:pt idx="4">
                  <c:v>4.3799999999999999E-2</c:v>
                </c:pt>
                <c:pt idx="5">
                  <c:v>3.9833300000000002E-2</c:v>
                </c:pt>
                <c:pt idx="6">
                  <c:v>3.4000000000000002E-2</c:v>
                </c:pt>
                <c:pt idx="7">
                  <c:v>2.9125000000000002E-2</c:v>
                </c:pt>
                <c:pt idx="8">
                  <c:v>2.6666700000000002E-2</c:v>
                </c:pt>
                <c:pt idx="9">
                  <c:v>2.5499999999999998E-2</c:v>
                </c:pt>
                <c:pt idx="10">
                  <c:v>2.37273E-2</c:v>
                </c:pt>
                <c:pt idx="11">
                  <c:v>2.2916700000000002E-2</c:v>
                </c:pt>
                <c:pt idx="12">
                  <c:v>2.13846E-2</c:v>
                </c:pt>
                <c:pt idx="13">
                  <c:v>2.0714300000000001E-2</c:v>
                </c:pt>
                <c:pt idx="14">
                  <c:v>2.06667E-2</c:v>
                </c:pt>
                <c:pt idx="15">
                  <c:v>1.93125E-2</c:v>
                </c:pt>
                <c:pt idx="16">
                  <c:v>1.7941200000000001E-2</c:v>
                </c:pt>
                <c:pt idx="17">
                  <c:v>1.72222E-2</c:v>
                </c:pt>
                <c:pt idx="18">
                  <c:v>1.71053E-2</c:v>
                </c:pt>
                <c:pt idx="19">
                  <c:v>1.6500000000000001E-2</c:v>
                </c:pt>
                <c:pt idx="20">
                  <c:v>1.6523800000000002E-2</c:v>
                </c:pt>
                <c:pt idx="21">
                  <c:v>1.6045500000000001E-2</c:v>
                </c:pt>
                <c:pt idx="22">
                  <c:v>1.5913E-2</c:v>
                </c:pt>
                <c:pt idx="23">
                  <c:v>1.5208299999999999E-2</c:v>
                </c:pt>
                <c:pt idx="24">
                  <c:v>1.444E-2</c:v>
                </c:pt>
                <c:pt idx="25">
                  <c:v>1.39615E-2</c:v>
                </c:pt>
                <c:pt idx="26">
                  <c:v>1.32963E-2</c:v>
                </c:pt>
                <c:pt idx="27">
                  <c:v>1.3035700000000001E-2</c:v>
                </c:pt>
                <c:pt idx="28">
                  <c:v>1.2586200000000001E-2</c:v>
                </c:pt>
                <c:pt idx="29">
                  <c:v>1.23333E-2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'V1'!$Q$3:$Q$32</c:f>
              <c:numCache>
                <c:formatCode>0.0000</c:formatCode>
                <c:ptCount val="30"/>
                <c:pt idx="0">
                  <c:v>0.14899999999999999</c:v>
                </c:pt>
                <c:pt idx="1">
                  <c:v>9.5000000000000001E-2</c:v>
                </c:pt>
                <c:pt idx="2">
                  <c:v>6.2333300000000001E-2</c:v>
                </c:pt>
                <c:pt idx="3">
                  <c:v>5.9249999999999997E-2</c:v>
                </c:pt>
                <c:pt idx="4">
                  <c:v>5.3400000000000003E-2</c:v>
                </c:pt>
                <c:pt idx="5">
                  <c:v>4.8833300000000003E-2</c:v>
                </c:pt>
                <c:pt idx="6">
                  <c:v>4.4571399999999997E-2</c:v>
                </c:pt>
                <c:pt idx="7">
                  <c:v>4.2250000000000003E-2</c:v>
                </c:pt>
                <c:pt idx="8">
                  <c:v>3.6777799999999999E-2</c:v>
                </c:pt>
                <c:pt idx="9">
                  <c:v>3.3300000000000003E-2</c:v>
                </c:pt>
                <c:pt idx="10">
                  <c:v>3.1909100000000003E-2</c:v>
                </c:pt>
                <c:pt idx="11">
                  <c:v>3.15E-2</c:v>
                </c:pt>
                <c:pt idx="12">
                  <c:v>3.1923100000000003E-2</c:v>
                </c:pt>
                <c:pt idx="13">
                  <c:v>3.0857099999999998E-2</c:v>
                </c:pt>
                <c:pt idx="14">
                  <c:v>2.9933299999999999E-2</c:v>
                </c:pt>
                <c:pt idx="15">
                  <c:v>2.8062500000000001E-2</c:v>
                </c:pt>
                <c:pt idx="16">
                  <c:v>2.6882400000000001E-2</c:v>
                </c:pt>
                <c:pt idx="17">
                  <c:v>2.5611100000000001E-2</c:v>
                </c:pt>
                <c:pt idx="18">
                  <c:v>2.4368399999999998E-2</c:v>
                </c:pt>
                <c:pt idx="19">
                  <c:v>2.3199999999999998E-2</c:v>
                </c:pt>
                <c:pt idx="20">
                  <c:v>2.2619E-2</c:v>
                </c:pt>
                <c:pt idx="21">
                  <c:v>2.1545499999999999E-2</c:v>
                </c:pt>
                <c:pt idx="22">
                  <c:v>2.07391E-2</c:v>
                </c:pt>
                <c:pt idx="23">
                  <c:v>1.9666699999999999E-2</c:v>
                </c:pt>
                <c:pt idx="24">
                  <c:v>1.9040000000000001E-2</c:v>
                </c:pt>
                <c:pt idx="25">
                  <c:v>1.83077E-2</c:v>
                </c:pt>
                <c:pt idx="26">
                  <c:v>1.7703699999999999E-2</c:v>
                </c:pt>
                <c:pt idx="27">
                  <c:v>1.7285700000000001E-2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'V1'!$S$3:$S$32</c:f>
              <c:numCache>
                <c:formatCode>0.0000</c:formatCode>
                <c:ptCount val="30"/>
                <c:pt idx="0">
                  <c:v>0.14799999999999999</c:v>
                </c:pt>
                <c:pt idx="1">
                  <c:v>0.128</c:v>
                </c:pt>
                <c:pt idx="2">
                  <c:v>0.125333</c:v>
                </c:pt>
                <c:pt idx="3">
                  <c:v>0.11125</c:v>
                </c:pt>
                <c:pt idx="4">
                  <c:v>9.6199999999999994E-2</c:v>
                </c:pt>
                <c:pt idx="5">
                  <c:v>8.5166699999999998E-2</c:v>
                </c:pt>
                <c:pt idx="6">
                  <c:v>7.6285699999999998E-2</c:v>
                </c:pt>
                <c:pt idx="7">
                  <c:v>6.7125000000000004E-2</c:v>
                </c:pt>
                <c:pt idx="8">
                  <c:v>6.3888899999999998E-2</c:v>
                </c:pt>
                <c:pt idx="9">
                  <c:v>6.0299999999999999E-2</c:v>
                </c:pt>
                <c:pt idx="10">
                  <c:v>5.70909E-2</c:v>
                </c:pt>
                <c:pt idx="11">
                  <c:v>5.3666699999999998E-2</c:v>
                </c:pt>
                <c:pt idx="12">
                  <c:v>5.1384600000000002E-2</c:v>
                </c:pt>
                <c:pt idx="13">
                  <c:v>4.8428600000000002E-2</c:v>
                </c:pt>
                <c:pt idx="14">
                  <c:v>4.6133300000000002E-2</c:v>
                </c:pt>
                <c:pt idx="15">
                  <c:v>4.4687499999999998E-2</c:v>
                </c:pt>
                <c:pt idx="16">
                  <c:v>4.2764700000000003E-2</c:v>
                </c:pt>
                <c:pt idx="17">
                  <c:v>4.1277800000000003E-2</c:v>
                </c:pt>
                <c:pt idx="18">
                  <c:v>3.8578899999999999E-2</c:v>
                </c:pt>
                <c:pt idx="19">
                  <c:v>3.6749999999999998E-2</c:v>
                </c:pt>
                <c:pt idx="20">
                  <c:v>3.5285700000000003E-2</c:v>
                </c:pt>
                <c:pt idx="21">
                  <c:v>3.4136399999999997E-2</c:v>
                </c:pt>
                <c:pt idx="22">
                  <c:v>3.2782600000000002E-2</c:v>
                </c:pt>
                <c:pt idx="23">
                  <c:v>3.1458300000000002E-2</c:v>
                </c:pt>
                <c:pt idx="24">
                  <c:v>3.024E-2</c:v>
                </c:pt>
                <c:pt idx="25">
                  <c:v>2.9230800000000001E-2</c:v>
                </c:pt>
                <c:pt idx="26">
                  <c:v>2.7962999999999998E-2</c:v>
                </c:pt>
                <c:pt idx="27">
                  <c:v>2.7857099999999999E-2</c:v>
                </c:pt>
                <c:pt idx="28">
                  <c:v>2.7413799999999999E-2</c:v>
                </c:pt>
                <c:pt idx="29">
                  <c:v>2.6633299999999999E-2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'V1'!$U$3:$U$32</c:f>
              <c:numCache>
                <c:formatCode>0.0000</c:formatCode>
                <c:ptCount val="30"/>
                <c:pt idx="0">
                  <c:v>0.215</c:v>
                </c:pt>
                <c:pt idx="1">
                  <c:v>0.14649999999999999</c:v>
                </c:pt>
                <c:pt idx="2">
                  <c:v>0.11600000000000001</c:v>
                </c:pt>
                <c:pt idx="3">
                  <c:v>0.105</c:v>
                </c:pt>
                <c:pt idx="4">
                  <c:v>9.2999999999999999E-2</c:v>
                </c:pt>
                <c:pt idx="5">
                  <c:v>8.2000000000000003E-2</c:v>
                </c:pt>
                <c:pt idx="6">
                  <c:v>6.9571400000000005E-2</c:v>
                </c:pt>
                <c:pt idx="7">
                  <c:v>6.1749999999999999E-2</c:v>
                </c:pt>
                <c:pt idx="8">
                  <c:v>5.8222200000000002E-2</c:v>
                </c:pt>
                <c:pt idx="9">
                  <c:v>5.2600000000000001E-2</c:v>
                </c:pt>
                <c:pt idx="10">
                  <c:v>4.9181799999999998E-2</c:v>
                </c:pt>
                <c:pt idx="11">
                  <c:v>4.5166699999999997E-2</c:v>
                </c:pt>
                <c:pt idx="12">
                  <c:v>4.2461499999999999E-2</c:v>
                </c:pt>
                <c:pt idx="13">
                  <c:v>3.8785699999999999E-2</c:v>
                </c:pt>
                <c:pt idx="14">
                  <c:v>3.6200000000000003E-2</c:v>
                </c:pt>
                <c:pt idx="15">
                  <c:v>3.4375000000000003E-2</c:v>
                </c:pt>
                <c:pt idx="16">
                  <c:v>3.2411799999999998E-2</c:v>
                </c:pt>
                <c:pt idx="17">
                  <c:v>3.0777800000000001E-2</c:v>
                </c:pt>
                <c:pt idx="18">
                  <c:v>2.92632E-2</c:v>
                </c:pt>
                <c:pt idx="19">
                  <c:v>2.785E-2</c:v>
                </c:pt>
                <c:pt idx="20">
                  <c:v>2.59524E-2</c:v>
                </c:pt>
                <c:pt idx="21">
                  <c:v>2.5727300000000002E-2</c:v>
                </c:pt>
                <c:pt idx="22">
                  <c:v>2.4652199999999999E-2</c:v>
                </c:pt>
                <c:pt idx="23">
                  <c:v>2.3041699999999998E-2</c:v>
                </c:pt>
                <c:pt idx="24">
                  <c:v>2.2440000000000002E-2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'V1'!$Y$3:$Y$32</c:f>
              <c:numCache>
                <c:formatCode>0.0000</c:formatCode>
                <c:ptCount val="30"/>
                <c:pt idx="0">
                  <c:v>9.2999999999999999E-2</c:v>
                </c:pt>
                <c:pt idx="1">
                  <c:v>9.2999999999999999E-2</c:v>
                </c:pt>
                <c:pt idx="2">
                  <c:v>6.7666699999999996E-2</c:v>
                </c:pt>
                <c:pt idx="3">
                  <c:v>5.5E-2</c:v>
                </c:pt>
                <c:pt idx="4">
                  <c:v>4.6199999999999998E-2</c:v>
                </c:pt>
                <c:pt idx="5">
                  <c:v>4.1000000000000002E-2</c:v>
                </c:pt>
                <c:pt idx="6">
                  <c:v>3.5999999999999997E-2</c:v>
                </c:pt>
                <c:pt idx="7">
                  <c:v>3.3375000000000002E-2</c:v>
                </c:pt>
                <c:pt idx="8">
                  <c:v>2.9444399999999999E-2</c:v>
                </c:pt>
                <c:pt idx="9">
                  <c:v>2.5000000000000001E-2</c:v>
                </c:pt>
                <c:pt idx="10">
                  <c:v>2.25455E-2</c:v>
                </c:pt>
                <c:pt idx="11">
                  <c:v>0.02</c:v>
                </c:pt>
                <c:pt idx="12">
                  <c:v>1.8230799999999998E-2</c:v>
                </c:pt>
                <c:pt idx="13">
                  <c:v>1.68571E-2</c:v>
                </c:pt>
                <c:pt idx="14">
                  <c:v>1.6799999999999999E-2</c:v>
                </c:pt>
                <c:pt idx="15">
                  <c:v>1.5875E-2</c:v>
                </c:pt>
                <c:pt idx="16">
                  <c:v>1.4588200000000001E-2</c:v>
                </c:pt>
                <c:pt idx="17">
                  <c:v>1.38333E-2</c:v>
                </c:pt>
                <c:pt idx="18">
                  <c:v>1.3368400000000001E-2</c:v>
                </c:pt>
                <c:pt idx="19">
                  <c:v>1.2699999999999999E-2</c:v>
                </c:pt>
                <c:pt idx="20">
                  <c:v>1.21905E-2</c:v>
                </c:pt>
                <c:pt idx="21">
                  <c:v>1.14091E-2</c:v>
                </c:pt>
                <c:pt idx="22">
                  <c:v>1.0999999999999999E-2</c:v>
                </c:pt>
                <c:pt idx="23">
                  <c:v>1.0500000000000001E-2</c:v>
                </c:pt>
                <c:pt idx="24">
                  <c:v>1.008E-2</c:v>
                </c:pt>
                <c:pt idx="25">
                  <c:v>1.02308E-2</c:v>
                </c:pt>
                <c:pt idx="26">
                  <c:v>9.4074099999999997E-3</c:v>
                </c:pt>
                <c:pt idx="27">
                  <c:v>9.1785700000000005E-3</c:v>
                </c:pt>
                <c:pt idx="28">
                  <c:v>8.9999999999999993E-3</c:v>
                </c:pt>
                <c:pt idx="29">
                  <c:v>9.1333300000000003E-3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'V1'!$AA$3:$AA$32</c:f>
              <c:numCache>
                <c:formatCode>0.0000</c:formatCode>
                <c:ptCount val="30"/>
                <c:pt idx="0">
                  <c:v>6.5000000000000002E-2</c:v>
                </c:pt>
                <c:pt idx="1">
                  <c:v>8.1500000000000003E-2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4.3142899999999998E-2</c:v>
                </c:pt>
                <c:pt idx="7">
                  <c:v>4.0250000000000001E-2</c:v>
                </c:pt>
                <c:pt idx="8">
                  <c:v>3.5888900000000001E-2</c:v>
                </c:pt>
                <c:pt idx="9">
                  <c:v>3.4599999999999999E-2</c:v>
                </c:pt>
                <c:pt idx="10">
                  <c:v>3.0909099999999998E-2</c:v>
                </c:pt>
                <c:pt idx="11">
                  <c:v>2.775E-2</c:v>
                </c:pt>
                <c:pt idx="12">
                  <c:v>2.75385E-2</c:v>
                </c:pt>
                <c:pt idx="13">
                  <c:v>2.5571400000000001E-2</c:v>
                </c:pt>
                <c:pt idx="14">
                  <c:v>2.4199999999999999E-2</c:v>
                </c:pt>
                <c:pt idx="15">
                  <c:v>2.3375E-2</c:v>
                </c:pt>
                <c:pt idx="16">
                  <c:v>2.22353E-2</c:v>
                </c:pt>
                <c:pt idx="17">
                  <c:v>2.1333299999999999E-2</c:v>
                </c:pt>
                <c:pt idx="18">
                  <c:v>2.0947400000000001E-2</c:v>
                </c:pt>
                <c:pt idx="19">
                  <c:v>2.0199999999999999E-2</c:v>
                </c:pt>
                <c:pt idx="20">
                  <c:v>1.9857099999999999E-2</c:v>
                </c:pt>
                <c:pt idx="21">
                  <c:v>1.8181800000000001E-2</c:v>
                </c:pt>
                <c:pt idx="22">
                  <c:v>1.7478299999999999E-2</c:v>
                </c:pt>
                <c:pt idx="23">
                  <c:v>1.69167E-2</c:v>
                </c:pt>
                <c:pt idx="24">
                  <c:v>1.6799999999999999E-2</c:v>
                </c:pt>
                <c:pt idx="25">
                  <c:v>1.5692299999999999E-2</c:v>
                </c:pt>
                <c:pt idx="26">
                  <c:v>1.54815E-2</c:v>
                </c:pt>
                <c:pt idx="27">
                  <c:v>1.525E-2</c:v>
                </c:pt>
                <c:pt idx="28">
                  <c:v>1.4999999999999999E-2</c:v>
                </c:pt>
                <c:pt idx="29">
                  <c:v>1.47333E-2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'V1'!$AC$3:$AC$32</c:f>
              <c:numCache>
                <c:formatCode>0.0000</c:formatCode>
                <c:ptCount val="30"/>
                <c:pt idx="0">
                  <c:v>0.1</c:v>
                </c:pt>
                <c:pt idx="1">
                  <c:v>0.06</c:v>
                </c:pt>
                <c:pt idx="2">
                  <c:v>0.05</c:v>
                </c:pt>
                <c:pt idx="3">
                  <c:v>4.0250000000000001E-2</c:v>
                </c:pt>
                <c:pt idx="4">
                  <c:v>3.56E-2</c:v>
                </c:pt>
                <c:pt idx="5">
                  <c:v>3.3500000000000002E-2</c:v>
                </c:pt>
                <c:pt idx="6">
                  <c:v>2.9714299999999999E-2</c:v>
                </c:pt>
                <c:pt idx="7">
                  <c:v>2.5874999999999999E-2</c:v>
                </c:pt>
                <c:pt idx="8">
                  <c:v>2.3888900000000001E-2</c:v>
                </c:pt>
                <c:pt idx="9">
                  <c:v>2.2800000000000001E-2</c:v>
                </c:pt>
                <c:pt idx="10">
                  <c:v>2.1909100000000001E-2</c:v>
                </c:pt>
                <c:pt idx="11">
                  <c:v>1.9166699999999998E-2</c:v>
                </c:pt>
                <c:pt idx="12">
                  <c:v>1.7769199999999999E-2</c:v>
                </c:pt>
                <c:pt idx="13">
                  <c:v>1.6714300000000001E-2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'V1'!$AE$3:$AE$32</c:f>
              <c:numCache>
                <c:formatCode>0.0000</c:formatCode>
                <c:ptCount val="30"/>
                <c:pt idx="0">
                  <c:v>0.20100000000000001</c:v>
                </c:pt>
                <c:pt idx="1">
                  <c:v>0.1605</c:v>
                </c:pt>
                <c:pt idx="2">
                  <c:v>0.113667</c:v>
                </c:pt>
                <c:pt idx="3">
                  <c:v>0.10050000000000001</c:v>
                </c:pt>
                <c:pt idx="4">
                  <c:v>8.6599999999999996E-2</c:v>
                </c:pt>
                <c:pt idx="5">
                  <c:v>7.8833299999999995E-2</c:v>
                </c:pt>
                <c:pt idx="6">
                  <c:v>7.1285699999999994E-2</c:v>
                </c:pt>
                <c:pt idx="7">
                  <c:v>6.9250000000000006E-2</c:v>
                </c:pt>
                <c:pt idx="8">
                  <c:v>6.3444399999999998E-2</c:v>
                </c:pt>
                <c:pt idx="9">
                  <c:v>5.8400000000000001E-2</c:v>
                </c:pt>
                <c:pt idx="10">
                  <c:v>5.5181800000000003E-2</c:v>
                </c:pt>
                <c:pt idx="11">
                  <c:v>4.9416700000000001E-2</c:v>
                </c:pt>
                <c:pt idx="12">
                  <c:v>4.6923100000000002E-2</c:v>
                </c:pt>
                <c:pt idx="13">
                  <c:v>4.3285700000000003E-2</c:v>
                </c:pt>
                <c:pt idx="14">
                  <c:v>4.0866699999999999E-2</c:v>
                </c:pt>
                <c:pt idx="15">
                  <c:v>3.9687500000000001E-2</c:v>
                </c:pt>
                <c:pt idx="16">
                  <c:v>3.6999999999999998E-2</c:v>
                </c:pt>
                <c:pt idx="17">
                  <c:v>3.6277799999999999E-2</c:v>
                </c:pt>
                <c:pt idx="18">
                  <c:v>3.4789500000000001E-2</c:v>
                </c:pt>
                <c:pt idx="19">
                  <c:v>3.3300000000000003E-2</c:v>
                </c:pt>
                <c:pt idx="20">
                  <c:v>3.1857099999999999E-2</c:v>
                </c:pt>
                <c:pt idx="21">
                  <c:v>3.0727299999999999E-2</c:v>
                </c:pt>
                <c:pt idx="22">
                  <c:v>2.99565E-2</c:v>
                </c:pt>
                <c:pt idx="23">
                  <c:v>2.87917E-2</c:v>
                </c:pt>
                <c:pt idx="24">
                  <c:v>2.8000000000000001E-2</c:v>
                </c:pt>
                <c:pt idx="25">
                  <c:v>2.60769E-2</c:v>
                </c:pt>
                <c:pt idx="26">
                  <c:v>2.5370400000000001E-2</c:v>
                </c:pt>
                <c:pt idx="27">
                  <c:v>2.48571E-2</c:v>
                </c:pt>
                <c:pt idx="28">
                  <c:v>2.42759E-2</c:v>
                </c:pt>
                <c:pt idx="29">
                  <c:v>2.3766700000000002E-2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'V1'!$M$3:$M$32</c:f>
              <c:numCache>
                <c:formatCode>0.0000</c:formatCode>
                <c:ptCount val="30"/>
                <c:pt idx="0">
                  <c:v>0.21299999999999999</c:v>
                </c:pt>
                <c:pt idx="1">
                  <c:v>0.159</c:v>
                </c:pt>
                <c:pt idx="2">
                  <c:v>0.13133300000000001</c:v>
                </c:pt>
                <c:pt idx="3">
                  <c:v>0.10575</c:v>
                </c:pt>
                <c:pt idx="4">
                  <c:v>8.9800000000000005E-2</c:v>
                </c:pt>
                <c:pt idx="5">
                  <c:v>7.6666700000000004E-2</c:v>
                </c:pt>
                <c:pt idx="6">
                  <c:v>6.7857100000000004E-2</c:v>
                </c:pt>
                <c:pt idx="7">
                  <c:v>6.0749999999999998E-2</c:v>
                </c:pt>
                <c:pt idx="8">
                  <c:v>5.3777800000000001E-2</c:v>
                </c:pt>
                <c:pt idx="9">
                  <c:v>4.7300000000000002E-2</c:v>
                </c:pt>
                <c:pt idx="10">
                  <c:v>4.39091E-2</c:v>
                </c:pt>
                <c:pt idx="11">
                  <c:v>0.04</c:v>
                </c:pt>
                <c:pt idx="12">
                  <c:v>3.7307699999999999E-2</c:v>
                </c:pt>
                <c:pt idx="13">
                  <c:v>3.5000000000000003E-2</c:v>
                </c:pt>
                <c:pt idx="14">
                  <c:v>3.27333E-2</c:v>
                </c:pt>
                <c:pt idx="15">
                  <c:v>3.09375E-2</c:v>
                </c:pt>
                <c:pt idx="16">
                  <c:v>2.89412E-2</c:v>
                </c:pt>
                <c:pt idx="17">
                  <c:v>2.8166699999999999E-2</c:v>
                </c:pt>
                <c:pt idx="18">
                  <c:v>2.7105299999999999E-2</c:v>
                </c:pt>
                <c:pt idx="19">
                  <c:v>2.5700000000000001E-2</c:v>
                </c:pt>
                <c:pt idx="20">
                  <c:v>2.5000000000000001E-2</c:v>
                </c:pt>
                <c:pt idx="21">
                  <c:v>2.46818E-2</c:v>
                </c:pt>
                <c:pt idx="22">
                  <c:v>2.45217E-2</c:v>
                </c:pt>
                <c:pt idx="23">
                  <c:v>2.3708300000000002E-2</c:v>
                </c:pt>
                <c:pt idx="24">
                  <c:v>2.3359999999999999E-2</c:v>
                </c:pt>
                <c:pt idx="25">
                  <c:v>2.2384600000000001E-2</c:v>
                </c:pt>
                <c:pt idx="26">
                  <c:v>2.15926E-2</c:v>
                </c:pt>
                <c:pt idx="27">
                  <c:v>2.08214E-2</c:v>
                </c:pt>
                <c:pt idx="28">
                  <c:v>2.00345E-2</c:v>
                </c:pt>
                <c:pt idx="29">
                  <c:v>1.9366700000000001E-2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'V1'!$E$3:$E$32</c:f>
              <c:numCache>
                <c:formatCode>0.0000</c:formatCode>
                <c:ptCount val="30"/>
                <c:pt idx="0">
                  <c:v>0.156</c:v>
                </c:pt>
                <c:pt idx="1">
                  <c:v>0.11700000000000001</c:v>
                </c:pt>
                <c:pt idx="2">
                  <c:v>9.5666699999999993E-2</c:v>
                </c:pt>
                <c:pt idx="3">
                  <c:v>7.7499999999999999E-2</c:v>
                </c:pt>
                <c:pt idx="4">
                  <c:v>7.0000000000000007E-2</c:v>
                </c:pt>
                <c:pt idx="5">
                  <c:v>6.25E-2</c:v>
                </c:pt>
                <c:pt idx="6">
                  <c:v>5.5428600000000001E-2</c:v>
                </c:pt>
                <c:pt idx="7">
                  <c:v>4.9875000000000003E-2</c:v>
                </c:pt>
                <c:pt idx="8">
                  <c:v>4.5555600000000002E-2</c:v>
                </c:pt>
                <c:pt idx="9">
                  <c:v>4.2099999999999999E-2</c:v>
                </c:pt>
                <c:pt idx="10">
                  <c:v>3.9363599999999999E-2</c:v>
                </c:pt>
                <c:pt idx="11">
                  <c:v>3.6916699999999997E-2</c:v>
                </c:pt>
                <c:pt idx="12">
                  <c:v>3.52308E-2</c:v>
                </c:pt>
                <c:pt idx="13">
                  <c:v>3.3142900000000003E-2</c:v>
                </c:pt>
                <c:pt idx="14">
                  <c:v>3.2133299999999997E-2</c:v>
                </c:pt>
                <c:pt idx="15">
                  <c:v>2.9437499999999998E-2</c:v>
                </c:pt>
                <c:pt idx="16">
                  <c:v>2.83529E-2</c:v>
                </c:pt>
                <c:pt idx="17">
                  <c:v>2.7166699999999998E-2</c:v>
                </c:pt>
                <c:pt idx="18">
                  <c:v>2.6210500000000001E-2</c:v>
                </c:pt>
                <c:pt idx="19">
                  <c:v>2.4549999999999999E-2</c:v>
                </c:pt>
                <c:pt idx="20">
                  <c:v>2.3619000000000001E-2</c:v>
                </c:pt>
                <c:pt idx="21">
                  <c:v>2.27727E-2</c:v>
                </c:pt>
                <c:pt idx="22">
                  <c:v>2.2565200000000001E-2</c:v>
                </c:pt>
                <c:pt idx="23">
                  <c:v>2.19583E-2</c:v>
                </c:pt>
                <c:pt idx="24">
                  <c:v>2.1520000000000001E-2</c:v>
                </c:pt>
                <c:pt idx="25">
                  <c:v>2.1230800000000001E-2</c:v>
                </c:pt>
                <c:pt idx="26">
                  <c:v>2.02963E-2</c:v>
                </c:pt>
                <c:pt idx="27">
                  <c:v>1.97857E-2</c:v>
                </c:pt>
                <c:pt idx="28">
                  <c:v>1.87931E-2</c:v>
                </c:pt>
                <c:pt idx="29">
                  <c:v>1.8533299999999999E-2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'V1'!$G$3:$G$32</c:f>
              <c:numCache>
                <c:formatCode>0.0000</c:formatCode>
                <c:ptCount val="30"/>
                <c:pt idx="0">
                  <c:v>0.14099999999999999</c:v>
                </c:pt>
                <c:pt idx="1">
                  <c:v>0.11600000000000001</c:v>
                </c:pt>
                <c:pt idx="2">
                  <c:v>8.5666699999999998E-2</c:v>
                </c:pt>
                <c:pt idx="3">
                  <c:v>7.0499999999999993E-2</c:v>
                </c:pt>
                <c:pt idx="4">
                  <c:v>6.2E-2</c:v>
                </c:pt>
                <c:pt idx="5">
                  <c:v>5.8166700000000002E-2</c:v>
                </c:pt>
                <c:pt idx="6">
                  <c:v>5.0857100000000002E-2</c:v>
                </c:pt>
                <c:pt idx="7">
                  <c:v>4.5999999999999999E-2</c:v>
                </c:pt>
                <c:pt idx="8">
                  <c:v>4.1444399999999999E-2</c:v>
                </c:pt>
                <c:pt idx="9">
                  <c:v>3.7699999999999997E-2</c:v>
                </c:pt>
                <c:pt idx="10">
                  <c:v>3.4454499999999999E-2</c:v>
                </c:pt>
                <c:pt idx="11">
                  <c:v>3.2583300000000003E-2</c:v>
                </c:pt>
                <c:pt idx="12">
                  <c:v>3.1307700000000001E-2</c:v>
                </c:pt>
                <c:pt idx="13">
                  <c:v>2.9428599999999999E-2</c:v>
                </c:pt>
                <c:pt idx="14">
                  <c:v>2.7866700000000001E-2</c:v>
                </c:pt>
                <c:pt idx="15">
                  <c:v>2.70625E-2</c:v>
                </c:pt>
                <c:pt idx="16">
                  <c:v>2.6117600000000001E-2</c:v>
                </c:pt>
                <c:pt idx="17">
                  <c:v>2.52222E-2</c:v>
                </c:pt>
                <c:pt idx="18">
                  <c:v>2.35789E-2</c:v>
                </c:pt>
                <c:pt idx="19">
                  <c:v>2.24E-2</c:v>
                </c:pt>
                <c:pt idx="20">
                  <c:v>2.1761900000000001E-2</c:v>
                </c:pt>
                <c:pt idx="21">
                  <c:v>2.11364E-2</c:v>
                </c:pt>
                <c:pt idx="22">
                  <c:v>2.0173900000000002E-2</c:v>
                </c:pt>
                <c:pt idx="23">
                  <c:v>1.9375E-2</c:v>
                </c:pt>
                <c:pt idx="24">
                  <c:v>1.8839999999999999E-2</c:v>
                </c:pt>
                <c:pt idx="25">
                  <c:v>1.8038499999999999E-2</c:v>
                </c:pt>
                <c:pt idx="26">
                  <c:v>1.7999999999999999E-2</c:v>
                </c:pt>
                <c:pt idx="27">
                  <c:v>1.7464299999999999E-2</c:v>
                </c:pt>
                <c:pt idx="28">
                  <c:v>1.7137900000000001E-2</c:v>
                </c:pt>
                <c:pt idx="29">
                  <c:v>1.71667E-2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'V1'!$W$3:$W$32</c:f>
              <c:numCache>
                <c:formatCode>General</c:formatCode>
                <c:ptCount val="30"/>
                <c:pt idx="0">
                  <c:v>0.13100000000000001</c:v>
                </c:pt>
                <c:pt idx="1">
                  <c:v>8.0500000000000002E-2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5824"/>
        <c:axId val="50687360"/>
      </c:lineChart>
      <c:catAx>
        <c:axId val="50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87360"/>
        <c:crosses val="autoZero"/>
        <c:auto val="1"/>
        <c:lblAlgn val="ctr"/>
        <c:lblOffset val="100"/>
        <c:noMultiLvlLbl val="0"/>
      </c:catAx>
      <c:valAx>
        <c:axId val="5068736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8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5438246276"/>
          <c:y val="0.96673386123764227"/>
          <c:w val="0.75093268271043589"/>
          <c:h val="2.419360946218351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[32]Sheet1!$K$2:$K$51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[32]Sheet1!$L$2:$L$51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[32]Sheet1!$M$2:$M$16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[32]Sheet1!$N$2:$N$16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7280"/>
        <c:axId val="53459584"/>
      </c:scatterChart>
      <c:valAx>
        <c:axId val="53457280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459584"/>
        <c:crosses val="autoZero"/>
        <c:crossBetween val="midCat"/>
      </c:valAx>
      <c:valAx>
        <c:axId val="534595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45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[33]Sheet1!$K$2:$K$51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[33]Sheet1!$L$2:$L$51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[33]Sheet1!$M$2:$M$16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[33]Sheet1!$N$2:$N$16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736"/>
        <c:axId val="53557120"/>
      </c:scatterChart>
      <c:valAx>
        <c:axId val="5347673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557120"/>
        <c:crosses val="autoZero"/>
        <c:crossBetween val="midCat"/>
      </c:valAx>
      <c:valAx>
        <c:axId val="535571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476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[34]Sheet1!$K$2:$K$51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[34]Sheet1!$L$2:$L$51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[34]Sheet1!$N$2:$N$16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2464"/>
        <c:axId val="53601408"/>
      </c:scatterChart>
      <c:valAx>
        <c:axId val="5358246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601408"/>
        <c:crosses val="autoZero"/>
        <c:crossBetween val="midCat"/>
      </c:valAx>
      <c:valAx>
        <c:axId val="536014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58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[35]Sheet1!$K$2:$K$51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[35]Sheet1!$L$2:$L$51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[35]Sheet1!$M$2:$M$16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[35]Sheet1!$N$2:$N$16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136"/>
        <c:axId val="53653888"/>
      </c:scatterChart>
      <c:valAx>
        <c:axId val="5364313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653888"/>
        <c:crosses val="autoZero"/>
        <c:crossBetween val="midCat"/>
      </c:valAx>
      <c:valAx>
        <c:axId val="536538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3643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[36]Sheet1!$K$2:$K$51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[36]Sheet1!$L$2:$L$51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[36]Sheet1!$M$2:$M$16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[36]Sheet1!$N$2:$N$16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6368"/>
        <c:axId val="100748672"/>
      </c:scatterChart>
      <c:valAx>
        <c:axId val="100746368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748672"/>
        <c:crosses val="autoZero"/>
        <c:crossBetween val="midCat"/>
      </c:valAx>
      <c:valAx>
        <c:axId val="100748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74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[37]Sheet1!$K$2:$K$51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[37]Sheet1!$L$2:$L$51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[37]Sheet1!$M$2:$M$16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[37]Sheet1!$N$2:$N$16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2464"/>
        <c:axId val="100784768"/>
      </c:scatterChart>
      <c:valAx>
        <c:axId val="10078246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784768"/>
        <c:crosses val="autoZero"/>
        <c:crossBetween val="midCat"/>
      </c:valAx>
      <c:valAx>
        <c:axId val="1007847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78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[38]Sheet1!$K$2:$K$51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[38]Sheet1!$L$2:$L$51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[38]Sheet1!$M$2:$M$16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[38]Sheet1!$N$2:$N$16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4208"/>
        <c:axId val="100824960"/>
      </c:scatterChart>
      <c:valAx>
        <c:axId val="100814208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824960"/>
        <c:crosses val="autoZero"/>
        <c:crossBetween val="midCat"/>
      </c:valAx>
      <c:valAx>
        <c:axId val="1008249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81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[39]Sheet1!$K$2:$K$51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[39]Sheet1!$L$2:$L$51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[39]Sheet1!$M$2:$M$16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[39]Sheet1!$N$2:$N$16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4736"/>
        <c:axId val="101127296"/>
      </c:scatterChart>
      <c:valAx>
        <c:axId val="10112473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127296"/>
        <c:crosses val="autoZero"/>
        <c:crossBetween val="midCat"/>
      </c:valAx>
      <c:valAx>
        <c:axId val="1011272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124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[40]Sheet1!$K$2:$K$51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[40]Sheet1!$L$2:$L$51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[40]Sheet1!$M$2:$M$16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[40]Sheet1!$N$2:$N$16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448"/>
        <c:axId val="101183872"/>
      </c:scatterChart>
      <c:valAx>
        <c:axId val="101144448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183872"/>
        <c:crosses val="autoZero"/>
        <c:crossBetween val="midCat"/>
      </c:valAx>
      <c:valAx>
        <c:axId val="1011838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144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[41]Sheet1!$K$2:$K$51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[41]Sheet1!$L$2:$L$51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[41]Sheet1!$M$2:$M$16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[41]Sheet1!$N$2:$N$16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1504"/>
        <c:axId val="101223808"/>
      </c:scatterChart>
      <c:valAx>
        <c:axId val="10122150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223808"/>
        <c:crosses val="autoZero"/>
        <c:crossBetween val="midCat"/>
      </c:valAx>
      <c:valAx>
        <c:axId val="1012238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122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V(1,N) chart for WSP</a:t>
            </a:r>
            <a:r>
              <a:rPr lang="en-US" baseline="0"/>
              <a:t> </a:t>
            </a:r>
            <a:r>
              <a:rPr lang="en-US"/>
              <a:t>Ctexts at complete sample size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'V1'!$B$3:$B$197</c:f>
              <c:numCache>
                <c:formatCode>General</c:formatCode>
                <c:ptCount val="195"/>
                <c:pt idx="0">
                  <c:v>111</c:v>
                </c:pt>
                <c:pt idx="1">
                  <c:v>155</c:v>
                </c:pt>
                <c:pt idx="2">
                  <c:v>189</c:v>
                </c:pt>
                <c:pt idx="3">
                  <c:v>214</c:v>
                </c:pt>
                <c:pt idx="4">
                  <c:v>235</c:v>
                </c:pt>
                <c:pt idx="5">
                  <c:v>257</c:v>
                </c:pt>
                <c:pt idx="6">
                  <c:v>277</c:v>
                </c:pt>
                <c:pt idx="7">
                  <c:v>289</c:v>
                </c:pt>
                <c:pt idx="8">
                  <c:v>300</c:v>
                </c:pt>
                <c:pt idx="9">
                  <c:v>291</c:v>
                </c:pt>
                <c:pt idx="10">
                  <c:v>302</c:v>
                </c:pt>
                <c:pt idx="11">
                  <c:v>312</c:v>
                </c:pt>
                <c:pt idx="12">
                  <c:v>308</c:v>
                </c:pt>
                <c:pt idx="13">
                  <c:v>308</c:v>
                </c:pt>
                <c:pt idx="14">
                  <c:v>317</c:v>
                </c:pt>
                <c:pt idx="15">
                  <c:v>322</c:v>
                </c:pt>
                <c:pt idx="16">
                  <c:v>327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'V1'!$N$3:$N$197</c:f>
              <c:numCache>
                <c:formatCode>General</c:formatCode>
                <c:ptCount val="195"/>
                <c:pt idx="0">
                  <c:v>148</c:v>
                </c:pt>
                <c:pt idx="1">
                  <c:v>219</c:v>
                </c:pt>
                <c:pt idx="2">
                  <c:v>253</c:v>
                </c:pt>
                <c:pt idx="3">
                  <c:v>299</c:v>
                </c:pt>
                <c:pt idx="4">
                  <c:v>321</c:v>
                </c:pt>
                <c:pt idx="5">
                  <c:v>346</c:v>
                </c:pt>
                <c:pt idx="6">
                  <c:v>405</c:v>
                </c:pt>
                <c:pt idx="7">
                  <c:v>411</c:v>
                </c:pt>
                <c:pt idx="8">
                  <c:v>411</c:v>
                </c:pt>
                <c:pt idx="9">
                  <c:v>419</c:v>
                </c:pt>
                <c:pt idx="10">
                  <c:v>433</c:v>
                </c:pt>
                <c:pt idx="11">
                  <c:v>438</c:v>
                </c:pt>
                <c:pt idx="12">
                  <c:v>444</c:v>
                </c:pt>
                <c:pt idx="13">
                  <c:v>458</c:v>
                </c:pt>
                <c:pt idx="14">
                  <c:v>473</c:v>
                </c:pt>
                <c:pt idx="15">
                  <c:v>477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'V1'!$H$3:$H$197</c:f>
              <c:numCache>
                <c:formatCode>General</c:formatCode>
                <c:ptCount val="195"/>
                <c:pt idx="0">
                  <c:v>88</c:v>
                </c:pt>
                <c:pt idx="1">
                  <c:v>99</c:v>
                </c:pt>
                <c:pt idx="2">
                  <c:v>123</c:v>
                </c:pt>
                <c:pt idx="3">
                  <c:v>143</c:v>
                </c:pt>
                <c:pt idx="4">
                  <c:v>163</c:v>
                </c:pt>
                <c:pt idx="5">
                  <c:v>176</c:v>
                </c:pt>
                <c:pt idx="6">
                  <c:v>201</c:v>
                </c:pt>
                <c:pt idx="7">
                  <c:v>201</c:v>
                </c:pt>
                <c:pt idx="8">
                  <c:v>221</c:v>
                </c:pt>
                <c:pt idx="9">
                  <c:v>230</c:v>
                </c:pt>
                <c:pt idx="10">
                  <c:v>242</c:v>
                </c:pt>
                <c:pt idx="11">
                  <c:v>246</c:v>
                </c:pt>
                <c:pt idx="12">
                  <c:v>258</c:v>
                </c:pt>
                <c:pt idx="13">
                  <c:v>272</c:v>
                </c:pt>
                <c:pt idx="14">
                  <c:v>270</c:v>
                </c:pt>
                <c:pt idx="15">
                  <c:v>288</c:v>
                </c:pt>
                <c:pt idx="16">
                  <c:v>294</c:v>
                </c:pt>
                <c:pt idx="17">
                  <c:v>293</c:v>
                </c:pt>
                <c:pt idx="18">
                  <c:v>303</c:v>
                </c:pt>
                <c:pt idx="19">
                  <c:v>313</c:v>
                </c:pt>
                <c:pt idx="20">
                  <c:v>312</c:v>
                </c:pt>
                <c:pt idx="21">
                  <c:v>321</c:v>
                </c:pt>
                <c:pt idx="22">
                  <c:v>325</c:v>
                </c:pt>
                <c:pt idx="23">
                  <c:v>338</c:v>
                </c:pt>
                <c:pt idx="24">
                  <c:v>341</c:v>
                </c:pt>
                <c:pt idx="25">
                  <c:v>353</c:v>
                </c:pt>
                <c:pt idx="26">
                  <c:v>345</c:v>
                </c:pt>
                <c:pt idx="27">
                  <c:v>346</c:v>
                </c:pt>
                <c:pt idx="28">
                  <c:v>343</c:v>
                </c:pt>
                <c:pt idx="29">
                  <c:v>341</c:v>
                </c:pt>
                <c:pt idx="30">
                  <c:v>337</c:v>
                </c:pt>
                <c:pt idx="31">
                  <c:v>338</c:v>
                </c:pt>
                <c:pt idx="32">
                  <c:v>344</c:v>
                </c:pt>
                <c:pt idx="33">
                  <c:v>344</c:v>
                </c:pt>
                <c:pt idx="34">
                  <c:v>352</c:v>
                </c:pt>
                <c:pt idx="35">
                  <c:v>349</c:v>
                </c:pt>
                <c:pt idx="36">
                  <c:v>352</c:v>
                </c:pt>
                <c:pt idx="37">
                  <c:v>348</c:v>
                </c:pt>
                <c:pt idx="38">
                  <c:v>366</c:v>
                </c:pt>
                <c:pt idx="39">
                  <c:v>371</c:v>
                </c:pt>
                <c:pt idx="40">
                  <c:v>374</c:v>
                </c:pt>
                <c:pt idx="41">
                  <c:v>376</c:v>
                </c:pt>
                <c:pt idx="42">
                  <c:v>380</c:v>
                </c:pt>
                <c:pt idx="43">
                  <c:v>386</c:v>
                </c:pt>
                <c:pt idx="44">
                  <c:v>394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'V1'!$J$3:$J$197</c:f>
              <c:numCache>
                <c:formatCode>General</c:formatCode>
                <c:ptCount val="195"/>
                <c:pt idx="0">
                  <c:v>111</c:v>
                </c:pt>
                <c:pt idx="1">
                  <c:v>135</c:v>
                </c:pt>
                <c:pt idx="2">
                  <c:v>163</c:v>
                </c:pt>
                <c:pt idx="3">
                  <c:v>189</c:v>
                </c:pt>
                <c:pt idx="4">
                  <c:v>219</c:v>
                </c:pt>
                <c:pt idx="5">
                  <c:v>239</c:v>
                </c:pt>
                <c:pt idx="6">
                  <c:v>238</c:v>
                </c:pt>
                <c:pt idx="7">
                  <c:v>233</c:v>
                </c:pt>
                <c:pt idx="8">
                  <c:v>240</c:v>
                </c:pt>
                <c:pt idx="9">
                  <c:v>255</c:v>
                </c:pt>
                <c:pt idx="10">
                  <c:v>261</c:v>
                </c:pt>
                <c:pt idx="11">
                  <c:v>275</c:v>
                </c:pt>
                <c:pt idx="12">
                  <c:v>278</c:v>
                </c:pt>
                <c:pt idx="13">
                  <c:v>290</c:v>
                </c:pt>
                <c:pt idx="14">
                  <c:v>310</c:v>
                </c:pt>
                <c:pt idx="15">
                  <c:v>309</c:v>
                </c:pt>
                <c:pt idx="16">
                  <c:v>305</c:v>
                </c:pt>
                <c:pt idx="17">
                  <c:v>310</c:v>
                </c:pt>
                <c:pt idx="18">
                  <c:v>325</c:v>
                </c:pt>
                <c:pt idx="19">
                  <c:v>330</c:v>
                </c:pt>
                <c:pt idx="20">
                  <c:v>347</c:v>
                </c:pt>
                <c:pt idx="21">
                  <c:v>353</c:v>
                </c:pt>
                <c:pt idx="22">
                  <c:v>366</c:v>
                </c:pt>
                <c:pt idx="23">
                  <c:v>365</c:v>
                </c:pt>
                <c:pt idx="24">
                  <c:v>361</c:v>
                </c:pt>
                <c:pt idx="25">
                  <c:v>363</c:v>
                </c:pt>
                <c:pt idx="26">
                  <c:v>359</c:v>
                </c:pt>
                <c:pt idx="27">
                  <c:v>365</c:v>
                </c:pt>
                <c:pt idx="28">
                  <c:v>365</c:v>
                </c:pt>
                <c:pt idx="29">
                  <c:v>370</c:v>
                </c:pt>
                <c:pt idx="30">
                  <c:v>380</c:v>
                </c:pt>
                <c:pt idx="31">
                  <c:v>374</c:v>
                </c:pt>
                <c:pt idx="32">
                  <c:v>375</c:v>
                </c:pt>
                <c:pt idx="33">
                  <c:v>379</c:v>
                </c:pt>
                <c:pt idx="34">
                  <c:v>384</c:v>
                </c:pt>
                <c:pt idx="35">
                  <c:v>394</c:v>
                </c:pt>
                <c:pt idx="36">
                  <c:v>393</c:v>
                </c:pt>
                <c:pt idx="37">
                  <c:v>399</c:v>
                </c:pt>
                <c:pt idx="38">
                  <c:v>412</c:v>
                </c:pt>
                <c:pt idx="39">
                  <c:v>414</c:v>
                </c:pt>
                <c:pt idx="40">
                  <c:v>414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'V1'!$P$3:$P$197</c:f>
              <c:numCache>
                <c:formatCode>General</c:formatCode>
                <c:ptCount val="195"/>
                <c:pt idx="0">
                  <c:v>149</c:v>
                </c:pt>
                <c:pt idx="1">
                  <c:v>190</c:v>
                </c:pt>
                <c:pt idx="2">
                  <c:v>187</c:v>
                </c:pt>
                <c:pt idx="3">
                  <c:v>237</c:v>
                </c:pt>
                <c:pt idx="4">
                  <c:v>267</c:v>
                </c:pt>
                <c:pt idx="5">
                  <c:v>293</c:v>
                </c:pt>
                <c:pt idx="6">
                  <c:v>312</c:v>
                </c:pt>
                <c:pt idx="7">
                  <c:v>338</c:v>
                </c:pt>
                <c:pt idx="8">
                  <c:v>331</c:v>
                </c:pt>
                <c:pt idx="9">
                  <c:v>333</c:v>
                </c:pt>
                <c:pt idx="10">
                  <c:v>351</c:v>
                </c:pt>
                <c:pt idx="11">
                  <c:v>378</c:v>
                </c:pt>
                <c:pt idx="12">
                  <c:v>415</c:v>
                </c:pt>
                <c:pt idx="13">
                  <c:v>432</c:v>
                </c:pt>
                <c:pt idx="14">
                  <c:v>449</c:v>
                </c:pt>
                <c:pt idx="15">
                  <c:v>449</c:v>
                </c:pt>
                <c:pt idx="16">
                  <c:v>457</c:v>
                </c:pt>
                <c:pt idx="17">
                  <c:v>461</c:v>
                </c:pt>
                <c:pt idx="18">
                  <c:v>463</c:v>
                </c:pt>
                <c:pt idx="19">
                  <c:v>464</c:v>
                </c:pt>
                <c:pt idx="20">
                  <c:v>475</c:v>
                </c:pt>
                <c:pt idx="21">
                  <c:v>474</c:v>
                </c:pt>
                <c:pt idx="22">
                  <c:v>477</c:v>
                </c:pt>
                <c:pt idx="23">
                  <c:v>472</c:v>
                </c:pt>
                <c:pt idx="24">
                  <c:v>476</c:v>
                </c:pt>
                <c:pt idx="25">
                  <c:v>476</c:v>
                </c:pt>
                <c:pt idx="26">
                  <c:v>478</c:v>
                </c:pt>
                <c:pt idx="27">
                  <c:v>484</c:v>
                </c:pt>
                <c:pt idx="28">
                  <c:v>484</c:v>
                </c:pt>
                <c:pt idx="29">
                  <c:v>487</c:v>
                </c:pt>
                <c:pt idx="30">
                  <c:v>490</c:v>
                </c:pt>
                <c:pt idx="31">
                  <c:v>497</c:v>
                </c:pt>
                <c:pt idx="32">
                  <c:v>497</c:v>
                </c:pt>
                <c:pt idx="33">
                  <c:v>505</c:v>
                </c:pt>
                <c:pt idx="34">
                  <c:v>508</c:v>
                </c:pt>
                <c:pt idx="35">
                  <c:v>511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'V1'!$R$3:$R$197</c:f>
              <c:numCache>
                <c:formatCode>General</c:formatCode>
                <c:ptCount val="195"/>
                <c:pt idx="0">
                  <c:v>148</c:v>
                </c:pt>
                <c:pt idx="1">
                  <c:v>256</c:v>
                </c:pt>
                <c:pt idx="2">
                  <c:v>376</c:v>
                </c:pt>
                <c:pt idx="3">
                  <c:v>445</c:v>
                </c:pt>
                <c:pt idx="4">
                  <c:v>481</c:v>
                </c:pt>
                <c:pt idx="5">
                  <c:v>511</c:v>
                </c:pt>
                <c:pt idx="6">
                  <c:v>534</c:v>
                </c:pt>
                <c:pt idx="7">
                  <c:v>537</c:v>
                </c:pt>
                <c:pt idx="8">
                  <c:v>575</c:v>
                </c:pt>
                <c:pt idx="9">
                  <c:v>603</c:v>
                </c:pt>
                <c:pt idx="10">
                  <c:v>628</c:v>
                </c:pt>
                <c:pt idx="11">
                  <c:v>644</c:v>
                </c:pt>
                <c:pt idx="12">
                  <c:v>668</c:v>
                </c:pt>
                <c:pt idx="13">
                  <c:v>678</c:v>
                </c:pt>
                <c:pt idx="14">
                  <c:v>692</c:v>
                </c:pt>
                <c:pt idx="15">
                  <c:v>715</c:v>
                </c:pt>
                <c:pt idx="16">
                  <c:v>727</c:v>
                </c:pt>
                <c:pt idx="17">
                  <c:v>743</c:v>
                </c:pt>
                <c:pt idx="18">
                  <c:v>733</c:v>
                </c:pt>
                <c:pt idx="19">
                  <c:v>735</c:v>
                </c:pt>
                <c:pt idx="20">
                  <c:v>741</c:v>
                </c:pt>
                <c:pt idx="21">
                  <c:v>751</c:v>
                </c:pt>
                <c:pt idx="22">
                  <c:v>754</c:v>
                </c:pt>
                <c:pt idx="23">
                  <c:v>755</c:v>
                </c:pt>
                <c:pt idx="24">
                  <c:v>756</c:v>
                </c:pt>
                <c:pt idx="25">
                  <c:v>760</c:v>
                </c:pt>
                <c:pt idx="26">
                  <c:v>755</c:v>
                </c:pt>
                <c:pt idx="27">
                  <c:v>780</c:v>
                </c:pt>
                <c:pt idx="28">
                  <c:v>795</c:v>
                </c:pt>
                <c:pt idx="29">
                  <c:v>799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'V1'!$T$3:$T$197</c:f>
              <c:numCache>
                <c:formatCode>General</c:formatCode>
                <c:ptCount val="195"/>
                <c:pt idx="0">
                  <c:v>215</c:v>
                </c:pt>
                <c:pt idx="1">
                  <c:v>293</c:v>
                </c:pt>
                <c:pt idx="2">
                  <c:v>348</c:v>
                </c:pt>
                <c:pt idx="3">
                  <c:v>420</c:v>
                </c:pt>
                <c:pt idx="4">
                  <c:v>465</c:v>
                </c:pt>
                <c:pt idx="5">
                  <c:v>492</c:v>
                </c:pt>
                <c:pt idx="6">
                  <c:v>487</c:v>
                </c:pt>
                <c:pt idx="7">
                  <c:v>494</c:v>
                </c:pt>
                <c:pt idx="8">
                  <c:v>524</c:v>
                </c:pt>
                <c:pt idx="9">
                  <c:v>526</c:v>
                </c:pt>
                <c:pt idx="10">
                  <c:v>541</c:v>
                </c:pt>
                <c:pt idx="11">
                  <c:v>542</c:v>
                </c:pt>
                <c:pt idx="12">
                  <c:v>552</c:v>
                </c:pt>
                <c:pt idx="13">
                  <c:v>543</c:v>
                </c:pt>
                <c:pt idx="14">
                  <c:v>543</c:v>
                </c:pt>
                <c:pt idx="15">
                  <c:v>550</c:v>
                </c:pt>
                <c:pt idx="16">
                  <c:v>551</c:v>
                </c:pt>
                <c:pt idx="17">
                  <c:v>554</c:v>
                </c:pt>
                <c:pt idx="18">
                  <c:v>556</c:v>
                </c:pt>
                <c:pt idx="19">
                  <c:v>557</c:v>
                </c:pt>
                <c:pt idx="20">
                  <c:v>545</c:v>
                </c:pt>
                <c:pt idx="21">
                  <c:v>566</c:v>
                </c:pt>
                <c:pt idx="22">
                  <c:v>567</c:v>
                </c:pt>
                <c:pt idx="23">
                  <c:v>553</c:v>
                </c:pt>
                <c:pt idx="24">
                  <c:v>561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'V1'!$X$3:$X$197</c:f>
              <c:numCache>
                <c:formatCode>General</c:formatCode>
                <c:ptCount val="195"/>
                <c:pt idx="0">
                  <c:v>93</c:v>
                </c:pt>
                <c:pt idx="1">
                  <c:v>186</c:v>
                </c:pt>
                <c:pt idx="2">
                  <c:v>203</c:v>
                </c:pt>
                <c:pt idx="3">
                  <c:v>220</c:v>
                </c:pt>
                <c:pt idx="4">
                  <c:v>231</c:v>
                </c:pt>
                <c:pt idx="5">
                  <c:v>246</c:v>
                </c:pt>
                <c:pt idx="6">
                  <c:v>252</c:v>
                </c:pt>
                <c:pt idx="7">
                  <c:v>267</c:v>
                </c:pt>
                <c:pt idx="8">
                  <c:v>265</c:v>
                </c:pt>
                <c:pt idx="9">
                  <c:v>250</c:v>
                </c:pt>
                <c:pt idx="10">
                  <c:v>248</c:v>
                </c:pt>
                <c:pt idx="11">
                  <c:v>240</c:v>
                </c:pt>
                <c:pt idx="12">
                  <c:v>237</c:v>
                </c:pt>
                <c:pt idx="13">
                  <c:v>236</c:v>
                </c:pt>
                <c:pt idx="14">
                  <c:v>252</c:v>
                </c:pt>
                <c:pt idx="15">
                  <c:v>254</c:v>
                </c:pt>
                <c:pt idx="16">
                  <c:v>248</c:v>
                </c:pt>
                <c:pt idx="17">
                  <c:v>249</c:v>
                </c:pt>
                <c:pt idx="18">
                  <c:v>254</c:v>
                </c:pt>
                <c:pt idx="19">
                  <c:v>254</c:v>
                </c:pt>
                <c:pt idx="20">
                  <c:v>256</c:v>
                </c:pt>
                <c:pt idx="21">
                  <c:v>251</c:v>
                </c:pt>
                <c:pt idx="22">
                  <c:v>253</c:v>
                </c:pt>
                <c:pt idx="23">
                  <c:v>252</c:v>
                </c:pt>
                <c:pt idx="24">
                  <c:v>252</c:v>
                </c:pt>
                <c:pt idx="25">
                  <c:v>266</c:v>
                </c:pt>
                <c:pt idx="26">
                  <c:v>254</c:v>
                </c:pt>
                <c:pt idx="27">
                  <c:v>257</c:v>
                </c:pt>
                <c:pt idx="28">
                  <c:v>261</c:v>
                </c:pt>
                <c:pt idx="29">
                  <c:v>274</c:v>
                </c:pt>
                <c:pt idx="30">
                  <c:v>279</c:v>
                </c:pt>
                <c:pt idx="31">
                  <c:v>280</c:v>
                </c:pt>
                <c:pt idx="32">
                  <c:v>302</c:v>
                </c:pt>
                <c:pt idx="33">
                  <c:v>298</c:v>
                </c:pt>
                <c:pt idx="34">
                  <c:v>311</c:v>
                </c:pt>
                <c:pt idx="35">
                  <c:v>305</c:v>
                </c:pt>
                <c:pt idx="36">
                  <c:v>316</c:v>
                </c:pt>
                <c:pt idx="37">
                  <c:v>312</c:v>
                </c:pt>
                <c:pt idx="38">
                  <c:v>336</c:v>
                </c:pt>
                <c:pt idx="39">
                  <c:v>360</c:v>
                </c:pt>
                <c:pt idx="40">
                  <c:v>360</c:v>
                </c:pt>
                <c:pt idx="41">
                  <c:v>356</c:v>
                </c:pt>
                <c:pt idx="42">
                  <c:v>357</c:v>
                </c:pt>
                <c:pt idx="43">
                  <c:v>359</c:v>
                </c:pt>
                <c:pt idx="44">
                  <c:v>361</c:v>
                </c:pt>
                <c:pt idx="45">
                  <c:v>353</c:v>
                </c:pt>
                <c:pt idx="46">
                  <c:v>352</c:v>
                </c:pt>
                <c:pt idx="47">
                  <c:v>354</c:v>
                </c:pt>
                <c:pt idx="48">
                  <c:v>349</c:v>
                </c:pt>
                <c:pt idx="49">
                  <c:v>354</c:v>
                </c:pt>
                <c:pt idx="50">
                  <c:v>352</c:v>
                </c:pt>
                <c:pt idx="51">
                  <c:v>353</c:v>
                </c:pt>
                <c:pt idx="52">
                  <c:v>353</c:v>
                </c:pt>
                <c:pt idx="53">
                  <c:v>351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'V1'!$Z$3:$Z$197</c:f>
              <c:numCache>
                <c:formatCode>General</c:formatCode>
                <c:ptCount val="195"/>
                <c:pt idx="0">
                  <c:v>65</c:v>
                </c:pt>
                <c:pt idx="1">
                  <c:v>163</c:v>
                </c:pt>
                <c:pt idx="2">
                  <c:v>162</c:v>
                </c:pt>
                <c:pt idx="3">
                  <c:v>216</c:v>
                </c:pt>
                <c:pt idx="4">
                  <c:v>245</c:v>
                </c:pt>
                <c:pt idx="5">
                  <c:v>288</c:v>
                </c:pt>
                <c:pt idx="6">
                  <c:v>302</c:v>
                </c:pt>
                <c:pt idx="7">
                  <c:v>322</c:v>
                </c:pt>
                <c:pt idx="8">
                  <c:v>323</c:v>
                </c:pt>
                <c:pt idx="9">
                  <c:v>346</c:v>
                </c:pt>
                <c:pt idx="10">
                  <c:v>340</c:v>
                </c:pt>
                <c:pt idx="11">
                  <c:v>333</c:v>
                </c:pt>
                <c:pt idx="12">
                  <c:v>358</c:v>
                </c:pt>
                <c:pt idx="13">
                  <c:v>358</c:v>
                </c:pt>
                <c:pt idx="14">
                  <c:v>363</c:v>
                </c:pt>
                <c:pt idx="15">
                  <c:v>374</c:v>
                </c:pt>
                <c:pt idx="16">
                  <c:v>378</c:v>
                </c:pt>
                <c:pt idx="17">
                  <c:v>384</c:v>
                </c:pt>
                <c:pt idx="18">
                  <c:v>398</c:v>
                </c:pt>
                <c:pt idx="19">
                  <c:v>404</c:v>
                </c:pt>
                <c:pt idx="20">
                  <c:v>417</c:v>
                </c:pt>
                <c:pt idx="21">
                  <c:v>400</c:v>
                </c:pt>
                <c:pt idx="22">
                  <c:v>402</c:v>
                </c:pt>
                <c:pt idx="23">
                  <c:v>406</c:v>
                </c:pt>
                <c:pt idx="24">
                  <c:v>420</c:v>
                </c:pt>
                <c:pt idx="25">
                  <c:v>408</c:v>
                </c:pt>
                <c:pt idx="26">
                  <c:v>418</c:v>
                </c:pt>
                <c:pt idx="27">
                  <c:v>427</c:v>
                </c:pt>
                <c:pt idx="28">
                  <c:v>435</c:v>
                </c:pt>
                <c:pt idx="29">
                  <c:v>442</c:v>
                </c:pt>
                <c:pt idx="30">
                  <c:v>443</c:v>
                </c:pt>
                <c:pt idx="31">
                  <c:v>448</c:v>
                </c:pt>
                <c:pt idx="32">
                  <c:v>442</c:v>
                </c:pt>
                <c:pt idx="33">
                  <c:v>489</c:v>
                </c:pt>
                <c:pt idx="34">
                  <c:v>491</c:v>
                </c:pt>
                <c:pt idx="35">
                  <c:v>500</c:v>
                </c:pt>
                <c:pt idx="36">
                  <c:v>502</c:v>
                </c:pt>
                <c:pt idx="37">
                  <c:v>505</c:v>
                </c:pt>
                <c:pt idx="38">
                  <c:v>499</c:v>
                </c:pt>
                <c:pt idx="39">
                  <c:v>497</c:v>
                </c:pt>
                <c:pt idx="40">
                  <c:v>501</c:v>
                </c:pt>
                <c:pt idx="41">
                  <c:v>498</c:v>
                </c:pt>
                <c:pt idx="42">
                  <c:v>528</c:v>
                </c:pt>
                <c:pt idx="43">
                  <c:v>539</c:v>
                </c:pt>
                <c:pt idx="44">
                  <c:v>539</c:v>
                </c:pt>
                <c:pt idx="45">
                  <c:v>536</c:v>
                </c:pt>
                <c:pt idx="46">
                  <c:v>548</c:v>
                </c:pt>
                <c:pt idx="47">
                  <c:v>556</c:v>
                </c:pt>
                <c:pt idx="48">
                  <c:v>570</c:v>
                </c:pt>
                <c:pt idx="49">
                  <c:v>568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'V1'!$AB$3:$AB$197</c:f>
              <c:numCache>
                <c:formatCode>General</c:formatCode>
                <c:ptCount val="19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161</c:v>
                </c:pt>
                <c:pt idx="4">
                  <c:v>178</c:v>
                </c:pt>
                <c:pt idx="5">
                  <c:v>201</c:v>
                </c:pt>
                <c:pt idx="6">
                  <c:v>208</c:v>
                </c:pt>
                <c:pt idx="7">
                  <c:v>207</c:v>
                </c:pt>
                <c:pt idx="8">
                  <c:v>215</c:v>
                </c:pt>
                <c:pt idx="9">
                  <c:v>228</c:v>
                </c:pt>
                <c:pt idx="10">
                  <c:v>241</c:v>
                </c:pt>
                <c:pt idx="11">
                  <c:v>230</c:v>
                </c:pt>
                <c:pt idx="12">
                  <c:v>231</c:v>
                </c:pt>
                <c:pt idx="13">
                  <c:v>234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'V1'!$AD$3:$AD$192</c:f>
              <c:numCache>
                <c:formatCode>General</c:formatCode>
                <c:ptCount val="190"/>
                <c:pt idx="0">
                  <c:v>201</c:v>
                </c:pt>
                <c:pt idx="1">
                  <c:v>321</c:v>
                </c:pt>
                <c:pt idx="2">
                  <c:v>341</c:v>
                </c:pt>
                <c:pt idx="3">
                  <c:v>402</c:v>
                </c:pt>
                <c:pt idx="4">
                  <c:v>433</c:v>
                </c:pt>
                <c:pt idx="5">
                  <c:v>473</c:v>
                </c:pt>
                <c:pt idx="6">
                  <c:v>499</c:v>
                </c:pt>
                <c:pt idx="7">
                  <c:v>554</c:v>
                </c:pt>
                <c:pt idx="8">
                  <c:v>571</c:v>
                </c:pt>
                <c:pt idx="9">
                  <c:v>584</c:v>
                </c:pt>
                <c:pt idx="10">
                  <c:v>607</c:v>
                </c:pt>
                <c:pt idx="11">
                  <c:v>593</c:v>
                </c:pt>
                <c:pt idx="12">
                  <c:v>610</c:v>
                </c:pt>
                <c:pt idx="13">
                  <c:v>606</c:v>
                </c:pt>
                <c:pt idx="14">
                  <c:v>613</c:v>
                </c:pt>
                <c:pt idx="15">
                  <c:v>635</c:v>
                </c:pt>
                <c:pt idx="16">
                  <c:v>629</c:v>
                </c:pt>
                <c:pt idx="17">
                  <c:v>653</c:v>
                </c:pt>
                <c:pt idx="18">
                  <c:v>661</c:v>
                </c:pt>
                <c:pt idx="19">
                  <c:v>666</c:v>
                </c:pt>
                <c:pt idx="20">
                  <c:v>669</c:v>
                </c:pt>
                <c:pt idx="21">
                  <c:v>676</c:v>
                </c:pt>
                <c:pt idx="22">
                  <c:v>689</c:v>
                </c:pt>
                <c:pt idx="23">
                  <c:v>691</c:v>
                </c:pt>
                <c:pt idx="24">
                  <c:v>700</c:v>
                </c:pt>
                <c:pt idx="25">
                  <c:v>678</c:v>
                </c:pt>
                <c:pt idx="26">
                  <c:v>685</c:v>
                </c:pt>
                <c:pt idx="27">
                  <c:v>696</c:v>
                </c:pt>
                <c:pt idx="28">
                  <c:v>704</c:v>
                </c:pt>
                <c:pt idx="29">
                  <c:v>713</c:v>
                </c:pt>
                <c:pt idx="30">
                  <c:v>738</c:v>
                </c:pt>
                <c:pt idx="31">
                  <c:v>732</c:v>
                </c:pt>
                <c:pt idx="32">
                  <c:v>752</c:v>
                </c:pt>
                <c:pt idx="33">
                  <c:v>764</c:v>
                </c:pt>
                <c:pt idx="34">
                  <c:v>769</c:v>
                </c:pt>
                <c:pt idx="35">
                  <c:v>758</c:v>
                </c:pt>
                <c:pt idx="36">
                  <c:v>765</c:v>
                </c:pt>
                <c:pt idx="37">
                  <c:v>763</c:v>
                </c:pt>
                <c:pt idx="38">
                  <c:v>765</c:v>
                </c:pt>
                <c:pt idx="39">
                  <c:v>769</c:v>
                </c:pt>
                <c:pt idx="40">
                  <c:v>772</c:v>
                </c:pt>
                <c:pt idx="41">
                  <c:v>769</c:v>
                </c:pt>
                <c:pt idx="42">
                  <c:v>774</c:v>
                </c:pt>
                <c:pt idx="43">
                  <c:v>776</c:v>
                </c:pt>
                <c:pt idx="44">
                  <c:v>782</c:v>
                </c:pt>
                <c:pt idx="45">
                  <c:v>773</c:v>
                </c:pt>
                <c:pt idx="46">
                  <c:v>780</c:v>
                </c:pt>
                <c:pt idx="47">
                  <c:v>794</c:v>
                </c:pt>
                <c:pt idx="48">
                  <c:v>796</c:v>
                </c:pt>
                <c:pt idx="49">
                  <c:v>810</c:v>
                </c:pt>
                <c:pt idx="50">
                  <c:v>819</c:v>
                </c:pt>
                <c:pt idx="51">
                  <c:v>831</c:v>
                </c:pt>
                <c:pt idx="52">
                  <c:v>830</c:v>
                </c:pt>
                <c:pt idx="53">
                  <c:v>830</c:v>
                </c:pt>
                <c:pt idx="54">
                  <c:v>843</c:v>
                </c:pt>
                <c:pt idx="55">
                  <c:v>835</c:v>
                </c:pt>
                <c:pt idx="56">
                  <c:v>832</c:v>
                </c:pt>
                <c:pt idx="57">
                  <c:v>837</c:v>
                </c:pt>
                <c:pt idx="58">
                  <c:v>845</c:v>
                </c:pt>
                <c:pt idx="59">
                  <c:v>846</c:v>
                </c:pt>
                <c:pt idx="60">
                  <c:v>844</c:v>
                </c:pt>
                <c:pt idx="61">
                  <c:v>848</c:v>
                </c:pt>
                <c:pt idx="62">
                  <c:v>858</c:v>
                </c:pt>
                <c:pt idx="63">
                  <c:v>859</c:v>
                </c:pt>
                <c:pt idx="64">
                  <c:v>866</c:v>
                </c:pt>
                <c:pt idx="65">
                  <c:v>866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'V1'!$L$3:$L$197</c:f>
              <c:numCache>
                <c:formatCode>General</c:formatCode>
                <c:ptCount val="195"/>
                <c:pt idx="0">
                  <c:v>213</c:v>
                </c:pt>
                <c:pt idx="1">
                  <c:v>318</c:v>
                </c:pt>
                <c:pt idx="2">
                  <c:v>394</c:v>
                </c:pt>
                <c:pt idx="3">
                  <c:v>423</c:v>
                </c:pt>
                <c:pt idx="4">
                  <c:v>449</c:v>
                </c:pt>
                <c:pt idx="5">
                  <c:v>460</c:v>
                </c:pt>
                <c:pt idx="6">
                  <c:v>475</c:v>
                </c:pt>
                <c:pt idx="7">
                  <c:v>486</c:v>
                </c:pt>
                <c:pt idx="8">
                  <c:v>484</c:v>
                </c:pt>
                <c:pt idx="9">
                  <c:v>473</c:v>
                </c:pt>
                <c:pt idx="10">
                  <c:v>483</c:v>
                </c:pt>
                <c:pt idx="11">
                  <c:v>480</c:v>
                </c:pt>
                <c:pt idx="12">
                  <c:v>485</c:v>
                </c:pt>
                <c:pt idx="13">
                  <c:v>490</c:v>
                </c:pt>
                <c:pt idx="14">
                  <c:v>491</c:v>
                </c:pt>
                <c:pt idx="15">
                  <c:v>495</c:v>
                </c:pt>
                <c:pt idx="16">
                  <c:v>492</c:v>
                </c:pt>
                <c:pt idx="17">
                  <c:v>507</c:v>
                </c:pt>
                <c:pt idx="18">
                  <c:v>515</c:v>
                </c:pt>
                <c:pt idx="19">
                  <c:v>514</c:v>
                </c:pt>
                <c:pt idx="20">
                  <c:v>525</c:v>
                </c:pt>
                <c:pt idx="21">
                  <c:v>543</c:v>
                </c:pt>
                <c:pt idx="22">
                  <c:v>564</c:v>
                </c:pt>
                <c:pt idx="23">
                  <c:v>569</c:v>
                </c:pt>
                <c:pt idx="24">
                  <c:v>584</c:v>
                </c:pt>
                <c:pt idx="25">
                  <c:v>582</c:v>
                </c:pt>
                <c:pt idx="26">
                  <c:v>583</c:v>
                </c:pt>
                <c:pt idx="27">
                  <c:v>583</c:v>
                </c:pt>
                <c:pt idx="28">
                  <c:v>581</c:v>
                </c:pt>
                <c:pt idx="29">
                  <c:v>581</c:v>
                </c:pt>
                <c:pt idx="30">
                  <c:v>582</c:v>
                </c:pt>
                <c:pt idx="31">
                  <c:v>593</c:v>
                </c:pt>
                <c:pt idx="32">
                  <c:v>596</c:v>
                </c:pt>
                <c:pt idx="33">
                  <c:v>602</c:v>
                </c:pt>
                <c:pt idx="34">
                  <c:v>629</c:v>
                </c:pt>
                <c:pt idx="35">
                  <c:v>642</c:v>
                </c:pt>
                <c:pt idx="36">
                  <c:v>641</c:v>
                </c:pt>
                <c:pt idx="37">
                  <c:v>636</c:v>
                </c:pt>
                <c:pt idx="38">
                  <c:v>631</c:v>
                </c:pt>
                <c:pt idx="39">
                  <c:v>638</c:v>
                </c:pt>
                <c:pt idx="40">
                  <c:v>647</c:v>
                </c:pt>
                <c:pt idx="41">
                  <c:v>655</c:v>
                </c:pt>
                <c:pt idx="42">
                  <c:v>654</c:v>
                </c:pt>
                <c:pt idx="43">
                  <c:v>669</c:v>
                </c:pt>
                <c:pt idx="44">
                  <c:v>685</c:v>
                </c:pt>
                <c:pt idx="45">
                  <c:v>675</c:v>
                </c:pt>
                <c:pt idx="46">
                  <c:v>668</c:v>
                </c:pt>
                <c:pt idx="47">
                  <c:v>665</c:v>
                </c:pt>
                <c:pt idx="48">
                  <c:v>668</c:v>
                </c:pt>
                <c:pt idx="49">
                  <c:v>667</c:v>
                </c:pt>
                <c:pt idx="50">
                  <c:v>676</c:v>
                </c:pt>
                <c:pt idx="51">
                  <c:v>678</c:v>
                </c:pt>
                <c:pt idx="52">
                  <c:v>678</c:v>
                </c:pt>
                <c:pt idx="53">
                  <c:v>678</c:v>
                </c:pt>
                <c:pt idx="54">
                  <c:v>680</c:v>
                </c:pt>
                <c:pt idx="55">
                  <c:v>682</c:v>
                </c:pt>
                <c:pt idx="56">
                  <c:v>671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669</c:v>
                </c:pt>
                <c:pt idx="61">
                  <c:v>668</c:v>
                </c:pt>
                <c:pt idx="62">
                  <c:v>668</c:v>
                </c:pt>
                <c:pt idx="63">
                  <c:v>672</c:v>
                </c:pt>
                <c:pt idx="64">
                  <c:v>670</c:v>
                </c:pt>
                <c:pt idx="65">
                  <c:v>667</c:v>
                </c:pt>
                <c:pt idx="66">
                  <c:v>673</c:v>
                </c:pt>
                <c:pt idx="67">
                  <c:v>670</c:v>
                </c:pt>
                <c:pt idx="68">
                  <c:v>670</c:v>
                </c:pt>
                <c:pt idx="69">
                  <c:v>673</c:v>
                </c:pt>
                <c:pt idx="70">
                  <c:v>676</c:v>
                </c:pt>
                <c:pt idx="71">
                  <c:v>678</c:v>
                </c:pt>
                <c:pt idx="72">
                  <c:v>680</c:v>
                </c:pt>
                <c:pt idx="73">
                  <c:v>679</c:v>
                </c:pt>
                <c:pt idx="74">
                  <c:v>679</c:v>
                </c:pt>
                <c:pt idx="75">
                  <c:v>682</c:v>
                </c:pt>
                <c:pt idx="76">
                  <c:v>686</c:v>
                </c:pt>
                <c:pt idx="77">
                  <c:v>683</c:v>
                </c:pt>
                <c:pt idx="78">
                  <c:v>685</c:v>
                </c:pt>
                <c:pt idx="79">
                  <c:v>695</c:v>
                </c:pt>
                <c:pt idx="80">
                  <c:v>697</c:v>
                </c:pt>
                <c:pt idx="81">
                  <c:v>699</c:v>
                </c:pt>
                <c:pt idx="82">
                  <c:v>708</c:v>
                </c:pt>
                <c:pt idx="83">
                  <c:v>703</c:v>
                </c:pt>
                <c:pt idx="84">
                  <c:v>708</c:v>
                </c:pt>
                <c:pt idx="85">
                  <c:v>714</c:v>
                </c:pt>
                <c:pt idx="86">
                  <c:v>714</c:v>
                </c:pt>
                <c:pt idx="87">
                  <c:v>715</c:v>
                </c:pt>
                <c:pt idx="88">
                  <c:v>713</c:v>
                </c:pt>
                <c:pt idx="89">
                  <c:v>712</c:v>
                </c:pt>
                <c:pt idx="90">
                  <c:v>716</c:v>
                </c:pt>
                <c:pt idx="91">
                  <c:v>721</c:v>
                </c:pt>
                <c:pt idx="92">
                  <c:v>726</c:v>
                </c:pt>
                <c:pt idx="93">
                  <c:v>730</c:v>
                </c:pt>
                <c:pt idx="94">
                  <c:v>729</c:v>
                </c:pt>
                <c:pt idx="95">
                  <c:v>728</c:v>
                </c:pt>
                <c:pt idx="96">
                  <c:v>729</c:v>
                </c:pt>
                <c:pt idx="97">
                  <c:v>729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'V1'!$D$3:$D$197</c:f>
              <c:numCache>
                <c:formatCode>General</c:formatCode>
                <c:ptCount val="195"/>
                <c:pt idx="0">
                  <c:v>156</c:v>
                </c:pt>
                <c:pt idx="1">
                  <c:v>234</c:v>
                </c:pt>
                <c:pt idx="2">
                  <c:v>287</c:v>
                </c:pt>
                <c:pt idx="3">
                  <c:v>310</c:v>
                </c:pt>
                <c:pt idx="4">
                  <c:v>350</c:v>
                </c:pt>
                <c:pt idx="5">
                  <c:v>375</c:v>
                </c:pt>
                <c:pt idx="6">
                  <c:v>388</c:v>
                </c:pt>
                <c:pt idx="7">
                  <c:v>399</c:v>
                </c:pt>
                <c:pt idx="8">
                  <c:v>410</c:v>
                </c:pt>
                <c:pt idx="9">
                  <c:v>421</c:v>
                </c:pt>
                <c:pt idx="10">
                  <c:v>433</c:v>
                </c:pt>
                <c:pt idx="11">
                  <c:v>443</c:v>
                </c:pt>
                <c:pt idx="12">
                  <c:v>458</c:v>
                </c:pt>
                <c:pt idx="13">
                  <c:v>464</c:v>
                </c:pt>
                <c:pt idx="14">
                  <c:v>482</c:v>
                </c:pt>
                <c:pt idx="15">
                  <c:v>471</c:v>
                </c:pt>
                <c:pt idx="16">
                  <c:v>482</c:v>
                </c:pt>
                <c:pt idx="17">
                  <c:v>489</c:v>
                </c:pt>
                <c:pt idx="18">
                  <c:v>498</c:v>
                </c:pt>
                <c:pt idx="19">
                  <c:v>491</c:v>
                </c:pt>
                <c:pt idx="20">
                  <c:v>496</c:v>
                </c:pt>
                <c:pt idx="21">
                  <c:v>501</c:v>
                </c:pt>
                <c:pt idx="22">
                  <c:v>519</c:v>
                </c:pt>
                <c:pt idx="23">
                  <c:v>527</c:v>
                </c:pt>
                <c:pt idx="24">
                  <c:v>538</c:v>
                </c:pt>
                <c:pt idx="25">
                  <c:v>552</c:v>
                </c:pt>
                <c:pt idx="26">
                  <c:v>548</c:v>
                </c:pt>
                <c:pt idx="27">
                  <c:v>554</c:v>
                </c:pt>
                <c:pt idx="28">
                  <c:v>545</c:v>
                </c:pt>
                <c:pt idx="29">
                  <c:v>556</c:v>
                </c:pt>
                <c:pt idx="30">
                  <c:v>562</c:v>
                </c:pt>
                <c:pt idx="31">
                  <c:v>561</c:v>
                </c:pt>
                <c:pt idx="32">
                  <c:v>557</c:v>
                </c:pt>
                <c:pt idx="33">
                  <c:v>561</c:v>
                </c:pt>
                <c:pt idx="34">
                  <c:v>548</c:v>
                </c:pt>
                <c:pt idx="35">
                  <c:v>543</c:v>
                </c:pt>
                <c:pt idx="36">
                  <c:v>543</c:v>
                </c:pt>
                <c:pt idx="37">
                  <c:v>537</c:v>
                </c:pt>
                <c:pt idx="38">
                  <c:v>541</c:v>
                </c:pt>
                <c:pt idx="39">
                  <c:v>541</c:v>
                </c:pt>
                <c:pt idx="40">
                  <c:v>541</c:v>
                </c:pt>
                <c:pt idx="41">
                  <c:v>540</c:v>
                </c:pt>
                <c:pt idx="42">
                  <c:v>545</c:v>
                </c:pt>
                <c:pt idx="43">
                  <c:v>547</c:v>
                </c:pt>
                <c:pt idx="44">
                  <c:v>555</c:v>
                </c:pt>
                <c:pt idx="45">
                  <c:v>560</c:v>
                </c:pt>
                <c:pt idx="46">
                  <c:v>560</c:v>
                </c:pt>
                <c:pt idx="47">
                  <c:v>559</c:v>
                </c:pt>
                <c:pt idx="48">
                  <c:v>564</c:v>
                </c:pt>
                <c:pt idx="49">
                  <c:v>562</c:v>
                </c:pt>
                <c:pt idx="50">
                  <c:v>574</c:v>
                </c:pt>
                <c:pt idx="51">
                  <c:v>585</c:v>
                </c:pt>
                <c:pt idx="52">
                  <c:v>584</c:v>
                </c:pt>
                <c:pt idx="53">
                  <c:v>588</c:v>
                </c:pt>
                <c:pt idx="54">
                  <c:v>591</c:v>
                </c:pt>
                <c:pt idx="55">
                  <c:v>591</c:v>
                </c:pt>
                <c:pt idx="56">
                  <c:v>591</c:v>
                </c:pt>
                <c:pt idx="57">
                  <c:v>591</c:v>
                </c:pt>
                <c:pt idx="58">
                  <c:v>589</c:v>
                </c:pt>
                <c:pt idx="59">
                  <c:v>589</c:v>
                </c:pt>
                <c:pt idx="60">
                  <c:v>589</c:v>
                </c:pt>
                <c:pt idx="61">
                  <c:v>589</c:v>
                </c:pt>
                <c:pt idx="62">
                  <c:v>594</c:v>
                </c:pt>
                <c:pt idx="63">
                  <c:v>591</c:v>
                </c:pt>
                <c:pt idx="64">
                  <c:v>592</c:v>
                </c:pt>
                <c:pt idx="65">
                  <c:v>593</c:v>
                </c:pt>
                <c:pt idx="66">
                  <c:v>587</c:v>
                </c:pt>
                <c:pt idx="67">
                  <c:v>587</c:v>
                </c:pt>
                <c:pt idx="68">
                  <c:v>589</c:v>
                </c:pt>
                <c:pt idx="69">
                  <c:v>592</c:v>
                </c:pt>
                <c:pt idx="70">
                  <c:v>590</c:v>
                </c:pt>
                <c:pt idx="71">
                  <c:v>585</c:v>
                </c:pt>
                <c:pt idx="72">
                  <c:v>591</c:v>
                </c:pt>
                <c:pt idx="73">
                  <c:v>586</c:v>
                </c:pt>
                <c:pt idx="74">
                  <c:v>585</c:v>
                </c:pt>
                <c:pt idx="75">
                  <c:v>588</c:v>
                </c:pt>
                <c:pt idx="76">
                  <c:v>583</c:v>
                </c:pt>
                <c:pt idx="77">
                  <c:v>584</c:v>
                </c:pt>
                <c:pt idx="78">
                  <c:v>589</c:v>
                </c:pt>
                <c:pt idx="79">
                  <c:v>591</c:v>
                </c:pt>
                <c:pt idx="80">
                  <c:v>590</c:v>
                </c:pt>
                <c:pt idx="81">
                  <c:v>594</c:v>
                </c:pt>
                <c:pt idx="82">
                  <c:v>594</c:v>
                </c:pt>
                <c:pt idx="83">
                  <c:v>589</c:v>
                </c:pt>
                <c:pt idx="84">
                  <c:v>589</c:v>
                </c:pt>
                <c:pt idx="85">
                  <c:v>588</c:v>
                </c:pt>
                <c:pt idx="86">
                  <c:v>590</c:v>
                </c:pt>
                <c:pt idx="87">
                  <c:v>589</c:v>
                </c:pt>
                <c:pt idx="88">
                  <c:v>585</c:v>
                </c:pt>
                <c:pt idx="89">
                  <c:v>588</c:v>
                </c:pt>
                <c:pt idx="90">
                  <c:v>591</c:v>
                </c:pt>
                <c:pt idx="91">
                  <c:v>591</c:v>
                </c:pt>
                <c:pt idx="92">
                  <c:v>591</c:v>
                </c:pt>
                <c:pt idx="93">
                  <c:v>592</c:v>
                </c:pt>
                <c:pt idx="94">
                  <c:v>589</c:v>
                </c:pt>
                <c:pt idx="95">
                  <c:v>585</c:v>
                </c:pt>
                <c:pt idx="96">
                  <c:v>586</c:v>
                </c:pt>
                <c:pt idx="97">
                  <c:v>589</c:v>
                </c:pt>
                <c:pt idx="98">
                  <c:v>593</c:v>
                </c:pt>
                <c:pt idx="99">
                  <c:v>590</c:v>
                </c:pt>
                <c:pt idx="100">
                  <c:v>589</c:v>
                </c:pt>
                <c:pt idx="101">
                  <c:v>592</c:v>
                </c:pt>
                <c:pt idx="102">
                  <c:v>598</c:v>
                </c:pt>
                <c:pt idx="103">
                  <c:v>597</c:v>
                </c:pt>
                <c:pt idx="104">
                  <c:v>597</c:v>
                </c:pt>
                <c:pt idx="105">
                  <c:v>595</c:v>
                </c:pt>
                <c:pt idx="106">
                  <c:v>598</c:v>
                </c:pt>
                <c:pt idx="107">
                  <c:v>599</c:v>
                </c:pt>
                <c:pt idx="108">
                  <c:v>601</c:v>
                </c:pt>
                <c:pt idx="109">
                  <c:v>596</c:v>
                </c:pt>
                <c:pt idx="110">
                  <c:v>598</c:v>
                </c:pt>
                <c:pt idx="111">
                  <c:v>601</c:v>
                </c:pt>
                <c:pt idx="112">
                  <c:v>598</c:v>
                </c:pt>
                <c:pt idx="113">
                  <c:v>596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606</c:v>
                </c:pt>
                <c:pt idx="121">
                  <c:v>600</c:v>
                </c:pt>
                <c:pt idx="122">
                  <c:v>598</c:v>
                </c:pt>
                <c:pt idx="123">
                  <c:v>601</c:v>
                </c:pt>
                <c:pt idx="124">
                  <c:v>599</c:v>
                </c:pt>
                <c:pt idx="125">
                  <c:v>593</c:v>
                </c:pt>
                <c:pt idx="126">
                  <c:v>595</c:v>
                </c:pt>
                <c:pt idx="127">
                  <c:v>598</c:v>
                </c:pt>
                <c:pt idx="128">
                  <c:v>600</c:v>
                </c:pt>
                <c:pt idx="129">
                  <c:v>598</c:v>
                </c:pt>
                <c:pt idx="130">
                  <c:v>592</c:v>
                </c:pt>
                <c:pt idx="131">
                  <c:v>591</c:v>
                </c:pt>
                <c:pt idx="132">
                  <c:v>598</c:v>
                </c:pt>
                <c:pt idx="133">
                  <c:v>595</c:v>
                </c:pt>
                <c:pt idx="134">
                  <c:v>596</c:v>
                </c:pt>
                <c:pt idx="135">
                  <c:v>594</c:v>
                </c:pt>
                <c:pt idx="136">
                  <c:v>598</c:v>
                </c:pt>
                <c:pt idx="137">
                  <c:v>603</c:v>
                </c:pt>
                <c:pt idx="138">
                  <c:v>599</c:v>
                </c:pt>
                <c:pt idx="139">
                  <c:v>601</c:v>
                </c:pt>
                <c:pt idx="140">
                  <c:v>599</c:v>
                </c:pt>
                <c:pt idx="141">
                  <c:v>592</c:v>
                </c:pt>
                <c:pt idx="142">
                  <c:v>591</c:v>
                </c:pt>
                <c:pt idx="143">
                  <c:v>589</c:v>
                </c:pt>
                <c:pt idx="144">
                  <c:v>591</c:v>
                </c:pt>
                <c:pt idx="145">
                  <c:v>605</c:v>
                </c:pt>
                <c:pt idx="146">
                  <c:v>603</c:v>
                </c:pt>
                <c:pt idx="147">
                  <c:v>602</c:v>
                </c:pt>
                <c:pt idx="148">
                  <c:v>602</c:v>
                </c:pt>
                <c:pt idx="149">
                  <c:v>606</c:v>
                </c:pt>
                <c:pt idx="150">
                  <c:v>607</c:v>
                </c:pt>
                <c:pt idx="151">
                  <c:v>601</c:v>
                </c:pt>
                <c:pt idx="152">
                  <c:v>597</c:v>
                </c:pt>
                <c:pt idx="153">
                  <c:v>598</c:v>
                </c:pt>
                <c:pt idx="154">
                  <c:v>603</c:v>
                </c:pt>
                <c:pt idx="155">
                  <c:v>604</c:v>
                </c:pt>
                <c:pt idx="156">
                  <c:v>602</c:v>
                </c:pt>
                <c:pt idx="157">
                  <c:v>602</c:v>
                </c:pt>
                <c:pt idx="158">
                  <c:v>610</c:v>
                </c:pt>
                <c:pt idx="159">
                  <c:v>608</c:v>
                </c:pt>
                <c:pt idx="160">
                  <c:v>608</c:v>
                </c:pt>
                <c:pt idx="161">
                  <c:v>606</c:v>
                </c:pt>
                <c:pt idx="162">
                  <c:v>609</c:v>
                </c:pt>
                <c:pt idx="163">
                  <c:v>604</c:v>
                </c:pt>
                <c:pt idx="164">
                  <c:v>603</c:v>
                </c:pt>
                <c:pt idx="165">
                  <c:v>602</c:v>
                </c:pt>
                <c:pt idx="166">
                  <c:v>601</c:v>
                </c:pt>
                <c:pt idx="167">
                  <c:v>597</c:v>
                </c:pt>
                <c:pt idx="168">
                  <c:v>597</c:v>
                </c:pt>
                <c:pt idx="169">
                  <c:v>593</c:v>
                </c:pt>
                <c:pt idx="170">
                  <c:v>592</c:v>
                </c:pt>
                <c:pt idx="171">
                  <c:v>591</c:v>
                </c:pt>
                <c:pt idx="172">
                  <c:v>590</c:v>
                </c:pt>
                <c:pt idx="173">
                  <c:v>590</c:v>
                </c:pt>
                <c:pt idx="174">
                  <c:v>592</c:v>
                </c:pt>
                <c:pt idx="175">
                  <c:v>594</c:v>
                </c:pt>
                <c:pt idx="176">
                  <c:v>592</c:v>
                </c:pt>
                <c:pt idx="177">
                  <c:v>590</c:v>
                </c:pt>
                <c:pt idx="178">
                  <c:v>589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'V1'!$F$3:$F$197</c:f>
              <c:numCache>
                <c:formatCode>General</c:formatCode>
                <c:ptCount val="195"/>
                <c:pt idx="0">
                  <c:v>141</c:v>
                </c:pt>
                <c:pt idx="1">
                  <c:v>232</c:v>
                </c:pt>
                <c:pt idx="2">
                  <c:v>257</c:v>
                </c:pt>
                <c:pt idx="3">
                  <c:v>282</c:v>
                </c:pt>
                <c:pt idx="4">
                  <c:v>310</c:v>
                </c:pt>
                <c:pt idx="5">
                  <c:v>349</c:v>
                </c:pt>
                <c:pt idx="6">
                  <c:v>356</c:v>
                </c:pt>
                <c:pt idx="7">
                  <c:v>368</c:v>
                </c:pt>
                <c:pt idx="8">
                  <c:v>373</c:v>
                </c:pt>
                <c:pt idx="9">
                  <c:v>377</c:v>
                </c:pt>
                <c:pt idx="10">
                  <c:v>379</c:v>
                </c:pt>
                <c:pt idx="11">
                  <c:v>391</c:v>
                </c:pt>
                <c:pt idx="12">
                  <c:v>407</c:v>
                </c:pt>
                <c:pt idx="13">
                  <c:v>412</c:v>
                </c:pt>
                <c:pt idx="14">
                  <c:v>418</c:v>
                </c:pt>
                <c:pt idx="15">
                  <c:v>433</c:v>
                </c:pt>
                <c:pt idx="16">
                  <c:v>444</c:v>
                </c:pt>
                <c:pt idx="17">
                  <c:v>454</c:v>
                </c:pt>
                <c:pt idx="18">
                  <c:v>448</c:v>
                </c:pt>
                <c:pt idx="19">
                  <c:v>448</c:v>
                </c:pt>
                <c:pt idx="20">
                  <c:v>457</c:v>
                </c:pt>
                <c:pt idx="21">
                  <c:v>465</c:v>
                </c:pt>
                <c:pt idx="22">
                  <c:v>464</c:v>
                </c:pt>
                <c:pt idx="23">
                  <c:v>465</c:v>
                </c:pt>
                <c:pt idx="24">
                  <c:v>471</c:v>
                </c:pt>
                <c:pt idx="25">
                  <c:v>469</c:v>
                </c:pt>
                <c:pt idx="26">
                  <c:v>486</c:v>
                </c:pt>
                <c:pt idx="27">
                  <c:v>489</c:v>
                </c:pt>
                <c:pt idx="28">
                  <c:v>497</c:v>
                </c:pt>
                <c:pt idx="29">
                  <c:v>515</c:v>
                </c:pt>
                <c:pt idx="30">
                  <c:v>517</c:v>
                </c:pt>
                <c:pt idx="31">
                  <c:v>518</c:v>
                </c:pt>
                <c:pt idx="32">
                  <c:v>521</c:v>
                </c:pt>
                <c:pt idx="33">
                  <c:v>516</c:v>
                </c:pt>
                <c:pt idx="34">
                  <c:v>526</c:v>
                </c:pt>
                <c:pt idx="35">
                  <c:v>530</c:v>
                </c:pt>
                <c:pt idx="36">
                  <c:v>528</c:v>
                </c:pt>
                <c:pt idx="37">
                  <c:v>526</c:v>
                </c:pt>
                <c:pt idx="38">
                  <c:v>536</c:v>
                </c:pt>
                <c:pt idx="39">
                  <c:v>535</c:v>
                </c:pt>
                <c:pt idx="40">
                  <c:v>524</c:v>
                </c:pt>
                <c:pt idx="41">
                  <c:v>517</c:v>
                </c:pt>
                <c:pt idx="42">
                  <c:v>514</c:v>
                </c:pt>
                <c:pt idx="43">
                  <c:v>508</c:v>
                </c:pt>
                <c:pt idx="44">
                  <c:v>515</c:v>
                </c:pt>
                <c:pt idx="45">
                  <c:v>516</c:v>
                </c:pt>
                <c:pt idx="46">
                  <c:v>512</c:v>
                </c:pt>
                <c:pt idx="47">
                  <c:v>510</c:v>
                </c:pt>
                <c:pt idx="48">
                  <c:v>512</c:v>
                </c:pt>
                <c:pt idx="49">
                  <c:v>511</c:v>
                </c:pt>
                <c:pt idx="50">
                  <c:v>523</c:v>
                </c:pt>
                <c:pt idx="51">
                  <c:v>523</c:v>
                </c:pt>
                <c:pt idx="52">
                  <c:v>528</c:v>
                </c:pt>
                <c:pt idx="53">
                  <c:v>526</c:v>
                </c:pt>
                <c:pt idx="54">
                  <c:v>529</c:v>
                </c:pt>
                <c:pt idx="55">
                  <c:v>533</c:v>
                </c:pt>
                <c:pt idx="56">
                  <c:v>534</c:v>
                </c:pt>
                <c:pt idx="57">
                  <c:v>542</c:v>
                </c:pt>
                <c:pt idx="58">
                  <c:v>551</c:v>
                </c:pt>
                <c:pt idx="59">
                  <c:v>552</c:v>
                </c:pt>
                <c:pt idx="60">
                  <c:v>553</c:v>
                </c:pt>
                <c:pt idx="61">
                  <c:v>555</c:v>
                </c:pt>
                <c:pt idx="62">
                  <c:v>561</c:v>
                </c:pt>
                <c:pt idx="63">
                  <c:v>560</c:v>
                </c:pt>
                <c:pt idx="64">
                  <c:v>563</c:v>
                </c:pt>
                <c:pt idx="65">
                  <c:v>561</c:v>
                </c:pt>
                <c:pt idx="66">
                  <c:v>564</c:v>
                </c:pt>
                <c:pt idx="67">
                  <c:v>564</c:v>
                </c:pt>
                <c:pt idx="68">
                  <c:v>566</c:v>
                </c:pt>
                <c:pt idx="69">
                  <c:v>565</c:v>
                </c:pt>
                <c:pt idx="70">
                  <c:v>563</c:v>
                </c:pt>
                <c:pt idx="71">
                  <c:v>570</c:v>
                </c:pt>
                <c:pt idx="72">
                  <c:v>567</c:v>
                </c:pt>
                <c:pt idx="73">
                  <c:v>571</c:v>
                </c:pt>
                <c:pt idx="74">
                  <c:v>568</c:v>
                </c:pt>
                <c:pt idx="75">
                  <c:v>563</c:v>
                </c:pt>
                <c:pt idx="76">
                  <c:v>563</c:v>
                </c:pt>
                <c:pt idx="77">
                  <c:v>563</c:v>
                </c:pt>
                <c:pt idx="78">
                  <c:v>563</c:v>
                </c:pt>
                <c:pt idx="79">
                  <c:v>563</c:v>
                </c:pt>
                <c:pt idx="80">
                  <c:v>560</c:v>
                </c:pt>
                <c:pt idx="81">
                  <c:v>560</c:v>
                </c:pt>
                <c:pt idx="82">
                  <c:v>562</c:v>
                </c:pt>
                <c:pt idx="83">
                  <c:v>563</c:v>
                </c:pt>
                <c:pt idx="84">
                  <c:v>558</c:v>
                </c:pt>
                <c:pt idx="85">
                  <c:v>559</c:v>
                </c:pt>
                <c:pt idx="86">
                  <c:v>558</c:v>
                </c:pt>
                <c:pt idx="87">
                  <c:v>560</c:v>
                </c:pt>
                <c:pt idx="88">
                  <c:v>561</c:v>
                </c:pt>
                <c:pt idx="89">
                  <c:v>568</c:v>
                </c:pt>
                <c:pt idx="90">
                  <c:v>569</c:v>
                </c:pt>
                <c:pt idx="91">
                  <c:v>565</c:v>
                </c:pt>
                <c:pt idx="92">
                  <c:v>568</c:v>
                </c:pt>
                <c:pt idx="93">
                  <c:v>572</c:v>
                </c:pt>
                <c:pt idx="94">
                  <c:v>567</c:v>
                </c:pt>
                <c:pt idx="95">
                  <c:v>563</c:v>
                </c:pt>
                <c:pt idx="96">
                  <c:v>564</c:v>
                </c:pt>
                <c:pt idx="97">
                  <c:v>566</c:v>
                </c:pt>
                <c:pt idx="98">
                  <c:v>566</c:v>
                </c:pt>
                <c:pt idx="99">
                  <c:v>565</c:v>
                </c:pt>
                <c:pt idx="100">
                  <c:v>562</c:v>
                </c:pt>
                <c:pt idx="101">
                  <c:v>563</c:v>
                </c:pt>
                <c:pt idx="102">
                  <c:v>566</c:v>
                </c:pt>
                <c:pt idx="103">
                  <c:v>563</c:v>
                </c:pt>
                <c:pt idx="104">
                  <c:v>567</c:v>
                </c:pt>
                <c:pt idx="105">
                  <c:v>565</c:v>
                </c:pt>
                <c:pt idx="106">
                  <c:v>563</c:v>
                </c:pt>
                <c:pt idx="107">
                  <c:v>560</c:v>
                </c:pt>
                <c:pt idx="108">
                  <c:v>561</c:v>
                </c:pt>
                <c:pt idx="109">
                  <c:v>563</c:v>
                </c:pt>
                <c:pt idx="110">
                  <c:v>564</c:v>
                </c:pt>
                <c:pt idx="111">
                  <c:v>562</c:v>
                </c:pt>
                <c:pt idx="112">
                  <c:v>561</c:v>
                </c:pt>
                <c:pt idx="113">
                  <c:v>564</c:v>
                </c:pt>
                <c:pt idx="114">
                  <c:v>566</c:v>
                </c:pt>
                <c:pt idx="115">
                  <c:v>570</c:v>
                </c:pt>
                <c:pt idx="116">
                  <c:v>566</c:v>
                </c:pt>
                <c:pt idx="117">
                  <c:v>569</c:v>
                </c:pt>
                <c:pt idx="118">
                  <c:v>569</c:v>
                </c:pt>
                <c:pt idx="119">
                  <c:v>569</c:v>
                </c:pt>
                <c:pt idx="120">
                  <c:v>569</c:v>
                </c:pt>
                <c:pt idx="121">
                  <c:v>573</c:v>
                </c:pt>
                <c:pt idx="122">
                  <c:v>568</c:v>
                </c:pt>
                <c:pt idx="123">
                  <c:v>568</c:v>
                </c:pt>
                <c:pt idx="124">
                  <c:v>570</c:v>
                </c:pt>
                <c:pt idx="125">
                  <c:v>567</c:v>
                </c:pt>
                <c:pt idx="126">
                  <c:v>566</c:v>
                </c:pt>
                <c:pt idx="127">
                  <c:v>562</c:v>
                </c:pt>
                <c:pt idx="128">
                  <c:v>566</c:v>
                </c:pt>
                <c:pt idx="129">
                  <c:v>563</c:v>
                </c:pt>
                <c:pt idx="130">
                  <c:v>562</c:v>
                </c:pt>
                <c:pt idx="131">
                  <c:v>567</c:v>
                </c:pt>
                <c:pt idx="132">
                  <c:v>571</c:v>
                </c:pt>
                <c:pt idx="133">
                  <c:v>574</c:v>
                </c:pt>
                <c:pt idx="134">
                  <c:v>570</c:v>
                </c:pt>
                <c:pt idx="135">
                  <c:v>566</c:v>
                </c:pt>
                <c:pt idx="136">
                  <c:v>569</c:v>
                </c:pt>
                <c:pt idx="137">
                  <c:v>567</c:v>
                </c:pt>
                <c:pt idx="138">
                  <c:v>564</c:v>
                </c:pt>
                <c:pt idx="139">
                  <c:v>563</c:v>
                </c:pt>
                <c:pt idx="140">
                  <c:v>566</c:v>
                </c:pt>
                <c:pt idx="141">
                  <c:v>570</c:v>
                </c:pt>
                <c:pt idx="142">
                  <c:v>567</c:v>
                </c:pt>
                <c:pt idx="143">
                  <c:v>564</c:v>
                </c:pt>
                <c:pt idx="144">
                  <c:v>560</c:v>
                </c:pt>
                <c:pt idx="145">
                  <c:v>567</c:v>
                </c:pt>
                <c:pt idx="146">
                  <c:v>567</c:v>
                </c:pt>
                <c:pt idx="147">
                  <c:v>564</c:v>
                </c:pt>
                <c:pt idx="148">
                  <c:v>563</c:v>
                </c:pt>
                <c:pt idx="149">
                  <c:v>565</c:v>
                </c:pt>
                <c:pt idx="150">
                  <c:v>566</c:v>
                </c:pt>
                <c:pt idx="151">
                  <c:v>572</c:v>
                </c:pt>
                <c:pt idx="152">
                  <c:v>570</c:v>
                </c:pt>
                <c:pt idx="153">
                  <c:v>570</c:v>
                </c:pt>
                <c:pt idx="154">
                  <c:v>569</c:v>
                </c:pt>
                <c:pt idx="155">
                  <c:v>564</c:v>
                </c:pt>
                <c:pt idx="156">
                  <c:v>566</c:v>
                </c:pt>
                <c:pt idx="157">
                  <c:v>560</c:v>
                </c:pt>
                <c:pt idx="158">
                  <c:v>561</c:v>
                </c:pt>
                <c:pt idx="159">
                  <c:v>576</c:v>
                </c:pt>
                <c:pt idx="160">
                  <c:v>574</c:v>
                </c:pt>
                <c:pt idx="161">
                  <c:v>572</c:v>
                </c:pt>
                <c:pt idx="162">
                  <c:v>573</c:v>
                </c:pt>
                <c:pt idx="163">
                  <c:v>574</c:v>
                </c:pt>
                <c:pt idx="164">
                  <c:v>578</c:v>
                </c:pt>
                <c:pt idx="165">
                  <c:v>571</c:v>
                </c:pt>
                <c:pt idx="166">
                  <c:v>572</c:v>
                </c:pt>
                <c:pt idx="167">
                  <c:v>566</c:v>
                </c:pt>
                <c:pt idx="168">
                  <c:v>569</c:v>
                </c:pt>
                <c:pt idx="169">
                  <c:v>575</c:v>
                </c:pt>
                <c:pt idx="170">
                  <c:v>575</c:v>
                </c:pt>
                <c:pt idx="171">
                  <c:v>573</c:v>
                </c:pt>
                <c:pt idx="172">
                  <c:v>573</c:v>
                </c:pt>
                <c:pt idx="173">
                  <c:v>577</c:v>
                </c:pt>
                <c:pt idx="174">
                  <c:v>580</c:v>
                </c:pt>
                <c:pt idx="175">
                  <c:v>579</c:v>
                </c:pt>
                <c:pt idx="176">
                  <c:v>581</c:v>
                </c:pt>
                <c:pt idx="177">
                  <c:v>577</c:v>
                </c:pt>
                <c:pt idx="178">
                  <c:v>575</c:v>
                </c:pt>
                <c:pt idx="179">
                  <c:v>572</c:v>
                </c:pt>
                <c:pt idx="180">
                  <c:v>575</c:v>
                </c:pt>
                <c:pt idx="181">
                  <c:v>574</c:v>
                </c:pt>
                <c:pt idx="182">
                  <c:v>574</c:v>
                </c:pt>
                <c:pt idx="183">
                  <c:v>570</c:v>
                </c:pt>
                <c:pt idx="184">
                  <c:v>568</c:v>
                </c:pt>
                <c:pt idx="185">
                  <c:v>570</c:v>
                </c:pt>
                <c:pt idx="186">
                  <c:v>568</c:v>
                </c:pt>
                <c:pt idx="187">
                  <c:v>567</c:v>
                </c:pt>
                <c:pt idx="188">
                  <c:v>567</c:v>
                </c:pt>
                <c:pt idx="189">
                  <c:v>564</c:v>
                </c:pt>
                <c:pt idx="190">
                  <c:v>565</c:v>
                </c:pt>
                <c:pt idx="191">
                  <c:v>569</c:v>
                </c:pt>
                <c:pt idx="192">
                  <c:v>568</c:v>
                </c:pt>
                <c:pt idx="193">
                  <c:v>567</c:v>
                </c:pt>
                <c:pt idx="194">
                  <c:v>567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'V1'!$V$3:$V$32</c:f>
              <c:numCache>
                <c:formatCode>General</c:formatCode>
                <c:ptCount val="30"/>
                <c:pt idx="0">
                  <c:v>131</c:v>
                </c:pt>
                <c:pt idx="1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8416"/>
        <c:axId val="46670208"/>
      </c:lineChart>
      <c:catAx>
        <c:axId val="46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70208"/>
        <c:crosses val="autoZero"/>
        <c:auto val="1"/>
        <c:lblAlgn val="ctr"/>
        <c:lblOffset val="100"/>
        <c:noMultiLvlLbl val="0"/>
      </c:catAx>
      <c:valAx>
        <c:axId val="4667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6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5438246276"/>
          <c:y val="0.96673386123764227"/>
          <c:w val="0.75093268271043589"/>
          <c:h val="2.419360946218351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[42]Sheet1!$K$2:$K$51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[42]Sheet1!$L$2:$L$51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[42]Sheet1!$M$2:$M$16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[42]Sheet1!$N$2:$N$16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4368"/>
        <c:axId val="102316672"/>
      </c:scatterChart>
      <c:valAx>
        <c:axId val="102314368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16672"/>
        <c:crosses val="autoZero"/>
        <c:crossBetween val="midCat"/>
      </c:valAx>
      <c:valAx>
        <c:axId val="102316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1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Polynomial Regression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[43]Sheet1!$K$2:$K$51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[43]Sheet1!$L$2:$L$51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[43]Sheet1!$M$2:$M$16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[43]Sheet1!$N$2:$N$16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2016"/>
        <c:axId val="102365056"/>
      </c:scatterChart>
      <c:valAx>
        <c:axId val="102342016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65056"/>
        <c:crosses val="autoZero"/>
        <c:crossBetween val="midCat"/>
      </c:valAx>
      <c:valAx>
        <c:axId val="102365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42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[44]Sheet1!$K$2:$K$51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[44]Sheet1!$L$2:$L$51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[44]Sheet1!$M$2:$M$15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[44]Sheet1!$N$2:$N$15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1664"/>
        <c:axId val="100504704"/>
      </c:scatterChart>
      <c:valAx>
        <c:axId val="100481664"/>
        <c:scaling>
          <c:orientation val="minMax"/>
          <c:max val="15"/>
          <c:min val="2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504704"/>
        <c:crosses val="autoZero"/>
        <c:crossBetween val="midCat"/>
      </c:valAx>
      <c:valAx>
        <c:axId val="1005047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481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[45]Sheet1!$K$2:$K$51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[45]Sheet1!$L$2:$L$51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[45]Sheet1!$M$2:$M$15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[45]Sheet1!$N$2:$N$15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8240"/>
        <c:axId val="100544896"/>
      </c:scatterChart>
      <c:valAx>
        <c:axId val="100538240"/>
        <c:scaling>
          <c:orientation val="minMax"/>
          <c:max val="14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544896"/>
        <c:crosses val="autoZero"/>
        <c:crossBetween val="midCat"/>
      </c:valAx>
      <c:valAx>
        <c:axId val="1005448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53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[46]Sheet1!$K$2:$K$51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[46]Sheet1!$L$2:$L$51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[46]Sheet1!$M$2:$M$16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[46]Sheet1!$N$2:$N$16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8432"/>
        <c:axId val="100580736"/>
      </c:scatterChart>
      <c:valAx>
        <c:axId val="100578432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Characters (thousands)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580736"/>
        <c:crosses val="autoZero"/>
        <c:crossBetween val="midCat"/>
      </c:valAx>
      <c:valAx>
        <c:axId val="1005807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TTR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0578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[47]Sheet1!$K$2:$K$51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[47]Sheet1!$L$2:$L$51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[47]Sheet1!$M$2:$M$14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[47]Sheet1!$N$2:$N$14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84000"/>
        <c:axId val="102386304"/>
      </c:scatterChart>
      <c:valAx>
        <c:axId val="102384000"/>
        <c:scaling>
          <c:orientation val="minMax"/>
          <c:max val="15"/>
          <c:min val="2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86304"/>
        <c:crosses val="autoZero"/>
        <c:crossBetween val="midCat"/>
      </c:valAx>
      <c:valAx>
        <c:axId val="1023863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102384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 V2 chart for WSP Ctexts at sample size 30000</a:t>
            </a:r>
            <a:r>
              <a:rPr lang="en-US" baseline="0"/>
              <a:t> tokens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'V2'!$C$3:$C$32</c:f>
              <c:numCache>
                <c:formatCode>0.00000</c:formatCode>
                <c:ptCount val="30"/>
                <c:pt idx="0">
                  <c:v>4.2999999999999997E-2</c:v>
                </c:pt>
                <c:pt idx="1">
                  <c:v>2.1999999999999999E-2</c:v>
                </c:pt>
                <c:pt idx="2">
                  <c:v>2.2666700000000001E-2</c:v>
                </c:pt>
                <c:pt idx="3">
                  <c:v>1.6250000000000001E-2</c:v>
                </c:pt>
                <c:pt idx="4">
                  <c:v>1.4999999999999999E-2</c:v>
                </c:pt>
                <c:pt idx="5">
                  <c:v>1.55E-2</c:v>
                </c:pt>
                <c:pt idx="6">
                  <c:v>1.44286E-2</c:v>
                </c:pt>
                <c:pt idx="7">
                  <c:v>1.2375000000000001E-2</c:v>
                </c:pt>
                <c:pt idx="8">
                  <c:v>1.14444E-2</c:v>
                </c:pt>
                <c:pt idx="9">
                  <c:v>1.1900000000000001E-2</c:v>
                </c:pt>
                <c:pt idx="10">
                  <c:v>1.09091E-2</c:v>
                </c:pt>
                <c:pt idx="11">
                  <c:v>0.01</c:v>
                </c:pt>
                <c:pt idx="12">
                  <c:v>1.0384600000000001E-2</c:v>
                </c:pt>
                <c:pt idx="13">
                  <c:v>9.9285699999999994E-3</c:v>
                </c:pt>
                <c:pt idx="14">
                  <c:v>1.00667E-2</c:v>
                </c:pt>
                <c:pt idx="15">
                  <c:v>9.5624999999999998E-3</c:v>
                </c:pt>
                <c:pt idx="16">
                  <c:v>8.8823500000000007E-3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'V2'!$O$3:$O$32</c:f>
              <c:numCache>
                <c:formatCode>0.0000</c:formatCode>
                <c:ptCount val="30"/>
                <c:pt idx="0">
                  <c:v>7.0000000000000007E-2</c:v>
                </c:pt>
                <c:pt idx="1">
                  <c:v>4.8500000000000001E-2</c:v>
                </c:pt>
                <c:pt idx="2">
                  <c:v>3.4666700000000002E-2</c:v>
                </c:pt>
                <c:pt idx="3">
                  <c:v>2.8750000000000001E-2</c:v>
                </c:pt>
                <c:pt idx="4">
                  <c:v>2.7199999999999998E-2</c:v>
                </c:pt>
                <c:pt idx="5">
                  <c:v>2.5499999999999998E-2</c:v>
                </c:pt>
                <c:pt idx="6">
                  <c:v>2.5428599999999999E-2</c:v>
                </c:pt>
                <c:pt idx="7">
                  <c:v>2.2875E-2</c:v>
                </c:pt>
                <c:pt idx="8">
                  <c:v>2.17778E-2</c:v>
                </c:pt>
                <c:pt idx="9">
                  <c:v>1.9599999999999999E-2</c:v>
                </c:pt>
                <c:pt idx="10">
                  <c:v>1.8363600000000001E-2</c:v>
                </c:pt>
                <c:pt idx="11">
                  <c:v>1.75833E-2</c:v>
                </c:pt>
                <c:pt idx="12">
                  <c:v>1.6153799999999999E-2</c:v>
                </c:pt>
                <c:pt idx="13">
                  <c:v>1.50714E-2</c:v>
                </c:pt>
                <c:pt idx="14">
                  <c:v>1.46667E-2</c:v>
                </c:pt>
                <c:pt idx="15">
                  <c:v>1.4E-2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'V2'!$I$3:$I$32</c:f>
              <c:numCache>
                <c:formatCode>0.0000</c:formatCode>
                <c:ptCount val="30"/>
                <c:pt idx="0">
                  <c:v>4.9000000000000002E-2</c:v>
                </c:pt>
                <c:pt idx="1">
                  <c:v>3.7999999999999999E-2</c:v>
                </c:pt>
                <c:pt idx="2">
                  <c:v>3.2000000000000001E-2</c:v>
                </c:pt>
                <c:pt idx="3">
                  <c:v>2.4750000000000001E-2</c:v>
                </c:pt>
                <c:pt idx="4">
                  <c:v>0.02</c:v>
                </c:pt>
                <c:pt idx="5">
                  <c:v>1.7000000000000001E-2</c:v>
                </c:pt>
                <c:pt idx="6">
                  <c:v>1.57143E-2</c:v>
                </c:pt>
                <c:pt idx="7">
                  <c:v>1.4500000000000001E-2</c:v>
                </c:pt>
                <c:pt idx="8">
                  <c:v>1.2999999999999999E-2</c:v>
                </c:pt>
                <c:pt idx="9">
                  <c:v>1.23E-2</c:v>
                </c:pt>
                <c:pt idx="10">
                  <c:v>1.21818E-2</c:v>
                </c:pt>
                <c:pt idx="11">
                  <c:v>1.1916700000000001E-2</c:v>
                </c:pt>
                <c:pt idx="12">
                  <c:v>1.09231E-2</c:v>
                </c:pt>
                <c:pt idx="13">
                  <c:v>1.04286E-2</c:v>
                </c:pt>
                <c:pt idx="14">
                  <c:v>9.5999999999999992E-3</c:v>
                </c:pt>
                <c:pt idx="15">
                  <c:v>9.1249999999999994E-3</c:v>
                </c:pt>
                <c:pt idx="16">
                  <c:v>8.8235299999999996E-3</c:v>
                </c:pt>
                <c:pt idx="17">
                  <c:v>8.0555499999999999E-3</c:v>
                </c:pt>
                <c:pt idx="18">
                  <c:v>7.5263099999999996E-3</c:v>
                </c:pt>
                <c:pt idx="19">
                  <c:v>7.4000000000000003E-3</c:v>
                </c:pt>
                <c:pt idx="20">
                  <c:v>7.5714299999999997E-3</c:v>
                </c:pt>
                <c:pt idx="21">
                  <c:v>7.7272699999999996E-3</c:v>
                </c:pt>
                <c:pt idx="22">
                  <c:v>7.4347800000000002E-3</c:v>
                </c:pt>
                <c:pt idx="23">
                  <c:v>7.7916699999999997E-3</c:v>
                </c:pt>
                <c:pt idx="24">
                  <c:v>7.7600000000000004E-3</c:v>
                </c:pt>
                <c:pt idx="25">
                  <c:v>7.6153799999999997E-3</c:v>
                </c:pt>
                <c:pt idx="26">
                  <c:v>7.7407400000000003E-3</c:v>
                </c:pt>
                <c:pt idx="27">
                  <c:v>7.7857100000000004E-3</c:v>
                </c:pt>
                <c:pt idx="28">
                  <c:v>7.5517199999999996E-3</c:v>
                </c:pt>
                <c:pt idx="29">
                  <c:v>7.4000000000000003E-3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'V2'!$K$3:$K$32</c:f>
              <c:numCache>
                <c:formatCode>0.0000</c:formatCode>
                <c:ptCount val="30"/>
                <c:pt idx="0">
                  <c:v>5.3999999999999999E-2</c:v>
                </c:pt>
                <c:pt idx="1">
                  <c:v>3.3500000000000002E-2</c:v>
                </c:pt>
                <c:pt idx="2">
                  <c:v>2.4333299999999999E-2</c:v>
                </c:pt>
                <c:pt idx="3">
                  <c:v>2.2249999999999999E-2</c:v>
                </c:pt>
                <c:pt idx="4">
                  <c:v>1.9E-2</c:v>
                </c:pt>
                <c:pt idx="5">
                  <c:v>1.6833299999999999E-2</c:v>
                </c:pt>
                <c:pt idx="6">
                  <c:v>1.6142900000000002E-2</c:v>
                </c:pt>
                <c:pt idx="7">
                  <c:v>1.375E-2</c:v>
                </c:pt>
                <c:pt idx="8">
                  <c:v>1.34444E-2</c:v>
                </c:pt>
                <c:pt idx="9">
                  <c:v>1.3100000000000001E-2</c:v>
                </c:pt>
                <c:pt idx="10">
                  <c:v>1.1818199999999999E-2</c:v>
                </c:pt>
                <c:pt idx="11">
                  <c:v>1.125E-2</c:v>
                </c:pt>
                <c:pt idx="12">
                  <c:v>1.1076900000000001E-2</c:v>
                </c:pt>
                <c:pt idx="13">
                  <c:v>1.08571E-2</c:v>
                </c:pt>
                <c:pt idx="14">
                  <c:v>9.4666699999999999E-3</c:v>
                </c:pt>
                <c:pt idx="15">
                  <c:v>9.8125E-3</c:v>
                </c:pt>
                <c:pt idx="16">
                  <c:v>9.1764700000000008E-3</c:v>
                </c:pt>
                <c:pt idx="17">
                  <c:v>9.1111100000000004E-3</c:v>
                </c:pt>
                <c:pt idx="18">
                  <c:v>8.6315799999999998E-3</c:v>
                </c:pt>
                <c:pt idx="19">
                  <c:v>8.8999999999999999E-3</c:v>
                </c:pt>
                <c:pt idx="20">
                  <c:v>8.28571E-3</c:v>
                </c:pt>
                <c:pt idx="21">
                  <c:v>7.6818199999999998E-3</c:v>
                </c:pt>
                <c:pt idx="22">
                  <c:v>7.26087E-3</c:v>
                </c:pt>
                <c:pt idx="23">
                  <c:v>7.3749999999999996E-3</c:v>
                </c:pt>
                <c:pt idx="24">
                  <c:v>7.1999999999999998E-3</c:v>
                </c:pt>
                <c:pt idx="25">
                  <c:v>7.1923100000000004E-3</c:v>
                </c:pt>
                <c:pt idx="26">
                  <c:v>7.07407E-3</c:v>
                </c:pt>
                <c:pt idx="27">
                  <c:v>6.8928599999999998E-3</c:v>
                </c:pt>
                <c:pt idx="28">
                  <c:v>6.72414E-3</c:v>
                </c:pt>
                <c:pt idx="29">
                  <c:v>6.5333300000000004E-3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'V2'!$Q$3:$Q$32</c:f>
              <c:numCache>
                <c:formatCode>0.0000</c:formatCode>
                <c:ptCount val="30"/>
                <c:pt idx="0">
                  <c:v>7.3999999999999996E-2</c:v>
                </c:pt>
                <c:pt idx="1">
                  <c:v>4.8000000000000001E-2</c:v>
                </c:pt>
                <c:pt idx="2">
                  <c:v>3.9666699999999999E-2</c:v>
                </c:pt>
                <c:pt idx="3">
                  <c:v>3.7499999999999999E-2</c:v>
                </c:pt>
                <c:pt idx="4">
                  <c:v>3.1800000000000002E-2</c:v>
                </c:pt>
                <c:pt idx="5">
                  <c:v>2.8000000000000001E-2</c:v>
                </c:pt>
                <c:pt idx="6">
                  <c:v>2.4142899999999998E-2</c:v>
                </c:pt>
                <c:pt idx="7">
                  <c:v>2.1874999999999999E-2</c:v>
                </c:pt>
                <c:pt idx="8">
                  <c:v>2.1000000000000001E-2</c:v>
                </c:pt>
                <c:pt idx="9">
                  <c:v>2.01E-2</c:v>
                </c:pt>
                <c:pt idx="10">
                  <c:v>1.7818199999999999E-2</c:v>
                </c:pt>
                <c:pt idx="11">
                  <c:v>1.6333299999999999E-2</c:v>
                </c:pt>
                <c:pt idx="12">
                  <c:v>1.6153799999999999E-2</c:v>
                </c:pt>
                <c:pt idx="13">
                  <c:v>1.55E-2</c:v>
                </c:pt>
                <c:pt idx="14">
                  <c:v>1.52E-2</c:v>
                </c:pt>
                <c:pt idx="15">
                  <c:v>1.4500000000000001E-2</c:v>
                </c:pt>
                <c:pt idx="16">
                  <c:v>1.3823500000000001E-2</c:v>
                </c:pt>
                <c:pt idx="17">
                  <c:v>1.3611099999999999E-2</c:v>
                </c:pt>
                <c:pt idx="18">
                  <c:v>1.3315799999999999E-2</c:v>
                </c:pt>
                <c:pt idx="19">
                  <c:v>1.2800000000000001E-2</c:v>
                </c:pt>
                <c:pt idx="20">
                  <c:v>1.23333E-2</c:v>
                </c:pt>
                <c:pt idx="21">
                  <c:v>1.2E-2</c:v>
                </c:pt>
                <c:pt idx="22">
                  <c:v>1.1739100000000001E-2</c:v>
                </c:pt>
                <c:pt idx="23">
                  <c:v>1.1458299999999999E-2</c:v>
                </c:pt>
                <c:pt idx="24">
                  <c:v>1.108E-2</c:v>
                </c:pt>
                <c:pt idx="25">
                  <c:v>1.08077E-2</c:v>
                </c:pt>
                <c:pt idx="26">
                  <c:v>1.0740700000000001E-2</c:v>
                </c:pt>
                <c:pt idx="27">
                  <c:v>1.01429E-2</c:v>
                </c:pt>
                <c:pt idx="28">
                  <c:v>9.9310300000000004E-3</c:v>
                </c:pt>
                <c:pt idx="29">
                  <c:v>9.5666699999999993E-3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'V2'!$S$3:$S$32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5.6000000000000001E-2</c:v>
                </c:pt>
                <c:pt idx="2">
                  <c:v>5.3666699999999998E-2</c:v>
                </c:pt>
                <c:pt idx="3">
                  <c:v>5.1999999999999998E-2</c:v>
                </c:pt>
                <c:pt idx="4">
                  <c:v>4.7199999999999999E-2</c:v>
                </c:pt>
                <c:pt idx="5">
                  <c:v>4.06667E-2</c:v>
                </c:pt>
                <c:pt idx="6">
                  <c:v>3.5999999999999997E-2</c:v>
                </c:pt>
                <c:pt idx="7">
                  <c:v>3.3750000000000002E-2</c:v>
                </c:pt>
                <c:pt idx="8">
                  <c:v>3.2333300000000002E-2</c:v>
                </c:pt>
                <c:pt idx="9">
                  <c:v>3.0800000000000001E-2</c:v>
                </c:pt>
                <c:pt idx="10">
                  <c:v>3.0181800000000002E-2</c:v>
                </c:pt>
                <c:pt idx="11">
                  <c:v>2.7833299999999998E-2</c:v>
                </c:pt>
                <c:pt idx="12">
                  <c:v>2.6692299999999999E-2</c:v>
                </c:pt>
                <c:pt idx="13">
                  <c:v>2.7071399999999999E-2</c:v>
                </c:pt>
                <c:pt idx="14">
                  <c:v>2.6800000000000001E-2</c:v>
                </c:pt>
                <c:pt idx="15">
                  <c:v>2.5125000000000001E-2</c:v>
                </c:pt>
                <c:pt idx="16">
                  <c:v>2.52941E-2</c:v>
                </c:pt>
                <c:pt idx="17">
                  <c:v>2.46111E-2</c:v>
                </c:pt>
                <c:pt idx="18">
                  <c:v>2.40526E-2</c:v>
                </c:pt>
                <c:pt idx="19">
                  <c:v>2.265E-2</c:v>
                </c:pt>
                <c:pt idx="20">
                  <c:v>2.1857100000000001E-2</c:v>
                </c:pt>
                <c:pt idx="21">
                  <c:v>2.1499999999999998E-2</c:v>
                </c:pt>
                <c:pt idx="22">
                  <c:v>2.1000000000000001E-2</c:v>
                </c:pt>
                <c:pt idx="23">
                  <c:v>2.0416699999999999E-2</c:v>
                </c:pt>
                <c:pt idx="24">
                  <c:v>1.976E-2</c:v>
                </c:pt>
                <c:pt idx="25">
                  <c:v>1.8653800000000002E-2</c:v>
                </c:pt>
                <c:pt idx="26">
                  <c:v>1.78519E-2</c:v>
                </c:pt>
                <c:pt idx="27">
                  <c:v>1.71071E-2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'V2'!$U$3:$U$32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5.7500000000000002E-2</c:v>
                </c:pt>
                <c:pt idx="2">
                  <c:v>4.2666700000000002E-2</c:v>
                </c:pt>
                <c:pt idx="3">
                  <c:v>3.9750000000000001E-2</c:v>
                </c:pt>
                <c:pt idx="4">
                  <c:v>3.9800000000000002E-2</c:v>
                </c:pt>
                <c:pt idx="5">
                  <c:v>3.4166700000000001E-2</c:v>
                </c:pt>
                <c:pt idx="6">
                  <c:v>3.0857099999999998E-2</c:v>
                </c:pt>
                <c:pt idx="7">
                  <c:v>2.7E-2</c:v>
                </c:pt>
                <c:pt idx="8">
                  <c:v>2.5000000000000001E-2</c:v>
                </c:pt>
                <c:pt idx="9">
                  <c:v>2.4899999999999999E-2</c:v>
                </c:pt>
                <c:pt idx="10">
                  <c:v>2.2636400000000001E-2</c:v>
                </c:pt>
                <c:pt idx="11">
                  <c:v>2.1333299999999999E-2</c:v>
                </c:pt>
                <c:pt idx="12">
                  <c:v>1.95385E-2</c:v>
                </c:pt>
                <c:pt idx="13">
                  <c:v>1.8285699999999998E-2</c:v>
                </c:pt>
                <c:pt idx="14">
                  <c:v>1.77333E-2</c:v>
                </c:pt>
                <c:pt idx="15">
                  <c:v>1.6312500000000001E-2</c:v>
                </c:pt>
                <c:pt idx="16">
                  <c:v>1.4999999999999999E-2</c:v>
                </c:pt>
                <c:pt idx="17">
                  <c:v>1.43889E-2</c:v>
                </c:pt>
                <c:pt idx="18">
                  <c:v>1.32105E-2</c:v>
                </c:pt>
                <c:pt idx="19">
                  <c:v>1.265E-2</c:v>
                </c:pt>
                <c:pt idx="20">
                  <c:v>1.25714E-2</c:v>
                </c:pt>
                <c:pt idx="21">
                  <c:v>1.20909E-2</c:v>
                </c:pt>
                <c:pt idx="22">
                  <c:v>1.19565E-2</c:v>
                </c:pt>
                <c:pt idx="23">
                  <c:v>1.1333299999999999E-2</c:v>
                </c:pt>
                <c:pt idx="24">
                  <c:v>1.12E-2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'V2'!$Y$3:$Y$32</c:f>
              <c:numCache>
                <c:formatCode>0.0000</c:formatCode>
                <c:ptCount val="30"/>
                <c:pt idx="0">
                  <c:v>3.9E-2</c:v>
                </c:pt>
                <c:pt idx="1">
                  <c:v>3.5999999999999997E-2</c:v>
                </c:pt>
                <c:pt idx="2">
                  <c:v>2.93333E-2</c:v>
                </c:pt>
                <c:pt idx="3">
                  <c:v>2.325E-2</c:v>
                </c:pt>
                <c:pt idx="4">
                  <c:v>1.9400000000000001E-2</c:v>
                </c:pt>
                <c:pt idx="5">
                  <c:v>1.7999999999999999E-2</c:v>
                </c:pt>
                <c:pt idx="6">
                  <c:v>1.5857099999999999E-2</c:v>
                </c:pt>
                <c:pt idx="7">
                  <c:v>1.4375000000000001E-2</c:v>
                </c:pt>
                <c:pt idx="8">
                  <c:v>1.25556E-2</c:v>
                </c:pt>
                <c:pt idx="9">
                  <c:v>1.29E-2</c:v>
                </c:pt>
                <c:pt idx="10">
                  <c:v>1.2E-2</c:v>
                </c:pt>
                <c:pt idx="11">
                  <c:v>1.125E-2</c:v>
                </c:pt>
                <c:pt idx="12">
                  <c:v>1.0153799999999999E-2</c:v>
                </c:pt>
                <c:pt idx="13">
                  <c:v>9.2857100000000008E-3</c:v>
                </c:pt>
                <c:pt idx="14">
                  <c:v>9.0666700000000006E-3</c:v>
                </c:pt>
                <c:pt idx="15">
                  <c:v>8.5000000000000006E-3</c:v>
                </c:pt>
                <c:pt idx="16">
                  <c:v>7.47059E-3</c:v>
                </c:pt>
                <c:pt idx="17">
                  <c:v>6.8888899999999999E-3</c:v>
                </c:pt>
                <c:pt idx="18">
                  <c:v>6.4736799999999999E-3</c:v>
                </c:pt>
                <c:pt idx="19">
                  <c:v>6.0499999999999998E-3</c:v>
                </c:pt>
                <c:pt idx="20">
                  <c:v>6.1904799999999999E-3</c:v>
                </c:pt>
                <c:pt idx="21">
                  <c:v>5.6818199999999998E-3</c:v>
                </c:pt>
                <c:pt idx="22">
                  <c:v>5.3912999999999999E-3</c:v>
                </c:pt>
                <c:pt idx="23">
                  <c:v>5.2083299999999997E-3</c:v>
                </c:pt>
                <c:pt idx="24">
                  <c:v>4.96E-3</c:v>
                </c:pt>
                <c:pt idx="25">
                  <c:v>5.1538499999999998E-3</c:v>
                </c:pt>
                <c:pt idx="26">
                  <c:v>5.1111100000000003E-3</c:v>
                </c:pt>
                <c:pt idx="27">
                  <c:v>4.7142900000000003E-3</c:v>
                </c:pt>
                <c:pt idx="28">
                  <c:v>4.5517200000000004E-3</c:v>
                </c:pt>
                <c:pt idx="29">
                  <c:v>4.86667E-3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'V2'!$AA$3:$AA$32</c:f>
              <c:numCache>
                <c:formatCode>0.0000</c:formatCode>
                <c:ptCount val="30"/>
                <c:pt idx="0">
                  <c:v>1.9E-2</c:v>
                </c:pt>
                <c:pt idx="1">
                  <c:v>2.5499999999999998E-2</c:v>
                </c:pt>
                <c:pt idx="2">
                  <c:v>2.1999999999999999E-2</c:v>
                </c:pt>
                <c:pt idx="3">
                  <c:v>1.975E-2</c:v>
                </c:pt>
                <c:pt idx="4">
                  <c:v>2.1000000000000001E-2</c:v>
                </c:pt>
                <c:pt idx="5">
                  <c:v>1.83333E-2</c:v>
                </c:pt>
                <c:pt idx="6">
                  <c:v>1.6142900000000002E-2</c:v>
                </c:pt>
                <c:pt idx="7">
                  <c:v>1.55E-2</c:v>
                </c:pt>
                <c:pt idx="8">
                  <c:v>1.41111E-2</c:v>
                </c:pt>
                <c:pt idx="9">
                  <c:v>1.55E-2</c:v>
                </c:pt>
                <c:pt idx="10">
                  <c:v>1.6E-2</c:v>
                </c:pt>
                <c:pt idx="11">
                  <c:v>1.4833300000000001E-2</c:v>
                </c:pt>
                <c:pt idx="12">
                  <c:v>1.28462E-2</c:v>
                </c:pt>
                <c:pt idx="13">
                  <c:v>1.21429E-2</c:v>
                </c:pt>
                <c:pt idx="14">
                  <c:v>1.1599999999999999E-2</c:v>
                </c:pt>
                <c:pt idx="15">
                  <c:v>1.0812499999999999E-2</c:v>
                </c:pt>
                <c:pt idx="16">
                  <c:v>1.02941E-2</c:v>
                </c:pt>
                <c:pt idx="17">
                  <c:v>9.6666700000000005E-3</c:v>
                </c:pt>
                <c:pt idx="18">
                  <c:v>9.3157899999999991E-3</c:v>
                </c:pt>
                <c:pt idx="19">
                  <c:v>9.7000000000000003E-3</c:v>
                </c:pt>
                <c:pt idx="20">
                  <c:v>8.8095199999999995E-3</c:v>
                </c:pt>
                <c:pt idx="21">
                  <c:v>9.04545E-3</c:v>
                </c:pt>
                <c:pt idx="22">
                  <c:v>8.6956499999999992E-3</c:v>
                </c:pt>
                <c:pt idx="23">
                  <c:v>8.9583300000000005E-3</c:v>
                </c:pt>
                <c:pt idx="24">
                  <c:v>8.5599999999999999E-3</c:v>
                </c:pt>
                <c:pt idx="25">
                  <c:v>8.46154E-3</c:v>
                </c:pt>
                <c:pt idx="26">
                  <c:v>8.4814799999999996E-3</c:v>
                </c:pt>
                <c:pt idx="27">
                  <c:v>8.28571E-3</c:v>
                </c:pt>
                <c:pt idx="28">
                  <c:v>7.8275900000000006E-3</c:v>
                </c:pt>
                <c:pt idx="29">
                  <c:v>7.4999999999999997E-3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'V2'!$AC$3:$AC$32</c:f>
              <c:numCache>
                <c:formatCode>0.0000</c:formatCode>
                <c:ptCount val="30"/>
                <c:pt idx="0">
                  <c:v>8.6999999999999994E-2</c:v>
                </c:pt>
                <c:pt idx="1">
                  <c:v>4.7E-2</c:v>
                </c:pt>
                <c:pt idx="2">
                  <c:v>3.9E-2</c:v>
                </c:pt>
                <c:pt idx="3">
                  <c:v>3.6499999999999998E-2</c:v>
                </c:pt>
                <c:pt idx="4">
                  <c:v>2.9600000000000001E-2</c:v>
                </c:pt>
                <c:pt idx="5">
                  <c:v>2.6166700000000001E-2</c:v>
                </c:pt>
                <c:pt idx="6">
                  <c:v>2.5285700000000001E-2</c:v>
                </c:pt>
                <c:pt idx="7">
                  <c:v>2.2124999999999999E-2</c:v>
                </c:pt>
                <c:pt idx="8">
                  <c:v>1.8666700000000001E-2</c:v>
                </c:pt>
                <c:pt idx="9">
                  <c:v>1.78E-2</c:v>
                </c:pt>
                <c:pt idx="10">
                  <c:v>1.6818199999999998E-2</c:v>
                </c:pt>
                <c:pt idx="11">
                  <c:v>1.6166699999999999E-2</c:v>
                </c:pt>
                <c:pt idx="12">
                  <c:v>1.5230799999999999E-2</c:v>
                </c:pt>
                <c:pt idx="13">
                  <c:v>1.4214299999999999E-2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'V2'!$AE$3:$AE$32</c:f>
              <c:numCache>
                <c:formatCode>0.00000</c:formatCode>
                <c:ptCount val="30"/>
                <c:pt idx="0">
                  <c:v>5.0999999999999997E-2</c:v>
                </c:pt>
                <c:pt idx="1">
                  <c:v>6.0999999999999999E-2</c:v>
                </c:pt>
                <c:pt idx="2">
                  <c:v>4.1000000000000002E-2</c:v>
                </c:pt>
                <c:pt idx="3">
                  <c:v>3.95E-2</c:v>
                </c:pt>
                <c:pt idx="4">
                  <c:v>3.4599999999999999E-2</c:v>
                </c:pt>
                <c:pt idx="5">
                  <c:v>2.9666700000000001E-2</c:v>
                </c:pt>
                <c:pt idx="6">
                  <c:v>2.5999999999999999E-2</c:v>
                </c:pt>
                <c:pt idx="7">
                  <c:v>2.5499999999999998E-2</c:v>
                </c:pt>
                <c:pt idx="8">
                  <c:v>2.3111099999999999E-2</c:v>
                </c:pt>
                <c:pt idx="9">
                  <c:v>2.1999999999999999E-2</c:v>
                </c:pt>
                <c:pt idx="10">
                  <c:v>2.16364E-2</c:v>
                </c:pt>
                <c:pt idx="11">
                  <c:v>2.18333E-2</c:v>
                </c:pt>
                <c:pt idx="12">
                  <c:v>2.02308E-2</c:v>
                </c:pt>
                <c:pt idx="13">
                  <c:v>1.9928600000000001E-2</c:v>
                </c:pt>
                <c:pt idx="14">
                  <c:v>1.95333E-2</c:v>
                </c:pt>
                <c:pt idx="15">
                  <c:v>1.925E-2</c:v>
                </c:pt>
                <c:pt idx="16">
                  <c:v>1.9117599999999998E-2</c:v>
                </c:pt>
                <c:pt idx="17">
                  <c:v>1.8222200000000001E-2</c:v>
                </c:pt>
                <c:pt idx="18">
                  <c:v>1.7684200000000001E-2</c:v>
                </c:pt>
                <c:pt idx="19">
                  <c:v>1.685E-2</c:v>
                </c:pt>
                <c:pt idx="20">
                  <c:v>1.65714E-2</c:v>
                </c:pt>
                <c:pt idx="21">
                  <c:v>1.5772700000000001E-2</c:v>
                </c:pt>
                <c:pt idx="22">
                  <c:v>1.50435E-2</c:v>
                </c:pt>
                <c:pt idx="23">
                  <c:v>1.44583E-2</c:v>
                </c:pt>
                <c:pt idx="24">
                  <c:v>1.388E-2</c:v>
                </c:pt>
                <c:pt idx="25">
                  <c:v>1.3692299999999999E-2</c:v>
                </c:pt>
                <c:pt idx="26">
                  <c:v>1.34074E-2</c:v>
                </c:pt>
                <c:pt idx="27">
                  <c:v>1.2892900000000001E-2</c:v>
                </c:pt>
                <c:pt idx="28">
                  <c:v>1.21724E-2</c:v>
                </c:pt>
                <c:pt idx="29">
                  <c:v>1.20333E-2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'V2'!$M$3:$M$32</c:f>
              <c:numCache>
                <c:formatCode>0.0000</c:formatCode>
                <c:ptCount val="30"/>
                <c:pt idx="0">
                  <c:v>6.7000000000000004E-2</c:v>
                </c:pt>
                <c:pt idx="1">
                  <c:v>4.65E-2</c:v>
                </c:pt>
                <c:pt idx="2">
                  <c:v>4.53333E-2</c:v>
                </c:pt>
                <c:pt idx="3">
                  <c:v>3.85E-2</c:v>
                </c:pt>
                <c:pt idx="4">
                  <c:v>3.5000000000000003E-2</c:v>
                </c:pt>
                <c:pt idx="5">
                  <c:v>3.3333300000000003E-2</c:v>
                </c:pt>
                <c:pt idx="6">
                  <c:v>3.1428600000000001E-2</c:v>
                </c:pt>
                <c:pt idx="7">
                  <c:v>2.725E-2</c:v>
                </c:pt>
                <c:pt idx="8">
                  <c:v>2.52222E-2</c:v>
                </c:pt>
                <c:pt idx="9">
                  <c:v>2.3699999999999999E-2</c:v>
                </c:pt>
                <c:pt idx="10">
                  <c:v>2.1727300000000001E-2</c:v>
                </c:pt>
                <c:pt idx="11">
                  <c:v>1.9166699999999998E-2</c:v>
                </c:pt>
                <c:pt idx="12">
                  <c:v>1.8230799999999998E-2</c:v>
                </c:pt>
                <c:pt idx="13">
                  <c:v>1.7857100000000001E-2</c:v>
                </c:pt>
                <c:pt idx="14">
                  <c:v>1.67333E-2</c:v>
                </c:pt>
                <c:pt idx="15">
                  <c:v>1.56875E-2</c:v>
                </c:pt>
                <c:pt idx="16">
                  <c:v>1.48824E-2</c:v>
                </c:pt>
                <c:pt idx="17">
                  <c:v>1.4E-2</c:v>
                </c:pt>
                <c:pt idx="18">
                  <c:v>1.35263E-2</c:v>
                </c:pt>
                <c:pt idx="19">
                  <c:v>1.3299999999999999E-2</c:v>
                </c:pt>
                <c:pt idx="20">
                  <c:v>1.3618999999999999E-2</c:v>
                </c:pt>
                <c:pt idx="21">
                  <c:v>1.26818E-2</c:v>
                </c:pt>
                <c:pt idx="22">
                  <c:v>1.1913E-2</c:v>
                </c:pt>
                <c:pt idx="23">
                  <c:v>1.1875E-2</c:v>
                </c:pt>
                <c:pt idx="24">
                  <c:v>1.1480000000000001E-2</c:v>
                </c:pt>
                <c:pt idx="25">
                  <c:v>1.1192300000000001E-2</c:v>
                </c:pt>
                <c:pt idx="26">
                  <c:v>1.0777800000000001E-2</c:v>
                </c:pt>
                <c:pt idx="27">
                  <c:v>1.0357099999999999E-2</c:v>
                </c:pt>
                <c:pt idx="28">
                  <c:v>1.01034E-2</c:v>
                </c:pt>
                <c:pt idx="29">
                  <c:v>9.7666699999999999E-3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'V2'!$E$3:$E$32</c:f>
              <c:numCache>
                <c:formatCode>0.00000</c:formatCode>
                <c:ptCount val="30"/>
                <c:pt idx="0">
                  <c:v>7.4999999999999997E-2</c:v>
                </c:pt>
                <c:pt idx="1">
                  <c:v>5.2499999999999998E-2</c:v>
                </c:pt>
                <c:pt idx="2">
                  <c:v>4.0333300000000002E-2</c:v>
                </c:pt>
                <c:pt idx="3">
                  <c:v>3.5249999999999997E-2</c:v>
                </c:pt>
                <c:pt idx="4">
                  <c:v>3.2199999999999999E-2</c:v>
                </c:pt>
                <c:pt idx="5">
                  <c:v>2.8333299999999999E-2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2.0888899999999998E-2</c:v>
                </c:pt>
                <c:pt idx="9">
                  <c:v>1.9400000000000001E-2</c:v>
                </c:pt>
                <c:pt idx="10">
                  <c:v>1.9818200000000001E-2</c:v>
                </c:pt>
                <c:pt idx="11">
                  <c:v>1.7916700000000001E-2</c:v>
                </c:pt>
                <c:pt idx="12">
                  <c:v>1.7769199999999999E-2</c:v>
                </c:pt>
                <c:pt idx="13">
                  <c:v>1.6428600000000002E-2</c:v>
                </c:pt>
                <c:pt idx="14">
                  <c:v>1.5266699999999999E-2</c:v>
                </c:pt>
                <c:pt idx="15">
                  <c:v>1.4937499999999999E-2</c:v>
                </c:pt>
                <c:pt idx="16">
                  <c:v>1.4E-2</c:v>
                </c:pt>
                <c:pt idx="17">
                  <c:v>1.37222E-2</c:v>
                </c:pt>
                <c:pt idx="18">
                  <c:v>1.29474E-2</c:v>
                </c:pt>
                <c:pt idx="19">
                  <c:v>1.24E-2</c:v>
                </c:pt>
                <c:pt idx="20">
                  <c:v>1.2E-2</c:v>
                </c:pt>
                <c:pt idx="21">
                  <c:v>1.1454499999999999E-2</c:v>
                </c:pt>
                <c:pt idx="22">
                  <c:v>1.0478299999999999E-2</c:v>
                </c:pt>
                <c:pt idx="23">
                  <c:v>9.6666700000000005E-3</c:v>
                </c:pt>
                <c:pt idx="24">
                  <c:v>9.4800000000000006E-3</c:v>
                </c:pt>
                <c:pt idx="25">
                  <c:v>9.3076900000000004E-3</c:v>
                </c:pt>
                <c:pt idx="26">
                  <c:v>9.3333300000000008E-3</c:v>
                </c:pt>
                <c:pt idx="27">
                  <c:v>8.8571399999999995E-3</c:v>
                </c:pt>
                <c:pt idx="28">
                  <c:v>8.3448299999999993E-3</c:v>
                </c:pt>
                <c:pt idx="29">
                  <c:v>8.2000000000000007E-3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'V2'!$G$3:$G$32</c:f>
              <c:numCache>
                <c:formatCode>0.00000</c:formatCode>
                <c:ptCount val="30"/>
                <c:pt idx="0">
                  <c:v>6.8000000000000005E-2</c:v>
                </c:pt>
                <c:pt idx="1">
                  <c:v>5.5E-2</c:v>
                </c:pt>
                <c:pt idx="2">
                  <c:v>4.2333299999999997E-2</c:v>
                </c:pt>
                <c:pt idx="3">
                  <c:v>3.6499999999999998E-2</c:v>
                </c:pt>
                <c:pt idx="4">
                  <c:v>3.1399999999999997E-2</c:v>
                </c:pt>
                <c:pt idx="5">
                  <c:v>2.7666699999999999E-2</c:v>
                </c:pt>
                <c:pt idx="6">
                  <c:v>2.61429E-2</c:v>
                </c:pt>
                <c:pt idx="7">
                  <c:v>2.35E-2</c:v>
                </c:pt>
                <c:pt idx="8">
                  <c:v>2.1555600000000001E-2</c:v>
                </c:pt>
                <c:pt idx="9">
                  <c:v>1.9300000000000001E-2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1.64615E-2</c:v>
                </c:pt>
                <c:pt idx="13">
                  <c:v>1.53571E-2</c:v>
                </c:pt>
                <c:pt idx="14">
                  <c:v>1.4999999999999999E-2</c:v>
                </c:pt>
                <c:pt idx="15">
                  <c:v>1.4437500000000001E-2</c:v>
                </c:pt>
                <c:pt idx="16">
                  <c:v>1.3470599999999999E-2</c:v>
                </c:pt>
                <c:pt idx="17">
                  <c:v>1.2500000000000001E-2</c:v>
                </c:pt>
                <c:pt idx="18">
                  <c:v>1.22632E-2</c:v>
                </c:pt>
                <c:pt idx="19">
                  <c:v>1.1650000000000001E-2</c:v>
                </c:pt>
                <c:pt idx="20">
                  <c:v>1.1571400000000001E-2</c:v>
                </c:pt>
                <c:pt idx="21">
                  <c:v>1.1136399999999999E-2</c:v>
                </c:pt>
                <c:pt idx="22">
                  <c:v>1.0913000000000001E-2</c:v>
                </c:pt>
                <c:pt idx="23">
                  <c:v>1.0541699999999999E-2</c:v>
                </c:pt>
                <c:pt idx="24">
                  <c:v>1.0359999999999999E-2</c:v>
                </c:pt>
                <c:pt idx="25">
                  <c:v>1.01923E-2</c:v>
                </c:pt>
                <c:pt idx="26">
                  <c:v>9.4074099999999997E-3</c:v>
                </c:pt>
                <c:pt idx="27">
                  <c:v>9.21428E-3</c:v>
                </c:pt>
                <c:pt idx="28">
                  <c:v>8.9999999999999993E-3</c:v>
                </c:pt>
                <c:pt idx="29">
                  <c:v>8.4333299999999993E-3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'V2'!$W$3:$W$32</c:f>
              <c:numCache>
                <c:formatCode>General</c:formatCode>
                <c:ptCount val="30"/>
                <c:pt idx="0">
                  <c:v>5.7000000000000002E-2</c:v>
                </c:pt>
                <c:pt idx="1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5936"/>
        <c:axId val="51745920"/>
      </c:lineChart>
      <c:catAx>
        <c:axId val="51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745920"/>
        <c:crosses val="autoZero"/>
        <c:auto val="1"/>
        <c:lblAlgn val="ctr"/>
        <c:lblOffset val="100"/>
        <c:noMultiLvlLbl val="0"/>
      </c:catAx>
      <c:valAx>
        <c:axId val="51745920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73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8790738202"/>
          <c:y val="0.96673386414933438"/>
          <c:w val="0.75093270426216963"/>
          <c:h val="2.4193593447877859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V50+ WSP Text samples at 30000 characters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419042392799098"/>
          <c:h val="0.8220812304514192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'V50+'!$C$2:$C$31</c:f>
              <c:numCache>
                <c:formatCode>0.00000</c:formatCode>
                <c:ptCount val="3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'V50+'!$O$2:$O$31</c:f>
              <c:numCache>
                <c:formatCode>0.00000</c:formatCode>
                <c:ptCount val="30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'V50+'!$Q$2:$Q$31</c:f>
              <c:numCache>
                <c:formatCode>0.0000</c:formatCode>
                <c:ptCount val="30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'V50+'!$S$2:$S$31</c:f>
              <c:numCache>
                <c:formatCode>0.0000</c:formatCode>
                <c:ptCount val="30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'V50+'!$AA$2:$AA$31</c:f>
              <c:numCache>
                <c:formatCode>0.0000</c:formatCode>
                <c:ptCount val="30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'V50+'!$AE$2:$AE$31</c:f>
              <c:numCache>
                <c:formatCode>0.00000</c:formatCode>
                <c:ptCount val="30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'V50+'!$M$2:$M$31</c:f>
              <c:numCache>
                <c:formatCode>0.00000</c:formatCode>
                <c:ptCount val="30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'V50+'!$G$2:$G$31</c:f>
              <c:numCache>
                <c:formatCode>0.00000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'V50+'!$W$2:$W$31</c:f>
              <c:numCache>
                <c:formatCode>General</c:formatCode>
                <c:ptCount val="30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7552"/>
        <c:axId val="52329088"/>
      </c:lineChart>
      <c:catAx>
        <c:axId val="523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329088"/>
        <c:crosses val="autoZero"/>
        <c:auto val="1"/>
        <c:lblAlgn val="ctr"/>
        <c:lblOffset val="100"/>
        <c:noMultiLvlLbl val="0"/>
      </c:catAx>
      <c:valAx>
        <c:axId val="5232908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32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V50+ WSP Complete Text Samples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'V50+'!$C$2:$C$196</c:f>
              <c:numCache>
                <c:formatCode>0.00000</c:formatCode>
                <c:ptCount val="19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'V50+'!$O$2:$O$196</c:f>
              <c:numCache>
                <c:formatCode>0.00000</c:formatCode>
                <c:ptCount val="195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  <c:pt idx="30">
                  <c:v>3.9032258064516127E-3</c:v>
                </c:pt>
                <c:pt idx="31">
                  <c:v>3.9687500000000001E-3</c:v>
                </c:pt>
                <c:pt idx="32">
                  <c:v>3.9090909090909089E-3</c:v>
                </c:pt>
                <c:pt idx="33">
                  <c:v>3.8823529411764705E-3</c:v>
                </c:pt>
                <c:pt idx="34">
                  <c:v>3.8571428571428572E-3</c:v>
                </c:pt>
                <c:pt idx="35">
                  <c:v>3.8333333333333331E-3</c:v>
                </c:pt>
                <c:pt idx="36">
                  <c:v>3.8918918918918917E-3</c:v>
                </c:pt>
                <c:pt idx="37">
                  <c:v>3.9210526315789475E-3</c:v>
                </c:pt>
                <c:pt idx="38">
                  <c:v>3.8974358974358976E-3</c:v>
                </c:pt>
                <c:pt idx="39">
                  <c:v>3.875E-3</c:v>
                </c:pt>
                <c:pt idx="40">
                  <c:v>3.8536585365853658E-3</c:v>
                </c:pt>
                <c:pt idx="41">
                  <c:v>3.7857142857142859E-3</c:v>
                </c:pt>
                <c:pt idx="42">
                  <c:v>3.8139534883720929E-3</c:v>
                </c:pt>
                <c:pt idx="43">
                  <c:v>3.840909090909091E-3</c:v>
                </c:pt>
                <c:pt idx="44">
                  <c:v>3.7777777777777779E-3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  <c:pt idx="30">
                  <c:v>3.9354838709677415E-3</c:v>
                </c:pt>
                <c:pt idx="31">
                  <c:v>3.9687500000000001E-3</c:v>
                </c:pt>
                <c:pt idx="32">
                  <c:v>3.9696969696969694E-3</c:v>
                </c:pt>
                <c:pt idx="33">
                  <c:v>3.9411764705882353E-3</c:v>
                </c:pt>
                <c:pt idx="34">
                  <c:v>3.9428571428571429E-3</c:v>
                </c:pt>
                <c:pt idx="35">
                  <c:v>3.8333333333333331E-3</c:v>
                </c:pt>
                <c:pt idx="36">
                  <c:v>3.7567567567567566E-3</c:v>
                </c:pt>
                <c:pt idx="37">
                  <c:v>3.8157894736842103E-3</c:v>
                </c:pt>
                <c:pt idx="38">
                  <c:v>3.7692307692307691E-3</c:v>
                </c:pt>
                <c:pt idx="39">
                  <c:v>3.8249999999999998E-3</c:v>
                </c:pt>
                <c:pt idx="40">
                  <c:v>3.7804878048780487E-3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'V50+'!$Q$2:$Q$196</c:f>
              <c:numCache>
                <c:formatCode>0.0000</c:formatCode>
                <c:ptCount val="195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  <c:pt idx="30">
                  <c:v>3.6451612903225807E-3</c:v>
                </c:pt>
                <c:pt idx="31">
                  <c:v>3.5937500000000002E-3</c:v>
                </c:pt>
                <c:pt idx="32">
                  <c:v>3.5757575757575759E-3</c:v>
                </c:pt>
                <c:pt idx="33">
                  <c:v>3.5294117647058825E-3</c:v>
                </c:pt>
                <c:pt idx="34">
                  <c:v>3.5142857142857141E-3</c:v>
                </c:pt>
                <c:pt idx="35">
                  <c:v>3.472222222222222E-3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'V50+'!$S$2:$S$196</c:f>
              <c:numCache>
                <c:formatCode>0.0000</c:formatCode>
                <c:ptCount val="195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  <c:pt idx="30">
                  <c:v>4.4838709677419352E-3</c:v>
                </c:pt>
                <c:pt idx="31">
                  <c:v>4.3437500000000004E-3</c:v>
                </c:pt>
                <c:pt idx="32">
                  <c:v>4.3636363636363638E-3</c:v>
                </c:pt>
                <c:pt idx="33">
                  <c:v>4.3529411764705881E-3</c:v>
                </c:pt>
                <c:pt idx="34">
                  <c:v>4.3142857142857141E-3</c:v>
                </c:pt>
                <c:pt idx="35">
                  <c:v>4.3333333333333331E-3</c:v>
                </c:pt>
                <c:pt idx="36">
                  <c:v>4.2972972972972973E-3</c:v>
                </c:pt>
                <c:pt idx="37">
                  <c:v>4.2105263157894736E-3</c:v>
                </c:pt>
                <c:pt idx="38">
                  <c:v>4.2307692307692307E-3</c:v>
                </c:pt>
                <c:pt idx="39">
                  <c:v>4.3E-3</c:v>
                </c:pt>
                <c:pt idx="40">
                  <c:v>4.2439024390243905E-3</c:v>
                </c:pt>
                <c:pt idx="41">
                  <c:v>4.2619047619047619E-3</c:v>
                </c:pt>
                <c:pt idx="42">
                  <c:v>4.1860465116279073E-3</c:v>
                </c:pt>
                <c:pt idx="43">
                  <c:v>4.2045454545454547E-3</c:v>
                </c:pt>
                <c:pt idx="44">
                  <c:v>4.1777777777777777E-3</c:v>
                </c:pt>
                <c:pt idx="45">
                  <c:v>4.1739130434782605E-3</c:v>
                </c:pt>
                <c:pt idx="46">
                  <c:v>4.106382978723404E-3</c:v>
                </c:pt>
                <c:pt idx="47">
                  <c:v>4.0416666666666665E-3</c:v>
                </c:pt>
                <c:pt idx="48">
                  <c:v>3.9591836734693877E-3</c:v>
                </c:pt>
                <c:pt idx="49">
                  <c:v>3.96E-3</c:v>
                </c:pt>
                <c:pt idx="50">
                  <c:v>3.9803921568627451E-3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3.851851851851852E-3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'V50+'!$AA$2:$AA$196</c:f>
              <c:numCache>
                <c:formatCode>0.0000</c:formatCode>
                <c:ptCount val="195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  <c:pt idx="30">
                  <c:v>4.0000000000000001E-3</c:v>
                </c:pt>
                <c:pt idx="31">
                  <c:v>3.9375E-3</c:v>
                </c:pt>
                <c:pt idx="32">
                  <c:v>3.9393939393939396E-3</c:v>
                </c:pt>
                <c:pt idx="33">
                  <c:v>3.9117647058823533E-3</c:v>
                </c:pt>
                <c:pt idx="34">
                  <c:v>3.8571428571428572E-3</c:v>
                </c:pt>
                <c:pt idx="35">
                  <c:v>3.8055555555555555E-3</c:v>
                </c:pt>
                <c:pt idx="36">
                  <c:v>3.8108108108108108E-3</c:v>
                </c:pt>
                <c:pt idx="37">
                  <c:v>3.763157894736842E-3</c:v>
                </c:pt>
                <c:pt idx="38">
                  <c:v>3.7435897435897435E-3</c:v>
                </c:pt>
                <c:pt idx="39">
                  <c:v>3.7499999999999999E-3</c:v>
                </c:pt>
                <c:pt idx="40">
                  <c:v>3.7317073170731706E-3</c:v>
                </c:pt>
                <c:pt idx="41">
                  <c:v>3.7619047619047619E-3</c:v>
                </c:pt>
                <c:pt idx="42">
                  <c:v>3.6976744186046511E-3</c:v>
                </c:pt>
                <c:pt idx="43">
                  <c:v>3.6590909090909091E-3</c:v>
                </c:pt>
                <c:pt idx="44">
                  <c:v>3.6666666666666666E-3</c:v>
                </c:pt>
                <c:pt idx="45">
                  <c:v>3.6086956521739128E-3</c:v>
                </c:pt>
                <c:pt idx="46">
                  <c:v>3.7021276595744679E-3</c:v>
                </c:pt>
                <c:pt idx="47">
                  <c:v>3.6874999999999998E-3</c:v>
                </c:pt>
                <c:pt idx="48">
                  <c:v>3.7346938775510204E-3</c:v>
                </c:pt>
                <c:pt idx="49">
                  <c:v>3.7399999999999998E-3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'V50+'!$AE$2:$AE$196</c:f>
              <c:numCache>
                <c:formatCode>0.00000</c:formatCode>
                <c:ptCount val="195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  <c:pt idx="30">
                  <c:v>3.1290322580645163E-3</c:v>
                </c:pt>
                <c:pt idx="31">
                  <c:v>3.1874999999999998E-3</c:v>
                </c:pt>
                <c:pt idx="32">
                  <c:v>3.2121212121212122E-3</c:v>
                </c:pt>
                <c:pt idx="33">
                  <c:v>3.2352941176470589E-3</c:v>
                </c:pt>
                <c:pt idx="34">
                  <c:v>3.2857142857142859E-3</c:v>
                </c:pt>
                <c:pt idx="35">
                  <c:v>3.2222222222222222E-3</c:v>
                </c:pt>
                <c:pt idx="36">
                  <c:v>3.1621621621621622E-3</c:v>
                </c:pt>
                <c:pt idx="37">
                  <c:v>3.1052631578947368E-3</c:v>
                </c:pt>
                <c:pt idx="38">
                  <c:v>3.1794871794871794E-3</c:v>
                </c:pt>
                <c:pt idx="39">
                  <c:v>3.225E-3</c:v>
                </c:pt>
                <c:pt idx="40">
                  <c:v>3.219512195121951E-3</c:v>
                </c:pt>
                <c:pt idx="41">
                  <c:v>3.2380952380952383E-3</c:v>
                </c:pt>
                <c:pt idx="42">
                  <c:v>3.2558139534883722E-3</c:v>
                </c:pt>
                <c:pt idx="43">
                  <c:v>3.1818181818181819E-3</c:v>
                </c:pt>
                <c:pt idx="44">
                  <c:v>3.2666666666666669E-3</c:v>
                </c:pt>
                <c:pt idx="45">
                  <c:v>3.2608695652173911E-3</c:v>
                </c:pt>
                <c:pt idx="46">
                  <c:v>3.2127659574468087E-3</c:v>
                </c:pt>
                <c:pt idx="47">
                  <c:v>3.2083333333333334E-3</c:v>
                </c:pt>
                <c:pt idx="48">
                  <c:v>3.2244897959183673E-3</c:v>
                </c:pt>
                <c:pt idx="49">
                  <c:v>3.3E-3</c:v>
                </c:pt>
                <c:pt idx="50">
                  <c:v>3.2549019607843138E-3</c:v>
                </c:pt>
                <c:pt idx="51">
                  <c:v>3.2499999999999999E-3</c:v>
                </c:pt>
                <c:pt idx="52">
                  <c:v>3.2264150943396228E-3</c:v>
                </c:pt>
                <c:pt idx="53">
                  <c:v>3.2037037037037038E-3</c:v>
                </c:pt>
                <c:pt idx="54">
                  <c:v>3.2000000000000002E-3</c:v>
                </c:pt>
                <c:pt idx="55">
                  <c:v>3.2142857142857142E-3</c:v>
                </c:pt>
                <c:pt idx="56">
                  <c:v>3.2631578947368419E-3</c:v>
                </c:pt>
                <c:pt idx="57">
                  <c:v>3.2931034482758621E-3</c:v>
                </c:pt>
                <c:pt idx="58">
                  <c:v>3.2542372881355932E-3</c:v>
                </c:pt>
                <c:pt idx="59">
                  <c:v>3.2499999999999999E-3</c:v>
                </c:pt>
                <c:pt idx="60">
                  <c:v>3.3114754098360656E-3</c:v>
                </c:pt>
                <c:pt idx="61">
                  <c:v>3.338709677419355E-3</c:v>
                </c:pt>
                <c:pt idx="62">
                  <c:v>3.3809523809523808E-3</c:v>
                </c:pt>
                <c:pt idx="63">
                  <c:v>3.40625E-3</c:v>
                </c:pt>
                <c:pt idx="64">
                  <c:v>3.3846153846153848E-3</c:v>
                </c:pt>
                <c:pt idx="65">
                  <c:v>3.3636363636363638E-3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'V50+'!$M$2:$M$196</c:f>
              <c:numCache>
                <c:formatCode>0.00000</c:formatCode>
                <c:ptCount val="195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  <c:pt idx="30">
                  <c:v>3.8709677419354839E-3</c:v>
                </c:pt>
                <c:pt idx="31">
                  <c:v>3.875E-3</c:v>
                </c:pt>
                <c:pt idx="32">
                  <c:v>3.9696969696969694E-3</c:v>
                </c:pt>
                <c:pt idx="33">
                  <c:v>3.9117647058823533E-3</c:v>
                </c:pt>
                <c:pt idx="34">
                  <c:v>3.8857142857142857E-3</c:v>
                </c:pt>
                <c:pt idx="35">
                  <c:v>3.8888888888888888E-3</c:v>
                </c:pt>
                <c:pt idx="36">
                  <c:v>3.864864864864865E-3</c:v>
                </c:pt>
                <c:pt idx="37">
                  <c:v>3.7894736842105261E-3</c:v>
                </c:pt>
                <c:pt idx="38">
                  <c:v>3.871794871794872E-3</c:v>
                </c:pt>
                <c:pt idx="39">
                  <c:v>3.8500000000000001E-3</c:v>
                </c:pt>
                <c:pt idx="40">
                  <c:v>3.951219512195122E-3</c:v>
                </c:pt>
                <c:pt idx="41">
                  <c:v>3.952380952380952E-3</c:v>
                </c:pt>
                <c:pt idx="42">
                  <c:v>3.9069767441860465E-3</c:v>
                </c:pt>
                <c:pt idx="43">
                  <c:v>3.9545454545454545E-3</c:v>
                </c:pt>
                <c:pt idx="44">
                  <c:v>3.9111111111111109E-3</c:v>
                </c:pt>
                <c:pt idx="45">
                  <c:v>3.956521739130435E-3</c:v>
                </c:pt>
                <c:pt idx="46">
                  <c:v>3.9787234042553193E-3</c:v>
                </c:pt>
                <c:pt idx="47">
                  <c:v>3.9166666666666664E-3</c:v>
                </c:pt>
                <c:pt idx="48">
                  <c:v>3.9387755102040815E-3</c:v>
                </c:pt>
                <c:pt idx="49">
                  <c:v>3.8999999999999998E-3</c:v>
                </c:pt>
                <c:pt idx="50">
                  <c:v>3.9411764705882353E-3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3.9629629629629633E-3</c:v>
                </c:pt>
                <c:pt idx="54">
                  <c:v>3.9454545454545454E-3</c:v>
                </c:pt>
                <c:pt idx="55">
                  <c:v>4.0178571428571425E-3</c:v>
                </c:pt>
                <c:pt idx="56">
                  <c:v>4.0526315789473685E-3</c:v>
                </c:pt>
                <c:pt idx="57">
                  <c:v>4.0172413793103448E-3</c:v>
                </c:pt>
                <c:pt idx="58">
                  <c:v>4.0169491525423725E-3</c:v>
                </c:pt>
                <c:pt idx="59">
                  <c:v>4.0166666666666666E-3</c:v>
                </c:pt>
                <c:pt idx="60">
                  <c:v>4.0655737704918034E-3</c:v>
                </c:pt>
                <c:pt idx="61">
                  <c:v>4.0483870967741933E-3</c:v>
                </c:pt>
                <c:pt idx="62">
                  <c:v>4.0634920634920633E-3</c:v>
                </c:pt>
                <c:pt idx="63">
                  <c:v>4.0937500000000002E-3</c:v>
                </c:pt>
                <c:pt idx="64">
                  <c:v>4.1076923076923079E-3</c:v>
                </c:pt>
                <c:pt idx="65">
                  <c:v>4.0757575757575755E-3</c:v>
                </c:pt>
                <c:pt idx="66">
                  <c:v>4.0447761194029848E-3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4.0285714285714282E-3</c:v>
                </c:pt>
                <c:pt idx="70">
                  <c:v>4.0000000000000001E-3</c:v>
                </c:pt>
                <c:pt idx="71">
                  <c:v>3.9583333333333337E-3</c:v>
                </c:pt>
                <c:pt idx="72">
                  <c:v>3.917808219178082E-3</c:v>
                </c:pt>
                <c:pt idx="73">
                  <c:v>3.9324324324324323E-3</c:v>
                </c:pt>
                <c:pt idx="74">
                  <c:v>3.986666666666667E-3</c:v>
                </c:pt>
                <c:pt idx="75">
                  <c:v>3.9868421052631576E-3</c:v>
                </c:pt>
                <c:pt idx="76">
                  <c:v>4.0129870129870134E-3</c:v>
                </c:pt>
                <c:pt idx="77">
                  <c:v>4.0000000000000001E-3</c:v>
                </c:pt>
                <c:pt idx="78">
                  <c:v>3.974683544303797E-3</c:v>
                </c:pt>
                <c:pt idx="79">
                  <c:v>3.9874999999999997E-3</c:v>
                </c:pt>
                <c:pt idx="80">
                  <c:v>3.9753086419753083E-3</c:v>
                </c:pt>
                <c:pt idx="81">
                  <c:v>3.9390243902439025E-3</c:v>
                </c:pt>
                <c:pt idx="82">
                  <c:v>3.9036144578313255E-3</c:v>
                </c:pt>
                <c:pt idx="83">
                  <c:v>3.8690476190476192E-3</c:v>
                </c:pt>
                <c:pt idx="84">
                  <c:v>3.8588235294117648E-3</c:v>
                </c:pt>
                <c:pt idx="85">
                  <c:v>3.8255813953488372E-3</c:v>
                </c:pt>
                <c:pt idx="86">
                  <c:v>3.8045977011494253E-3</c:v>
                </c:pt>
                <c:pt idx="87">
                  <c:v>3.8181818181818182E-3</c:v>
                </c:pt>
                <c:pt idx="88">
                  <c:v>3.842696629213483E-3</c:v>
                </c:pt>
                <c:pt idx="89">
                  <c:v>3.811111111111111E-3</c:v>
                </c:pt>
                <c:pt idx="90">
                  <c:v>3.7912087912087911E-3</c:v>
                </c:pt>
                <c:pt idx="91">
                  <c:v>3.7826086956521741E-3</c:v>
                </c:pt>
                <c:pt idx="92">
                  <c:v>3.7849462365591399E-3</c:v>
                </c:pt>
                <c:pt idx="93">
                  <c:v>3.7553191489361703E-3</c:v>
                </c:pt>
                <c:pt idx="94">
                  <c:v>3.7368421052631578E-3</c:v>
                </c:pt>
                <c:pt idx="95">
                  <c:v>3.7187499999999998E-3</c:v>
                </c:pt>
                <c:pt idx="96">
                  <c:v>3.6907216494845361E-3</c:v>
                </c:pt>
                <c:pt idx="97">
                  <c:v>3.7142857142857142E-3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  <c:pt idx="30">
                  <c:v>3.838709677419355E-3</c:v>
                </c:pt>
                <c:pt idx="31">
                  <c:v>3.7812499999999999E-3</c:v>
                </c:pt>
                <c:pt idx="32">
                  <c:v>3.7575757575757577E-3</c:v>
                </c:pt>
                <c:pt idx="33">
                  <c:v>3.7352941176470589E-3</c:v>
                </c:pt>
                <c:pt idx="34">
                  <c:v>3.7142857142857142E-3</c:v>
                </c:pt>
                <c:pt idx="35">
                  <c:v>3.8055555555555555E-3</c:v>
                </c:pt>
                <c:pt idx="36">
                  <c:v>3.864864864864865E-3</c:v>
                </c:pt>
                <c:pt idx="37">
                  <c:v>3.8684210526315791E-3</c:v>
                </c:pt>
                <c:pt idx="38">
                  <c:v>3.8974358974358976E-3</c:v>
                </c:pt>
                <c:pt idx="39">
                  <c:v>3.9249999999999997E-3</c:v>
                </c:pt>
                <c:pt idx="40">
                  <c:v>3.951219512195122E-3</c:v>
                </c:pt>
                <c:pt idx="41">
                  <c:v>3.9047619047619048E-3</c:v>
                </c:pt>
                <c:pt idx="42">
                  <c:v>3.8604651162790697E-3</c:v>
                </c:pt>
                <c:pt idx="43">
                  <c:v>3.840909090909091E-3</c:v>
                </c:pt>
                <c:pt idx="44">
                  <c:v>3.8666666666666667E-3</c:v>
                </c:pt>
                <c:pt idx="45">
                  <c:v>3.8478260869565218E-3</c:v>
                </c:pt>
                <c:pt idx="46">
                  <c:v>3.829787234042553E-3</c:v>
                </c:pt>
                <c:pt idx="47">
                  <c:v>3.8541666666666668E-3</c:v>
                </c:pt>
                <c:pt idx="48">
                  <c:v>3.7959183673469386E-3</c:v>
                </c:pt>
                <c:pt idx="49">
                  <c:v>3.7399999999999998E-3</c:v>
                </c:pt>
                <c:pt idx="50">
                  <c:v>3.7058823529411765E-3</c:v>
                </c:pt>
                <c:pt idx="51">
                  <c:v>3.673076923076923E-3</c:v>
                </c:pt>
                <c:pt idx="52">
                  <c:v>3.6792452830188677E-3</c:v>
                </c:pt>
                <c:pt idx="53">
                  <c:v>3.685185185185185E-3</c:v>
                </c:pt>
                <c:pt idx="54">
                  <c:v>3.7818181818181818E-3</c:v>
                </c:pt>
                <c:pt idx="55">
                  <c:v>3.7857142857142859E-3</c:v>
                </c:pt>
                <c:pt idx="56">
                  <c:v>3.7719298245614034E-3</c:v>
                </c:pt>
                <c:pt idx="57">
                  <c:v>3.8275862068965515E-3</c:v>
                </c:pt>
                <c:pt idx="58">
                  <c:v>3.8474576271186442E-3</c:v>
                </c:pt>
                <c:pt idx="59">
                  <c:v>3.8500000000000001E-3</c:v>
                </c:pt>
                <c:pt idx="60">
                  <c:v>3.9344262295081967E-3</c:v>
                </c:pt>
                <c:pt idx="61">
                  <c:v>3.9193548387096771E-3</c:v>
                </c:pt>
                <c:pt idx="62">
                  <c:v>3.9206349206349208E-3</c:v>
                </c:pt>
                <c:pt idx="63">
                  <c:v>3.90625E-3</c:v>
                </c:pt>
                <c:pt idx="64">
                  <c:v>3.9538461538461541E-3</c:v>
                </c:pt>
                <c:pt idx="65">
                  <c:v>3.9242424242424238E-3</c:v>
                </c:pt>
                <c:pt idx="66">
                  <c:v>3.9253731343283586E-3</c:v>
                </c:pt>
                <c:pt idx="67">
                  <c:v>3.9264705882352943E-3</c:v>
                </c:pt>
                <c:pt idx="68">
                  <c:v>3.8985507246376812E-3</c:v>
                </c:pt>
                <c:pt idx="69">
                  <c:v>3.8428571428571427E-3</c:v>
                </c:pt>
                <c:pt idx="70">
                  <c:v>3.8309859154929578E-3</c:v>
                </c:pt>
                <c:pt idx="71">
                  <c:v>3.875E-3</c:v>
                </c:pt>
                <c:pt idx="72">
                  <c:v>3.8356164383561643E-3</c:v>
                </c:pt>
                <c:pt idx="73">
                  <c:v>3.8378378378378379E-3</c:v>
                </c:pt>
                <c:pt idx="74">
                  <c:v>3.8400000000000001E-3</c:v>
                </c:pt>
                <c:pt idx="75">
                  <c:v>3.8289473684210524E-3</c:v>
                </c:pt>
                <c:pt idx="76">
                  <c:v>3.7922077922077921E-3</c:v>
                </c:pt>
                <c:pt idx="77">
                  <c:v>3.7948717948717947E-3</c:v>
                </c:pt>
                <c:pt idx="78">
                  <c:v>3.7848101265822785E-3</c:v>
                </c:pt>
                <c:pt idx="79">
                  <c:v>3.7750000000000001E-3</c:v>
                </c:pt>
                <c:pt idx="80">
                  <c:v>3.8148148148148147E-3</c:v>
                </c:pt>
                <c:pt idx="81">
                  <c:v>3.7926829268292682E-3</c:v>
                </c:pt>
                <c:pt idx="82">
                  <c:v>3.783132530120482E-3</c:v>
                </c:pt>
                <c:pt idx="83">
                  <c:v>3.7738095238095239E-3</c:v>
                </c:pt>
                <c:pt idx="84">
                  <c:v>3.7294117647058826E-3</c:v>
                </c:pt>
                <c:pt idx="85">
                  <c:v>3.7209302325581397E-3</c:v>
                </c:pt>
                <c:pt idx="86">
                  <c:v>3.6896551724137929E-3</c:v>
                </c:pt>
                <c:pt idx="87">
                  <c:v>3.6590909090909091E-3</c:v>
                </c:pt>
                <c:pt idx="88">
                  <c:v>3.6292134831460675E-3</c:v>
                </c:pt>
                <c:pt idx="89">
                  <c:v>3.5999999999999999E-3</c:v>
                </c:pt>
                <c:pt idx="90">
                  <c:v>3.6043956043956046E-3</c:v>
                </c:pt>
                <c:pt idx="91">
                  <c:v>3.6304347826086958E-3</c:v>
                </c:pt>
                <c:pt idx="92">
                  <c:v>3.6236559139784948E-3</c:v>
                </c:pt>
                <c:pt idx="93">
                  <c:v>3.6063829787234044E-3</c:v>
                </c:pt>
                <c:pt idx="94">
                  <c:v>3.5789473684210526E-3</c:v>
                </c:pt>
                <c:pt idx="95">
                  <c:v>3.5625000000000001E-3</c:v>
                </c:pt>
                <c:pt idx="96">
                  <c:v>3.5463917525773198E-3</c:v>
                </c:pt>
                <c:pt idx="97">
                  <c:v>3.5408163265306125E-3</c:v>
                </c:pt>
                <c:pt idx="98">
                  <c:v>3.5353535353535356E-3</c:v>
                </c:pt>
                <c:pt idx="99">
                  <c:v>3.5300000000000002E-3</c:v>
                </c:pt>
                <c:pt idx="100">
                  <c:v>3.5247524752475248E-3</c:v>
                </c:pt>
                <c:pt idx="101">
                  <c:v>3.5098039215686275E-3</c:v>
                </c:pt>
                <c:pt idx="102">
                  <c:v>3.4951456310679612E-3</c:v>
                </c:pt>
                <c:pt idx="103">
                  <c:v>3.4807692307692309E-3</c:v>
                </c:pt>
                <c:pt idx="104">
                  <c:v>3.4666666666666665E-3</c:v>
                </c:pt>
                <c:pt idx="105">
                  <c:v>3.4528301886792455E-3</c:v>
                </c:pt>
                <c:pt idx="106">
                  <c:v>3.4579439252336447E-3</c:v>
                </c:pt>
                <c:pt idx="107">
                  <c:v>3.4351851851851852E-3</c:v>
                </c:pt>
                <c:pt idx="108">
                  <c:v>3.4403669724770644E-3</c:v>
                </c:pt>
                <c:pt idx="109">
                  <c:v>3.4636363636363636E-3</c:v>
                </c:pt>
                <c:pt idx="110">
                  <c:v>3.4504504504504502E-3</c:v>
                </c:pt>
                <c:pt idx="111">
                  <c:v>3.4732142857142856E-3</c:v>
                </c:pt>
                <c:pt idx="112">
                  <c:v>3.4690265486725662E-3</c:v>
                </c:pt>
                <c:pt idx="113">
                  <c:v>3.4473684210526317E-3</c:v>
                </c:pt>
                <c:pt idx="114">
                  <c:v>3.4173913043478261E-3</c:v>
                </c:pt>
                <c:pt idx="115">
                  <c:v>3.3879310344827585E-3</c:v>
                </c:pt>
                <c:pt idx="116">
                  <c:v>3.3931623931623932E-3</c:v>
                </c:pt>
                <c:pt idx="117">
                  <c:v>3.406779661016949E-3</c:v>
                </c:pt>
                <c:pt idx="118">
                  <c:v>3.4033613445378151E-3</c:v>
                </c:pt>
                <c:pt idx="119">
                  <c:v>3.3833333333333332E-3</c:v>
                </c:pt>
                <c:pt idx="120">
                  <c:v>3.3884297520661156E-3</c:v>
                </c:pt>
                <c:pt idx="121">
                  <c:v>3.377049180327869E-3</c:v>
                </c:pt>
                <c:pt idx="122">
                  <c:v>3.3739837398373985E-3</c:v>
                </c:pt>
                <c:pt idx="123">
                  <c:v>3.3790322580645161E-3</c:v>
                </c:pt>
                <c:pt idx="124">
                  <c:v>3.3600000000000001E-3</c:v>
                </c:pt>
                <c:pt idx="125">
                  <c:v>3.3492063492063491E-3</c:v>
                </c:pt>
                <c:pt idx="126">
                  <c:v>3.3543307086614173E-3</c:v>
                </c:pt>
                <c:pt idx="127">
                  <c:v>3.3437499999999999E-3</c:v>
                </c:pt>
                <c:pt idx="128">
                  <c:v>3.3410852713178295E-3</c:v>
                </c:pt>
                <c:pt idx="129">
                  <c:v>3.3538461538461539E-3</c:v>
                </c:pt>
                <c:pt idx="130">
                  <c:v>3.3511450381679391E-3</c:v>
                </c:pt>
                <c:pt idx="131">
                  <c:v>3.3484848484848484E-3</c:v>
                </c:pt>
                <c:pt idx="132">
                  <c:v>3.3609022556390978E-3</c:v>
                </c:pt>
                <c:pt idx="133">
                  <c:v>3.3582089552238806E-3</c:v>
                </c:pt>
                <c:pt idx="134">
                  <c:v>3.362962962962963E-3</c:v>
                </c:pt>
                <c:pt idx="135">
                  <c:v>3.352941176470588E-3</c:v>
                </c:pt>
                <c:pt idx="136">
                  <c:v>3.3503649635036495E-3</c:v>
                </c:pt>
                <c:pt idx="137">
                  <c:v>3.3333333333333335E-3</c:v>
                </c:pt>
                <c:pt idx="138">
                  <c:v>3.3237410071942446E-3</c:v>
                </c:pt>
                <c:pt idx="139">
                  <c:v>3.3142857142857145E-3</c:v>
                </c:pt>
                <c:pt idx="140">
                  <c:v>3.3120567375886523E-3</c:v>
                </c:pt>
                <c:pt idx="141">
                  <c:v>3.3098591549295775E-3</c:v>
                </c:pt>
                <c:pt idx="142">
                  <c:v>3.3146853146853146E-3</c:v>
                </c:pt>
                <c:pt idx="143">
                  <c:v>3.3055555555555555E-3</c:v>
                </c:pt>
                <c:pt idx="144">
                  <c:v>3.3034482758620689E-3</c:v>
                </c:pt>
                <c:pt idx="145">
                  <c:v>3.321917808219178E-3</c:v>
                </c:pt>
                <c:pt idx="146">
                  <c:v>3.3265306122448979E-3</c:v>
                </c:pt>
                <c:pt idx="147">
                  <c:v>3.3175675675675676E-3</c:v>
                </c:pt>
                <c:pt idx="148">
                  <c:v>3.3288590604026846E-3</c:v>
                </c:pt>
                <c:pt idx="149">
                  <c:v>3.32E-3</c:v>
                </c:pt>
                <c:pt idx="150">
                  <c:v>3.2980132450331125E-3</c:v>
                </c:pt>
                <c:pt idx="151">
                  <c:v>3.2828947368421053E-3</c:v>
                </c:pt>
                <c:pt idx="152">
                  <c:v>3.2679738562091504E-3</c:v>
                </c:pt>
                <c:pt idx="153">
                  <c:v>3.2597402597402598E-3</c:v>
                </c:pt>
                <c:pt idx="154">
                  <c:v>3.2516129032258063E-3</c:v>
                </c:pt>
                <c:pt idx="155">
                  <c:v>3.2499999999999999E-3</c:v>
                </c:pt>
                <c:pt idx="156">
                  <c:v>3.2420382165605096E-3</c:v>
                </c:pt>
                <c:pt idx="157">
                  <c:v>3.2278481012658227E-3</c:v>
                </c:pt>
                <c:pt idx="158">
                  <c:v>3.2264150943396228E-3</c:v>
                </c:pt>
                <c:pt idx="159">
                  <c:v>3.2187499999999998E-3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3.1963190184049078E-3</c:v>
                </c:pt>
                <c:pt idx="163">
                  <c:v>3.195121951219512E-3</c:v>
                </c:pt>
                <c:pt idx="164">
                  <c:v>3.2060606060606059E-3</c:v>
                </c:pt>
                <c:pt idx="165">
                  <c:v>3.2048192771084337E-3</c:v>
                </c:pt>
                <c:pt idx="166">
                  <c:v>3.2035928143712574E-3</c:v>
                </c:pt>
                <c:pt idx="167">
                  <c:v>3.2023809523809522E-3</c:v>
                </c:pt>
                <c:pt idx="168">
                  <c:v>3.1952662721893492E-3</c:v>
                </c:pt>
                <c:pt idx="169">
                  <c:v>3.2058823529411765E-3</c:v>
                </c:pt>
                <c:pt idx="170">
                  <c:v>3.1988304093567253E-3</c:v>
                </c:pt>
                <c:pt idx="171">
                  <c:v>3.1976744186046511E-3</c:v>
                </c:pt>
                <c:pt idx="172">
                  <c:v>3.2023121387283237E-3</c:v>
                </c:pt>
                <c:pt idx="173">
                  <c:v>3.1896551724137933E-3</c:v>
                </c:pt>
                <c:pt idx="174">
                  <c:v>3.1714285714285716E-3</c:v>
                </c:pt>
                <c:pt idx="175">
                  <c:v>3.1704545454545453E-3</c:v>
                </c:pt>
                <c:pt idx="176">
                  <c:v>3.1525423728813559E-3</c:v>
                </c:pt>
                <c:pt idx="177">
                  <c:v>3.1460674157303371E-3</c:v>
                </c:pt>
                <c:pt idx="178">
                  <c:v>3.1284916201117317E-3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'V50+'!$G$2:$G$196</c:f>
              <c:numCache>
                <c:formatCode>0.00000</c:formatCode>
                <c:ptCount val="195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  <c:pt idx="30">
                  <c:v>4.0322580645161289E-3</c:v>
                </c:pt>
                <c:pt idx="31">
                  <c:v>4.0312500000000001E-3</c:v>
                </c:pt>
                <c:pt idx="32">
                  <c:v>3.9393939393939396E-3</c:v>
                </c:pt>
                <c:pt idx="33">
                  <c:v>3.9411764705882353E-3</c:v>
                </c:pt>
                <c:pt idx="34">
                  <c:v>3.9714285714285711E-3</c:v>
                </c:pt>
                <c:pt idx="35">
                  <c:v>3.9166666666666664E-3</c:v>
                </c:pt>
                <c:pt idx="36">
                  <c:v>3.8378378378378379E-3</c:v>
                </c:pt>
                <c:pt idx="37">
                  <c:v>3.7894736842105261E-3</c:v>
                </c:pt>
                <c:pt idx="38">
                  <c:v>3.8461538461538464E-3</c:v>
                </c:pt>
                <c:pt idx="39">
                  <c:v>3.7499999999999999E-3</c:v>
                </c:pt>
                <c:pt idx="40">
                  <c:v>3.7560975609756096E-3</c:v>
                </c:pt>
                <c:pt idx="41">
                  <c:v>3.7619047619047619E-3</c:v>
                </c:pt>
                <c:pt idx="42">
                  <c:v>3.7674418604651161E-3</c:v>
                </c:pt>
                <c:pt idx="43">
                  <c:v>3.7727272727272726E-3</c:v>
                </c:pt>
                <c:pt idx="44">
                  <c:v>3.7777777777777779E-3</c:v>
                </c:pt>
                <c:pt idx="45">
                  <c:v>3.8043478260869567E-3</c:v>
                </c:pt>
                <c:pt idx="46">
                  <c:v>3.7446808510638299E-3</c:v>
                </c:pt>
                <c:pt idx="47">
                  <c:v>3.6666666666666666E-3</c:v>
                </c:pt>
                <c:pt idx="48">
                  <c:v>3.693877551020408E-3</c:v>
                </c:pt>
                <c:pt idx="49">
                  <c:v>3.6600000000000001E-3</c:v>
                </c:pt>
                <c:pt idx="50">
                  <c:v>3.6470588235294117E-3</c:v>
                </c:pt>
                <c:pt idx="51">
                  <c:v>3.6923076923076922E-3</c:v>
                </c:pt>
                <c:pt idx="52">
                  <c:v>3.660377358490566E-3</c:v>
                </c:pt>
                <c:pt idx="53">
                  <c:v>3.6481481481481482E-3</c:v>
                </c:pt>
                <c:pt idx="54">
                  <c:v>3.6181818181818181E-3</c:v>
                </c:pt>
                <c:pt idx="55">
                  <c:v>3.6071428571428569E-3</c:v>
                </c:pt>
                <c:pt idx="56">
                  <c:v>3.631578947368421E-3</c:v>
                </c:pt>
                <c:pt idx="57">
                  <c:v>3.6034482758620688E-3</c:v>
                </c:pt>
                <c:pt idx="58">
                  <c:v>3.5762711864406778E-3</c:v>
                </c:pt>
                <c:pt idx="59">
                  <c:v>3.5333333333333332E-3</c:v>
                </c:pt>
                <c:pt idx="60">
                  <c:v>3.5573770491803278E-3</c:v>
                </c:pt>
                <c:pt idx="61">
                  <c:v>3.5806451612903226E-3</c:v>
                </c:pt>
                <c:pt idx="62">
                  <c:v>3.5873015873015873E-3</c:v>
                </c:pt>
                <c:pt idx="63">
                  <c:v>3.6718749999999998E-3</c:v>
                </c:pt>
                <c:pt idx="64">
                  <c:v>3.6615384615384617E-3</c:v>
                </c:pt>
                <c:pt idx="65">
                  <c:v>3.7121212121212122E-3</c:v>
                </c:pt>
                <c:pt idx="66">
                  <c:v>3.656716417910448E-3</c:v>
                </c:pt>
                <c:pt idx="67">
                  <c:v>3.6764705882352941E-3</c:v>
                </c:pt>
                <c:pt idx="68">
                  <c:v>3.6666666666666666E-3</c:v>
                </c:pt>
                <c:pt idx="69">
                  <c:v>3.6714285714285716E-3</c:v>
                </c:pt>
                <c:pt idx="70">
                  <c:v>3.6619718309859155E-3</c:v>
                </c:pt>
                <c:pt idx="71">
                  <c:v>3.6527777777777778E-3</c:v>
                </c:pt>
                <c:pt idx="72">
                  <c:v>3.63013698630137E-3</c:v>
                </c:pt>
                <c:pt idx="73">
                  <c:v>3.6891891891891893E-3</c:v>
                </c:pt>
                <c:pt idx="74">
                  <c:v>3.6800000000000001E-3</c:v>
                </c:pt>
                <c:pt idx="75">
                  <c:v>3.6842105263157894E-3</c:v>
                </c:pt>
                <c:pt idx="76">
                  <c:v>3.6883116883116881E-3</c:v>
                </c:pt>
                <c:pt idx="77">
                  <c:v>3.6666666666666666E-3</c:v>
                </c:pt>
                <c:pt idx="78">
                  <c:v>3.6455696202531643E-3</c:v>
                </c:pt>
                <c:pt idx="79">
                  <c:v>3.6375000000000001E-3</c:v>
                </c:pt>
                <c:pt idx="80">
                  <c:v>3.6049382716049384E-3</c:v>
                </c:pt>
                <c:pt idx="81">
                  <c:v>3.6097560975609758E-3</c:v>
                </c:pt>
                <c:pt idx="82">
                  <c:v>3.5903614457831324E-3</c:v>
                </c:pt>
                <c:pt idx="83">
                  <c:v>3.5952380952380954E-3</c:v>
                </c:pt>
                <c:pt idx="84">
                  <c:v>3.5764705882352942E-3</c:v>
                </c:pt>
                <c:pt idx="85">
                  <c:v>3.5581395348837207E-3</c:v>
                </c:pt>
                <c:pt idx="86">
                  <c:v>3.5517241379310347E-3</c:v>
                </c:pt>
                <c:pt idx="87">
                  <c:v>3.5454545454545456E-3</c:v>
                </c:pt>
                <c:pt idx="88">
                  <c:v>3.5280898876404493E-3</c:v>
                </c:pt>
                <c:pt idx="89">
                  <c:v>3.5444444444444442E-3</c:v>
                </c:pt>
                <c:pt idx="90">
                  <c:v>3.5494505494505493E-3</c:v>
                </c:pt>
                <c:pt idx="91">
                  <c:v>3.5543478260869565E-3</c:v>
                </c:pt>
                <c:pt idx="92">
                  <c:v>3.5698924731182797E-3</c:v>
                </c:pt>
                <c:pt idx="93">
                  <c:v>3.553191489361702E-3</c:v>
                </c:pt>
                <c:pt idx="94">
                  <c:v>3.5368421052631581E-3</c:v>
                </c:pt>
                <c:pt idx="95">
                  <c:v>3.5000000000000001E-3</c:v>
                </c:pt>
                <c:pt idx="96">
                  <c:v>3.4742268041237112E-3</c:v>
                </c:pt>
                <c:pt idx="97">
                  <c:v>3.5000000000000001E-3</c:v>
                </c:pt>
                <c:pt idx="98">
                  <c:v>3.4747474747474747E-3</c:v>
                </c:pt>
                <c:pt idx="99">
                  <c:v>3.4499999999999999E-3</c:v>
                </c:pt>
                <c:pt idx="100">
                  <c:v>3.4356435643564357E-3</c:v>
                </c:pt>
                <c:pt idx="101">
                  <c:v>3.4313725490196078E-3</c:v>
                </c:pt>
                <c:pt idx="102">
                  <c:v>3.41747572815534E-3</c:v>
                </c:pt>
                <c:pt idx="103">
                  <c:v>3.4230769230769232E-3</c:v>
                </c:pt>
                <c:pt idx="104">
                  <c:v>3.4285714285714284E-3</c:v>
                </c:pt>
                <c:pt idx="105">
                  <c:v>3.4056603773584904E-3</c:v>
                </c:pt>
                <c:pt idx="106">
                  <c:v>3.3831775700934579E-3</c:v>
                </c:pt>
                <c:pt idx="107">
                  <c:v>3.3796296296296296E-3</c:v>
                </c:pt>
                <c:pt idx="108">
                  <c:v>3.3761467889908258E-3</c:v>
                </c:pt>
                <c:pt idx="109">
                  <c:v>3.3727272727272729E-3</c:v>
                </c:pt>
                <c:pt idx="110">
                  <c:v>3.3693693693693694E-3</c:v>
                </c:pt>
                <c:pt idx="111">
                  <c:v>3.3571428571428572E-3</c:v>
                </c:pt>
                <c:pt idx="112">
                  <c:v>3.3539823008849555E-3</c:v>
                </c:pt>
                <c:pt idx="113">
                  <c:v>3.3596491228070177E-3</c:v>
                </c:pt>
                <c:pt idx="114">
                  <c:v>3.3652173913043476E-3</c:v>
                </c:pt>
                <c:pt idx="115">
                  <c:v>3.3448275862068967E-3</c:v>
                </c:pt>
                <c:pt idx="116">
                  <c:v>3.3333333333333335E-3</c:v>
                </c:pt>
                <c:pt idx="117">
                  <c:v>3.3220338983050847E-3</c:v>
                </c:pt>
                <c:pt idx="118">
                  <c:v>3.319327731092437E-3</c:v>
                </c:pt>
                <c:pt idx="119">
                  <c:v>3.3166666666666665E-3</c:v>
                </c:pt>
                <c:pt idx="120">
                  <c:v>3.3140495867768596E-3</c:v>
                </c:pt>
                <c:pt idx="121">
                  <c:v>3.3114754098360656E-3</c:v>
                </c:pt>
                <c:pt idx="122">
                  <c:v>3.3089430894308945E-3</c:v>
                </c:pt>
                <c:pt idx="123">
                  <c:v>3.3225806451612902E-3</c:v>
                </c:pt>
                <c:pt idx="124">
                  <c:v>3.3279999999999998E-3</c:v>
                </c:pt>
                <c:pt idx="125">
                  <c:v>3.3253968253968255E-3</c:v>
                </c:pt>
                <c:pt idx="126">
                  <c:v>3.3149606299212597E-3</c:v>
                </c:pt>
                <c:pt idx="127">
                  <c:v>3.2968749999999999E-3</c:v>
                </c:pt>
                <c:pt idx="128">
                  <c:v>3.2945736434108527E-3</c:v>
                </c:pt>
                <c:pt idx="129">
                  <c:v>3.3076923076923075E-3</c:v>
                </c:pt>
                <c:pt idx="130">
                  <c:v>3.3129770992366414E-3</c:v>
                </c:pt>
                <c:pt idx="131">
                  <c:v>3.3106060606060608E-3</c:v>
                </c:pt>
                <c:pt idx="132">
                  <c:v>3.3007518796992481E-3</c:v>
                </c:pt>
                <c:pt idx="133">
                  <c:v>3.3059701492537314E-3</c:v>
                </c:pt>
                <c:pt idx="134">
                  <c:v>3.3037037037037037E-3</c:v>
                </c:pt>
                <c:pt idx="135">
                  <c:v>3.2941176470588237E-3</c:v>
                </c:pt>
                <c:pt idx="136">
                  <c:v>3.3065693430656936E-3</c:v>
                </c:pt>
                <c:pt idx="137">
                  <c:v>3.2826086956521741E-3</c:v>
                </c:pt>
                <c:pt idx="138">
                  <c:v>3.2805755395683453E-3</c:v>
                </c:pt>
                <c:pt idx="139">
                  <c:v>3.2857142857142859E-3</c:v>
                </c:pt>
                <c:pt idx="140">
                  <c:v>3.276595744680851E-3</c:v>
                </c:pt>
                <c:pt idx="141">
                  <c:v>3.26056338028169E-3</c:v>
                </c:pt>
                <c:pt idx="142">
                  <c:v>3.2587412587412588E-3</c:v>
                </c:pt>
                <c:pt idx="143">
                  <c:v>3.2916666666666667E-3</c:v>
                </c:pt>
                <c:pt idx="144">
                  <c:v>3.2827586206896553E-3</c:v>
                </c:pt>
                <c:pt idx="145">
                  <c:v>3.2808219178082194E-3</c:v>
                </c:pt>
                <c:pt idx="146">
                  <c:v>3.2789115646258502E-3</c:v>
                </c:pt>
                <c:pt idx="147">
                  <c:v>3.2837837837837837E-3</c:v>
                </c:pt>
                <c:pt idx="148">
                  <c:v>3.261744966442953E-3</c:v>
                </c:pt>
                <c:pt idx="149">
                  <c:v>3.2399999999999998E-3</c:v>
                </c:pt>
                <c:pt idx="150">
                  <c:v>3.23841059602649E-3</c:v>
                </c:pt>
                <c:pt idx="151">
                  <c:v>3.2236842105263157E-3</c:v>
                </c:pt>
                <c:pt idx="152">
                  <c:v>3.2091503267973856E-3</c:v>
                </c:pt>
                <c:pt idx="153">
                  <c:v>3.2012987012987014E-3</c:v>
                </c:pt>
                <c:pt idx="154">
                  <c:v>3.2064516129032259E-3</c:v>
                </c:pt>
                <c:pt idx="155">
                  <c:v>3.1923076923076922E-3</c:v>
                </c:pt>
                <c:pt idx="156">
                  <c:v>3.2038216560509552E-3</c:v>
                </c:pt>
                <c:pt idx="157">
                  <c:v>3.2278481012658227E-3</c:v>
                </c:pt>
                <c:pt idx="158">
                  <c:v>3.2075471698113206E-3</c:v>
                </c:pt>
                <c:pt idx="159">
                  <c:v>3.2062499999999999E-3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3.1901840490797546E-3</c:v>
                </c:pt>
                <c:pt idx="163">
                  <c:v>3.1768292682926827E-3</c:v>
                </c:pt>
                <c:pt idx="164">
                  <c:v>3.1575757575757575E-3</c:v>
                </c:pt>
                <c:pt idx="165">
                  <c:v>3.1506024096385542E-3</c:v>
                </c:pt>
                <c:pt idx="166">
                  <c:v>3.1497005988023953E-3</c:v>
                </c:pt>
                <c:pt idx="167">
                  <c:v>3.142857142857143E-3</c:v>
                </c:pt>
                <c:pt idx="168">
                  <c:v>3.1360946745562128E-3</c:v>
                </c:pt>
                <c:pt idx="169">
                  <c:v>3.1294117647058823E-3</c:v>
                </c:pt>
                <c:pt idx="170">
                  <c:v>3.1286549707602337E-3</c:v>
                </c:pt>
                <c:pt idx="171">
                  <c:v>3.1337209302325581E-3</c:v>
                </c:pt>
                <c:pt idx="172">
                  <c:v>3.1213872832369944E-3</c:v>
                </c:pt>
                <c:pt idx="173">
                  <c:v>3.1379310344827587E-3</c:v>
                </c:pt>
                <c:pt idx="174">
                  <c:v>3.1257142857142859E-3</c:v>
                </c:pt>
                <c:pt idx="175">
                  <c:v>3.1250000000000002E-3</c:v>
                </c:pt>
                <c:pt idx="176">
                  <c:v>3.1186440677966102E-3</c:v>
                </c:pt>
                <c:pt idx="177">
                  <c:v>3.1011235955056178E-3</c:v>
                </c:pt>
                <c:pt idx="178">
                  <c:v>3.0893854748603351E-3</c:v>
                </c:pt>
                <c:pt idx="179">
                  <c:v>3.0833333333333333E-3</c:v>
                </c:pt>
                <c:pt idx="180">
                  <c:v>3.0883977900552488E-3</c:v>
                </c:pt>
                <c:pt idx="181">
                  <c:v>3.0934065934065933E-3</c:v>
                </c:pt>
                <c:pt idx="182">
                  <c:v>3.0819672131147543E-3</c:v>
                </c:pt>
                <c:pt idx="183">
                  <c:v>3.076086956521739E-3</c:v>
                </c:pt>
                <c:pt idx="184">
                  <c:v>3.0756756756756755E-3</c:v>
                </c:pt>
                <c:pt idx="185">
                  <c:v>3.0752688172043011E-3</c:v>
                </c:pt>
                <c:pt idx="186">
                  <c:v>3.0748663101604276E-3</c:v>
                </c:pt>
                <c:pt idx="187">
                  <c:v>3.0638297872340424E-3</c:v>
                </c:pt>
                <c:pt idx="188">
                  <c:v>3.0687830687830689E-3</c:v>
                </c:pt>
                <c:pt idx="189">
                  <c:v>3.0526315789473684E-3</c:v>
                </c:pt>
                <c:pt idx="190">
                  <c:v>3.0523560209424084E-3</c:v>
                </c:pt>
                <c:pt idx="191">
                  <c:v>3.0416666666666665E-3</c:v>
                </c:pt>
                <c:pt idx="192">
                  <c:v>3.0362694300518135E-3</c:v>
                </c:pt>
                <c:pt idx="193">
                  <c:v>3.0360824742268039E-3</c:v>
                </c:pt>
                <c:pt idx="194">
                  <c:v>3.0358974358974358E-3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'V50+'!$W$2:$W$196</c:f>
              <c:numCache>
                <c:formatCode>General</c:formatCode>
                <c:ptCount val="195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5936"/>
        <c:axId val="52756480"/>
      </c:lineChart>
      <c:catAx>
        <c:axId val="522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56480"/>
        <c:crosses val="autoZero"/>
        <c:auto val="1"/>
        <c:lblAlgn val="ctr"/>
        <c:lblOffset val="100"/>
        <c:noMultiLvlLbl val="0"/>
      </c:catAx>
      <c:valAx>
        <c:axId val="52756480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2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Curve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[1]Sheet1!$K$2:$K$51</c:f>
              <c:numCache>
                <c:formatCode>General</c:formatCode>
                <c:ptCount val="50"/>
                <c:pt idx="0">
                  <c:v>1</c:v>
                </c:pt>
                <c:pt idx="1">
                  <c:v>1.3265306122449001</c:v>
                </c:pt>
                <c:pt idx="2">
                  <c:v>1.6530612244898</c:v>
                </c:pt>
                <c:pt idx="3">
                  <c:v>1.9795918367346901</c:v>
                </c:pt>
                <c:pt idx="4">
                  <c:v>2.3061224489795902</c:v>
                </c:pt>
                <c:pt idx="5">
                  <c:v>2.6326530612244898</c:v>
                </c:pt>
                <c:pt idx="6">
                  <c:v>2.9591836734693899</c:v>
                </c:pt>
                <c:pt idx="7">
                  <c:v>3.28571428571429</c:v>
                </c:pt>
                <c:pt idx="8">
                  <c:v>3.6122448979591799</c:v>
                </c:pt>
                <c:pt idx="9">
                  <c:v>3.93877551020408</c:v>
                </c:pt>
                <c:pt idx="10">
                  <c:v>4.2653061224489797</c:v>
                </c:pt>
                <c:pt idx="11">
                  <c:v>4.5918367346938798</c:v>
                </c:pt>
                <c:pt idx="12">
                  <c:v>4.9183673469387799</c:v>
                </c:pt>
                <c:pt idx="13">
                  <c:v>5.2448979591836702</c:v>
                </c:pt>
                <c:pt idx="14">
                  <c:v>5.5714285714285703</c:v>
                </c:pt>
                <c:pt idx="15">
                  <c:v>5.8979591836734704</c:v>
                </c:pt>
                <c:pt idx="16">
                  <c:v>6.2244897959183696</c:v>
                </c:pt>
                <c:pt idx="17">
                  <c:v>6.5510204081632697</c:v>
                </c:pt>
                <c:pt idx="18">
                  <c:v>6.8775510204081698</c:v>
                </c:pt>
                <c:pt idx="19">
                  <c:v>7.2040816326530601</c:v>
                </c:pt>
                <c:pt idx="20">
                  <c:v>7.5306122448979602</c:v>
                </c:pt>
                <c:pt idx="21">
                  <c:v>7.8571428571428603</c:v>
                </c:pt>
                <c:pt idx="22">
                  <c:v>8.1836734693877595</c:v>
                </c:pt>
                <c:pt idx="23">
                  <c:v>8.5102040816326596</c:v>
                </c:pt>
                <c:pt idx="24">
                  <c:v>8.8367346938775508</c:v>
                </c:pt>
                <c:pt idx="25">
                  <c:v>9.1632653061224492</c:v>
                </c:pt>
                <c:pt idx="26">
                  <c:v>9.4897959183673493</c:v>
                </c:pt>
                <c:pt idx="27">
                  <c:v>9.8163265306122494</c:v>
                </c:pt>
                <c:pt idx="28">
                  <c:v>10.1428571428571</c:v>
                </c:pt>
                <c:pt idx="29">
                  <c:v>10.469387755102</c:v>
                </c:pt>
                <c:pt idx="30">
                  <c:v>10.7959183673469</c:v>
                </c:pt>
                <c:pt idx="31">
                  <c:v>11.1224489795918</c:v>
                </c:pt>
                <c:pt idx="32">
                  <c:v>11.4489795918367</c:v>
                </c:pt>
                <c:pt idx="33">
                  <c:v>11.7755102040816</c:v>
                </c:pt>
                <c:pt idx="34">
                  <c:v>12.1020408163265</c:v>
                </c:pt>
                <c:pt idx="35">
                  <c:v>12.4285714285714</c:v>
                </c:pt>
                <c:pt idx="36">
                  <c:v>12.755102040816301</c:v>
                </c:pt>
                <c:pt idx="37">
                  <c:v>13.081632653061201</c:v>
                </c:pt>
                <c:pt idx="38">
                  <c:v>13.408163265306101</c:v>
                </c:pt>
                <c:pt idx="39">
                  <c:v>13.734693877551001</c:v>
                </c:pt>
                <c:pt idx="40">
                  <c:v>14.061224489795899</c:v>
                </c:pt>
                <c:pt idx="41">
                  <c:v>14.387755102040799</c:v>
                </c:pt>
                <c:pt idx="42">
                  <c:v>14.714285714285699</c:v>
                </c:pt>
                <c:pt idx="43">
                  <c:v>15.040816326530599</c:v>
                </c:pt>
                <c:pt idx="44">
                  <c:v>15.3673469387755</c:v>
                </c:pt>
                <c:pt idx="45">
                  <c:v>15.6938775510204</c:v>
                </c:pt>
                <c:pt idx="46">
                  <c:v>16.020408163265301</c:v>
                </c:pt>
                <c:pt idx="47">
                  <c:v>16.3469387755102</c:v>
                </c:pt>
                <c:pt idx="48">
                  <c:v>16.673469387755102</c:v>
                </c:pt>
                <c:pt idx="49">
                  <c:v>17</c:v>
                </c:pt>
              </c:numCache>
            </c:numRef>
          </c:xVal>
          <c:yVal>
            <c:numRef>
              <c:f>[1]Sheet1!$L$2:$L$51</c:f>
              <c:numCache>
                <c:formatCode>General</c:formatCode>
                <c:ptCount val="50"/>
                <c:pt idx="0">
                  <c:v>0.234874211052716</c:v>
                </c:pt>
                <c:pt idx="1">
                  <c:v>0.203618624206239</c:v>
                </c:pt>
                <c:pt idx="2">
                  <c:v>0.18218737888163</c:v>
                </c:pt>
                <c:pt idx="3">
                  <c:v>0.16632380019043699</c:v>
                </c:pt>
                <c:pt idx="4">
                  <c:v>0.153973104573987</c:v>
                </c:pt>
                <c:pt idx="5">
                  <c:v>0.14400590517884601</c:v>
                </c:pt>
                <c:pt idx="6">
                  <c:v>0.13574329624529199</c:v>
                </c:pt>
                <c:pt idx="7">
                  <c:v>0.12874941639635101</c:v>
                </c:pt>
                <c:pt idx="8">
                  <c:v>0.12272994612093199</c:v>
                </c:pt>
                <c:pt idx="9">
                  <c:v>0.117478023995013</c:v>
                </c:pt>
                <c:pt idx="10">
                  <c:v>0.112843446931314</c:v>
                </c:pt>
                <c:pt idx="11">
                  <c:v>0.10871416624281099</c:v>
                </c:pt>
                <c:pt idx="12">
                  <c:v>0.105004670360999</c:v>
                </c:pt>
                <c:pt idx="13">
                  <c:v>0.10164841694890001</c:v>
                </c:pt>
                <c:pt idx="14">
                  <c:v>9.8592745628456199E-2</c:v>
                </c:pt>
                <c:pt idx="15">
                  <c:v>9.5795364403628194E-2</c:v>
                </c:pt>
                <c:pt idx="16">
                  <c:v>9.3221865087815298E-2</c:v>
                </c:pt>
                <c:pt idx="17">
                  <c:v>9.0843929588017597E-2</c:v>
                </c:pt>
                <c:pt idx="18">
                  <c:v>8.8638010947160104E-2</c:v>
                </c:pt>
                <c:pt idx="19">
                  <c:v>8.6584347460481895E-2</c:v>
                </c:pt>
                <c:pt idx="20">
                  <c:v>8.4666214828939906E-2</c:v>
                </c:pt>
                <c:pt idx="21">
                  <c:v>8.2869351285819598E-2</c:v>
                </c:pt>
                <c:pt idx="22">
                  <c:v>8.1181510324695103E-2</c:v>
                </c:pt>
                <c:pt idx="23">
                  <c:v>7.9592108856259502E-2</c:v>
                </c:pt>
                <c:pt idx="24">
                  <c:v>7.8091947631538594E-2</c:v>
                </c:pt>
                <c:pt idx="25">
                  <c:v>7.6672987022238404E-2</c:v>
                </c:pt>
                <c:pt idx="26">
                  <c:v>7.5328165655412005E-2</c:v>
                </c:pt>
                <c:pt idx="27">
                  <c:v>7.4051252548394605E-2</c:v>
                </c:pt>
                <c:pt idx="28">
                  <c:v>7.2836725669201102E-2</c:v>
                </c:pt>
                <c:pt idx="29">
                  <c:v>7.1679671517221502E-2</c:v>
                </c:pt>
                <c:pt idx="30">
                  <c:v>7.0575701555759804E-2</c:v>
                </c:pt>
                <c:pt idx="31">
                  <c:v>6.9520882253480298E-2</c:v>
                </c:pt>
                <c:pt idx="32">
                  <c:v>6.8511676191158097E-2</c:v>
                </c:pt>
                <c:pt idx="33">
                  <c:v>6.7544892223327602E-2</c:v>
                </c:pt>
                <c:pt idx="34">
                  <c:v>6.6617643094394594E-2</c:v>
                </c:pt>
                <c:pt idx="35">
                  <c:v>6.5727309226511099E-2</c:v>
                </c:pt>
                <c:pt idx="36">
                  <c:v>6.4871507644602006E-2</c:v>
                </c:pt>
                <c:pt idx="37">
                  <c:v>6.4048065199008297E-2</c:v>
                </c:pt>
                <c:pt idx="38">
                  <c:v>6.3254995400629802E-2</c:v>
                </c:pt>
                <c:pt idx="39">
                  <c:v>6.2490478306444698E-2</c:v>
                </c:pt>
                <c:pt idx="40">
                  <c:v>6.17528429918471E-2</c:v>
                </c:pt>
                <c:pt idx="41">
                  <c:v>6.1040552225660301E-2</c:v>
                </c:pt>
                <c:pt idx="42">
                  <c:v>6.0352189028034499E-2</c:v>
                </c:pt>
                <c:pt idx="43">
                  <c:v>5.9686444843831003E-2</c:v>
                </c:pt>
                <c:pt idx="44">
                  <c:v>5.9042109106974001E-2</c:v>
                </c:pt>
                <c:pt idx="45">
                  <c:v>5.8418060006497498E-2</c:v>
                </c:pt>
                <c:pt idx="46">
                  <c:v>5.78132562941207E-2</c:v>
                </c:pt>
                <c:pt idx="47">
                  <c:v>5.7226729997321299E-2</c:v>
                </c:pt>
                <c:pt idx="48">
                  <c:v>5.6657579921967897E-2</c:v>
                </c:pt>
                <c:pt idx="49">
                  <c:v>5.6104965845372501E-2</c:v>
                </c:pt>
              </c:numCache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[1]Sheet1!$M$2:$M$18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[1]Sheet1!$N$2:$N$18</c:f>
              <c:numCache>
                <c:formatCode>General</c:formatCode>
                <c:ptCount val="17"/>
                <c:pt idx="0">
                  <c:v>0.23599999999999999</c:v>
                </c:pt>
                <c:pt idx="1">
                  <c:v>0.16200000000000001</c:v>
                </c:pt>
                <c:pt idx="2">
                  <c:v>0.13500000000000001</c:v>
                </c:pt>
                <c:pt idx="3">
                  <c:v>0.11700000000000001</c:v>
                </c:pt>
                <c:pt idx="4">
                  <c:v>0.10299999999999999</c:v>
                </c:pt>
                <c:pt idx="5">
                  <c:v>9.7000000000000003E-2</c:v>
                </c:pt>
                <c:pt idx="6">
                  <c:v>0.09</c:v>
                </c:pt>
                <c:pt idx="7">
                  <c:v>8.4000000000000005E-2</c:v>
                </c:pt>
                <c:pt idx="8">
                  <c:v>7.9000000000000001E-2</c:v>
                </c:pt>
                <c:pt idx="9">
                  <c:v>7.3999999999999996E-2</c:v>
                </c:pt>
                <c:pt idx="10">
                  <c:v>6.9000000000000006E-2</c:v>
                </c:pt>
                <c:pt idx="11">
                  <c:v>6.6000000000000003E-2</c:v>
                </c:pt>
                <c:pt idx="12">
                  <c:v>6.3E-2</c:v>
                </c:pt>
                <c:pt idx="13">
                  <c:v>6.0999999999999999E-2</c:v>
                </c:pt>
                <c:pt idx="14">
                  <c:v>5.8999999999999997E-2</c:v>
                </c:pt>
                <c:pt idx="15">
                  <c:v>5.8000000000000003E-2</c:v>
                </c:pt>
                <c:pt idx="16">
                  <c:v>5.5E-2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4976"/>
        <c:axId val="52822016"/>
      </c:scatterChart>
      <c:valAx>
        <c:axId val="46654976"/>
        <c:scaling>
          <c:orientation val="minMax"/>
          <c:max val="17"/>
          <c:min val="1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52822016"/>
        <c:crosses val="autoZero"/>
        <c:crossBetween val="midCat"/>
      </c:valAx>
      <c:valAx>
        <c:axId val="528220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</a:rPr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crossAx val="4665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0"/>
    <c:dispBlanksAs val="gap"/>
    <c:showDLblsOverMax val="0"/>
  </c:chart>
  <c:txPr>
    <a:bodyPr rot="0" vert="horz"/>
    <a:lstStyle/>
    <a:p>
      <a:pPr>
        <a:defRPr lang="en-US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4</xdr:row>
          <xdr:rowOff>19050</xdr:rowOff>
        </xdr:from>
        <xdr:to>
          <xdr:col>5</xdr:col>
          <xdr:colOff>514350</xdr:colOff>
          <xdr:row>4</xdr:row>
          <xdr:rowOff>657225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4</xdr:row>
          <xdr:rowOff>76200</xdr:rowOff>
        </xdr:from>
        <xdr:to>
          <xdr:col>7</xdr:col>
          <xdr:colOff>9525</xdr:colOff>
          <xdr:row>5</xdr:row>
          <xdr:rowOff>19050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4</xdr:row>
          <xdr:rowOff>38100</xdr:rowOff>
        </xdr:from>
        <xdr:to>
          <xdr:col>8</xdr:col>
          <xdr:colOff>0</xdr:colOff>
          <xdr:row>5</xdr:row>
          <xdr:rowOff>19050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4</xdr:row>
          <xdr:rowOff>76200</xdr:rowOff>
        </xdr:from>
        <xdr:to>
          <xdr:col>8</xdr:col>
          <xdr:colOff>1028700</xdr:colOff>
          <xdr:row>5</xdr:row>
          <xdr:rowOff>19050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4</xdr:row>
          <xdr:rowOff>19050</xdr:rowOff>
        </xdr:from>
        <xdr:to>
          <xdr:col>9</xdr:col>
          <xdr:colOff>1095375</xdr:colOff>
          <xdr:row>5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4</xdr:row>
          <xdr:rowOff>219075</xdr:rowOff>
        </xdr:from>
        <xdr:to>
          <xdr:col>10</xdr:col>
          <xdr:colOff>581025</xdr:colOff>
          <xdr:row>4</xdr:row>
          <xdr:rowOff>523875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4</xdr:row>
          <xdr:rowOff>104775</xdr:rowOff>
        </xdr:from>
        <xdr:to>
          <xdr:col>11</xdr:col>
          <xdr:colOff>914400</xdr:colOff>
          <xdr:row>4</xdr:row>
          <xdr:rowOff>581025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</xdr:colOff>
          <xdr:row>4</xdr:row>
          <xdr:rowOff>123825</xdr:rowOff>
        </xdr:from>
        <xdr:to>
          <xdr:col>13</xdr:col>
          <xdr:colOff>47625</xdr:colOff>
          <xdr:row>4</xdr:row>
          <xdr:rowOff>523875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4</xdr:row>
          <xdr:rowOff>133350</xdr:rowOff>
        </xdr:from>
        <xdr:to>
          <xdr:col>13</xdr:col>
          <xdr:colOff>733425</xdr:colOff>
          <xdr:row>4</xdr:row>
          <xdr:rowOff>485775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66675</xdr:colOff>
          <xdr:row>4</xdr:row>
          <xdr:rowOff>57150</xdr:rowOff>
        </xdr:from>
        <xdr:to>
          <xdr:col>15</xdr:col>
          <xdr:colOff>1714500</xdr:colOff>
          <xdr:row>4</xdr:row>
          <xdr:rowOff>514350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4</xdr:row>
          <xdr:rowOff>28575</xdr:rowOff>
        </xdr:from>
        <xdr:to>
          <xdr:col>14</xdr:col>
          <xdr:colOff>1724025</xdr:colOff>
          <xdr:row>4</xdr:row>
          <xdr:rowOff>609600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201</xdr:row>
      <xdr:rowOff>114300</xdr:rowOff>
    </xdr:from>
    <xdr:to>
      <xdr:col>30</xdr:col>
      <xdr:colOff>428625</xdr:colOff>
      <xdr:row>239</xdr:row>
      <xdr:rowOff>19050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30</xdr:col>
      <xdr:colOff>581025</xdr:colOff>
      <xdr:row>280</xdr:row>
      <xdr:rowOff>95250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283</xdr:row>
      <xdr:rowOff>0</xdr:rowOff>
    </xdr:from>
    <xdr:to>
      <xdr:col>30</xdr:col>
      <xdr:colOff>581025</xdr:colOff>
      <xdr:row>320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211</xdr:row>
      <xdr:rowOff>85725</xdr:rowOff>
    </xdr:from>
    <xdr:to>
      <xdr:col>20</xdr:col>
      <xdr:colOff>400050</xdr:colOff>
      <xdr:row>246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251</xdr:row>
      <xdr:rowOff>0</xdr:rowOff>
    </xdr:from>
    <xdr:to>
      <xdr:col>21</xdr:col>
      <xdr:colOff>47625</xdr:colOff>
      <xdr:row>286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219</xdr:row>
      <xdr:rowOff>123825</xdr:rowOff>
    </xdr:from>
    <xdr:to>
      <xdr:col>22</xdr:col>
      <xdr:colOff>38100</xdr:colOff>
      <xdr:row>255</xdr:row>
      <xdr:rowOff>66675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218</xdr:row>
      <xdr:rowOff>171450</xdr:rowOff>
    </xdr:from>
    <xdr:to>
      <xdr:col>26</xdr:col>
      <xdr:colOff>0</xdr:colOff>
      <xdr:row>258</xdr:row>
      <xdr:rowOff>76201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259</xdr:row>
      <xdr:rowOff>104776</xdr:rowOff>
    </xdr:from>
    <xdr:to>
      <xdr:col>26</xdr:col>
      <xdr:colOff>28574</xdr:colOff>
      <xdr:row>295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9</xdr:col>
      <xdr:colOff>0</xdr:colOff>
      <xdr:row>41</xdr:row>
      <xdr:rowOff>0</xdr:rowOff>
    </xdr:to>
    <xdr:graphicFrame macro="">
      <xdr:nvGraphicFramePr>
        <xdr:cNvPr id="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0</xdr:colOff>
      <xdr:row>41</xdr:row>
      <xdr:rowOff>0</xdr:rowOff>
    </xdr:to>
    <xdr:graphicFrame macro="">
      <xdr:nvGraphicFramePr>
        <xdr:cNvPr id="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0</xdr:colOff>
      <xdr:row>63</xdr:row>
      <xdr:rowOff>0</xdr:rowOff>
    </xdr:to>
    <xdr:graphicFrame macro="">
      <xdr:nvGraphicFramePr>
        <xdr:cNvPr id="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9</xdr:col>
      <xdr:colOff>0</xdr:colOff>
      <xdr:row>84</xdr:row>
      <xdr:rowOff>0</xdr:rowOff>
    </xdr:to>
    <xdr:graphicFrame macro="">
      <xdr:nvGraphicFramePr>
        <xdr:cNvPr id="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9</xdr:col>
      <xdr:colOff>0</xdr:colOff>
      <xdr:row>105</xdr:row>
      <xdr:rowOff>0</xdr:rowOff>
    </xdr:to>
    <xdr:graphicFrame macro="">
      <xdr:nvGraphicFramePr>
        <xdr:cNvPr id="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9</xdr:col>
      <xdr:colOff>0</xdr:colOff>
      <xdr:row>125</xdr:row>
      <xdr:rowOff>0</xdr:rowOff>
    </xdr:to>
    <xdr:graphicFrame macro="">
      <xdr:nvGraphicFramePr>
        <xdr:cNvPr id="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9</xdr:col>
      <xdr:colOff>0</xdr:colOff>
      <xdr:row>145</xdr:row>
      <xdr:rowOff>0</xdr:rowOff>
    </xdr:to>
    <xdr:graphicFrame macro="">
      <xdr:nvGraphicFramePr>
        <xdr:cNvPr id="1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9</xdr:col>
      <xdr:colOff>0</xdr:colOff>
      <xdr:row>167</xdr:row>
      <xdr:rowOff>0</xdr:rowOff>
    </xdr:to>
    <xdr:graphicFrame macro="">
      <xdr:nvGraphicFramePr>
        <xdr:cNvPr id="1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9</xdr:col>
      <xdr:colOff>0</xdr:colOff>
      <xdr:row>188</xdr:row>
      <xdr:rowOff>0</xdr:rowOff>
    </xdr:to>
    <xdr:graphicFrame macro="">
      <xdr:nvGraphicFramePr>
        <xdr:cNvPr id="1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25</xdr:col>
      <xdr:colOff>0</xdr:colOff>
      <xdr:row>188</xdr:row>
      <xdr:rowOff>0</xdr:rowOff>
    </xdr:to>
    <xdr:graphicFrame macro="">
      <xdr:nvGraphicFramePr>
        <xdr:cNvPr id="1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170</xdr:row>
      <xdr:rowOff>0</xdr:rowOff>
    </xdr:from>
    <xdr:to>
      <xdr:col>41</xdr:col>
      <xdr:colOff>0</xdr:colOff>
      <xdr:row>188</xdr:row>
      <xdr:rowOff>0</xdr:rowOff>
    </xdr:to>
    <xdr:graphicFrame macro="">
      <xdr:nvGraphicFramePr>
        <xdr:cNvPr id="1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9</xdr:col>
      <xdr:colOff>0</xdr:colOff>
      <xdr:row>210</xdr:row>
      <xdr:rowOff>0</xdr:rowOff>
    </xdr:to>
    <xdr:graphicFrame macro="">
      <xdr:nvGraphicFramePr>
        <xdr:cNvPr id="1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192</xdr:row>
      <xdr:rowOff>0</xdr:rowOff>
    </xdr:from>
    <xdr:to>
      <xdr:col>25</xdr:col>
      <xdr:colOff>0</xdr:colOff>
      <xdr:row>210</xdr:row>
      <xdr:rowOff>0</xdr:rowOff>
    </xdr:to>
    <xdr:graphicFrame macro="">
      <xdr:nvGraphicFramePr>
        <xdr:cNvPr id="1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192</xdr:row>
      <xdr:rowOff>0</xdr:rowOff>
    </xdr:from>
    <xdr:to>
      <xdr:col>41</xdr:col>
      <xdr:colOff>0</xdr:colOff>
      <xdr:row>210</xdr:row>
      <xdr:rowOff>0</xdr:rowOff>
    </xdr:to>
    <xdr:graphicFrame macro="">
      <xdr:nvGraphicFramePr>
        <xdr:cNvPr id="1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9</xdr:col>
      <xdr:colOff>0</xdr:colOff>
      <xdr:row>232</xdr:row>
      <xdr:rowOff>0</xdr:rowOff>
    </xdr:to>
    <xdr:graphicFrame macro="">
      <xdr:nvGraphicFramePr>
        <xdr:cNvPr id="1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9</xdr:col>
      <xdr:colOff>0</xdr:colOff>
      <xdr:row>254</xdr:row>
      <xdr:rowOff>0</xdr:rowOff>
    </xdr:to>
    <xdr:graphicFrame macro="">
      <xdr:nvGraphicFramePr>
        <xdr:cNvPr id="1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236</xdr:row>
      <xdr:rowOff>0</xdr:rowOff>
    </xdr:from>
    <xdr:to>
      <xdr:col>25</xdr:col>
      <xdr:colOff>0</xdr:colOff>
      <xdr:row>254</xdr:row>
      <xdr:rowOff>0</xdr:rowOff>
    </xdr:to>
    <xdr:graphicFrame macro="">
      <xdr:nvGraphicFramePr>
        <xdr:cNvPr id="2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0</xdr:colOff>
      <xdr:row>236</xdr:row>
      <xdr:rowOff>0</xdr:rowOff>
    </xdr:from>
    <xdr:to>
      <xdr:col>41</xdr:col>
      <xdr:colOff>0</xdr:colOff>
      <xdr:row>254</xdr:row>
      <xdr:rowOff>0</xdr:rowOff>
    </xdr:to>
    <xdr:graphicFrame macro="">
      <xdr:nvGraphicFramePr>
        <xdr:cNvPr id="2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258</xdr:row>
      <xdr:rowOff>0</xdr:rowOff>
    </xdr:from>
    <xdr:to>
      <xdr:col>9</xdr:col>
      <xdr:colOff>0</xdr:colOff>
      <xdr:row>276</xdr:row>
      <xdr:rowOff>0</xdr:rowOff>
    </xdr:to>
    <xdr:graphicFrame macro="">
      <xdr:nvGraphicFramePr>
        <xdr:cNvPr id="2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258</xdr:row>
      <xdr:rowOff>0</xdr:rowOff>
    </xdr:from>
    <xdr:to>
      <xdr:col>25</xdr:col>
      <xdr:colOff>0</xdr:colOff>
      <xdr:row>276</xdr:row>
      <xdr:rowOff>0</xdr:rowOff>
    </xdr:to>
    <xdr:graphicFrame macro="">
      <xdr:nvGraphicFramePr>
        <xdr:cNvPr id="23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0</xdr:colOff>
      <xdr:row>258</xdr:row>
      <xdr:rowOff>0</xdr:rowOff>
    </xdr:from>
    <xdr:to>
      <xdr:col>41</xdr:col>
      <xdr:colOff>0</xdr:colOff>
      <xdr:row>276</xdr:row>
      <xdr:rowOff>0</xdr:rowOff>
    </xdr:to>
    <xdr:graphicFrame macro="">
      <xdr:nvGraphicFramePr>
        <xdr:cNvPr id="2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9</xdr:col>
      <xdr:colOff>0</xdr:colOff>
      <xdr:row>330</xdr:row>
      <xdr:rowOff>0</xdr:rowOff>
    </xdr:to>
    <xdr:graphicFrame macro="">
      <xdr:nvGraphicFramePr>
        <xdr:cNvPr id="2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312</xdr:row>
      <xdr:rowOff>0</xdr:rowOff>
    </xdr:from>
    <xdr:to>
      <xdr:col>25</xdr:col>
      <xdr:colOff>0</xdr:colOff>
      <xdr:row>330</xdr:row>
      <xdr:rowOff>0</xdr:rowOff>
    </xdr:to>
    <xdr:graphicFrame macro="">
      <xdr:nvGraphicFramePr>
        <xdr:cNvPr id="2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312</xdr:row>
      <xdr:rowOff>0</xdr:rowOff>
    </xdr:from>
    <xdr:to>
      <xdr:col>41</xdr:col>
      <xdr:colOff>0</xdr:colOff>
      <xdr:row>330</xdr:row>
      <xdr:rowOff>0</xdr:rowOff>
    </xdr:to>
    <xdr:graphicFrame macro="">
      <xdr:nvGraphicFramePr>
        <xdr:cNvPr id="2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334</xdr:row>
      <xdr:rowOff>0</xdr:rowOff>
    </xdr:from>
    <xdr:to>
      <xdr:col>9</xdr:col>
      <xdr:colOff>0</xdr:colOff>
      <xdr:row>352</xdr:row>
      <xdr:rowOff>0</xdr:rowOff>
    </xdr:to>
    <xdr:graphicFrame macro="">
      <xdr:nvGraphicFramePr>
        <xdr:cNvPr id="2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334</xdr:row>
      <xdr:rowOff>0</xdr:rowOff>
    </xdr:from>
    <xdr:to>
      <xdr:col>25</xdr:col>
      <xdr:colOff>0</xdr:colOff>
      <xdr:row>352</xdr:row>
      <xdr:rowOff>0</xdr:rowOff>
    </xdr:to>
    <xdr:graphicFrame macro="">
      <xdr:nvGraphicFramePr>
        <xdr:cNvPr id="3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334</xdr:row>
      <xdr:rowOff>0</xdr:rowOff>
    </xdr:from>
    <xdr:to>
      <xdr:col>41</xdr:col>
      <xdr:colOff>0</xdr:colOff>
      <xdr:row>352</xdr:row>
      <xdr:rowOff>0</xdr:rowOff>
    </xdr:to>
    <xdr:graphicFrame macro="">
      <xdr:nvGraphicFramePr>
        <xdr:cNvPr id="3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9</xdr:col>
      <xdr:colOff>0</xdr:colOff>
      <xdr:row>298</xdr:row>
      <xdr:rowOff>0</xdr:rowOff>
    </xdr:to>
    <xdr:graphicFrame macro="">
      <xdr:nvGraphicFramePr>
        <xdr:cNvPr id="3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3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0</xdr:colOff>
      <xdr:row>42</xdr:row>
      <xdr:rowOff>0</xdr:rowOff>
    </xdr:to>
    <xdr:graphicFrame macro="">
      <xdr:nvGraphicFramePr>
        <xdr:cNvPr id="3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35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9</xdr:col>
      <xdr:colOff>0</xdr:colOff>
      <xdr:row>85</xdr:row>
      <xdr:rowOff>0</xdr:rowOff>
    </xdr:to>
    <xdr:graphicFrame macro="">
      <xdr:nvGraphicFramePr>
        <xdr:cNvPr id="36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9</xdr:col>
      <xdr:colOff>0</xdr:colOff>
      <xdr:row>105</xdr:row>
      <xdr:rowOff>0</xdr:rowOff>
    </xdr:to>
    <xdr:graphicFrame macro="">
      <xdr:nvGraphicFramePr>
        <xdr:cNvPr id="3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9</xdr:col>
      <xdr:colOff>0</xdr:colOff>
      <xdr:row>126</xdr:row>
      <xdr:rowOff>0</xdr:rowOff>
    </xdr:to>
    <xdr:graphicFrame macro="">
      <xdr:nvGraphicFramePr>
        <xdr:cNvPr id="3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0</xdr:colOff>
      <xdr:row>146</xdr:row>
      <xdr:rowOff>0</xdr:rowOff>
    </xdr:to>
    <xdr:graphicFrame macro="">
      <xdr:nvGraphicFramePr>
        <xdr:cNvPr id="3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9</xdr:col>
      <xdr:colOff>0</xdr:colOff>
      <xdr:row>167</xdr:row>
      <xdr:rowOff>0</xdr:rowOff>
    </xdr:to>
    <xdr:graphicFrame macro="">
      <xdr:nvGraphicFramePr>
        <xdr:cNvPr id="4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9</xdr:col>
      <xdr:colOff>0</xdr:colOff>
      <xdr:row>188</xdr:row>
      <xdr:rowOff>0</xdr:rowOff>
    </xdr:to>
    <xdr:graphicFrame macro="">
      <xdr:nvGraphicFramePr>
        <xdr:cNvPr id="4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170</xdr:row>
      <xdr:rowOff>0</xdr:rowOff>
    </xdr:from>
    <xdr:to>
      <xdr:col>26</xdr:col>
      <xdr:colOff>0</xdr:colOff>
      <xdr:row>188</xdr:row>
      <xdr:rowOff>0</xdr:rowOff>
    </xdr:to>
    <xdr:graphicFrame macro="">
      <xdr:nvGraphicFramePr>
        <xdr:cNvPr id="4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9</xdr:col>
      <xdr:colOff>0</xdr:colOff>
      <xdr:row>211</xdr:row>
      <xdr:rowOff>0</xdr:rowOff>
    </xdr:to>
    <xdr:graphicFrame macro="">
      <xdr:nvGraphicFramePr>
        <xdr:cNvPr id="47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235</xdr:row>
      <xdr:rowOff>0</xdr:rowOff>
    </xdr:from>
    <xdr:to>
      <xdr:col>9</xdr:col>
      <xdr:colOff>0</xdr:colOff>
      <xdr:row>253</xdr:row>
      <xdr:rowOff>0</xdr:rowOff>
    </xdr:to>
    <xdr:graphicFrame macro="">
      <xdr:nvGraphicFramePr>
        <xdr:cNvPr id="4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235</xdr:row>
      <xdr:rowOff>0</xdr:rowOff>
    </xdr:from>
    <xdr:to>
      <xdr:col>26</xdr:col>
      <xdr:colOff>0</xdr:colOff>
      <xdr:row>253</xdr:row>
      <xdr:rowOff>0</xdr:rowOff>
    </xdr:to>
    <xdr:graphicFrame macro="">
      <xdr:nvGraphicFramePr>
        <xdr:cNvPr id="49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258</xdr:row>
      <xdr:rowOff>0</xdr:rowOff>
    </xdr:from>
    <xdr:to>
      <xdr:col>9</xdr:col>
      <xdr:colOff>0</xdr:colOff>
      <xdr:row>276</xdr:row>
      <xdr:rowOff>0</xdr:rowOff>
    </xdr:to>
    <xdr:graphicFrame macro="">
      <xdr:nvGraphicFramePr>
        <xdr:cNvPr id="50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9</xdr:col>
      <xdr:colOff>0</xdr:colOff>
      <xdr:row>298</xdr:row>
      <xdr:rowOff>0</xdr:rowOff>
    </xdr:to>
    <xdr:graphicFrame macro="">
      <xdr:nvGraphicFramePr>
        <xdr:cNvPr id="51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9</xdr:col>
      <xdr:colOff>0</xdr:colOff>
      <xdr:row>320</xdr:row>
      <xdr:rowOff>0</xdr:rowOff>
    </xdr:to>
    <xdr:graphicFrame macro="">
      <xdr:nvGraphicFramePr>
        <xdr:cNvPr id="52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213</xdr:row>
      <xdr:rowOff>0</xdr:rowOff>
    </xdr:from>
    <xdr:to>
      <xdr:col>9</xdr:col>
      <xdr:colOff>0</xdr:colOff>
      <xdr:row>231</xdr:row>
      <xdr:rowOff>0</xdr:rowOff>
    </xdr:to>
    <xdr:graphicFrame macro="">
      <xdr:nvGraphicFramePr>
        <xdr:cNvPr id="18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127011" cy="343844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5fe163b-25c9-449d-937f-74ad66244c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ee682c13-06f8-4b7c-b7b0-ee65085c11a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c9c79617-f86a-4db6-a003-dde80ba4a5e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1107a30-b54e-47e5-a5da-13558c960fcf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ca9487a-49ff-48f3-bef4-1a41befdb98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e5da60f2-1cbe-4704-a657-f7311ccd22b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36a5ea72-3a59-436d-b19b-fc4d263af85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7148e62-f1d9-49e9-ac15-c6f88b5b313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8d6ee1b-02de-4626-a3f4-15beaedca27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8f5309d4-34fb-4122-9fdb-5d69255d3b3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20d7df4-9eea-41a9-be88-4044f010c83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2dc9f368-65cb-4b6d-8985-db3cdd8bb05b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a4deffa-f565-4a7a-8429-695fa605af5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c6e8da7-f6f3-4586-8b60-46dc403b882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29036eb1-c160-4042-9d28-4f7f641f283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d11e3b1-fccf-4ceb-aaa8-c567ee4c254b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db8a27f-7d5d-4629-81db-a33c14ca322f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274d782-49e5-4fcb-8be5-4547f6f14a1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9fcc5e3-4b66-43ed-8c9c-71821c292d2f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f1e371ad-7d44-40a0-86b4-f4cf1167f0e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c2996aae-da6d-4253-a5bd-76536479fde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966b616-c734-4038-820c-888723c86be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749c4328-08ce-418e-9067-e4af27fc314b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5ca5c7-311e-4c0d-9db9-62f7c6104dec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249081d-6b70-42e0-a209-0c0f921c4fc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5da885-2551-41de-99e9-b04b0e30f0b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3b626b7-e4c9-4aae-b026-2c91226b25b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d6a117-bfe9-4bd2-9e85-4c9ebc189ec9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56bfd0b-bcfe-4fb0-b584-49e0189d1c0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781c53e-06d3-4aa8-abbd-853e7759ab8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5bc2c14-7218-47a9-9a69-bc4a07853e6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25b9292-4025-456c-8ea7-72367dc897c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bd71794-77db-4632-b13d-303f5ab1efb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af90107e-f5a0-48d2-b7bf-face6945e9ba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072cee2-83ab-4db7-aa55-c27f7755944f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0e6e642-322f-4d84-8802-c725627c1a4b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efefaa0-7ce6-40b4-8e5e-bb3fd3a5cc3d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2caf45-d32b-4f72-9486-a500e718dc7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8104178-8aa7-46b3-bc0a-9e8ff4d7c7b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ee464d2-dc93-49f9-94f6-eaf9aa2b4a68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4717767-4720-43d1-8c4f-6f45af21183f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62f1c667-0c50-4bc5-b91c-c5baba8d043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4090e56e-aea0-4ab8-957a-2e159241db6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69df0836-3381-4227-af36-c75fd0b99a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94959c79-0790-4666-8dc9-804480e4902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5ee617d7-75a8-4bc9-82ac-60fc886da93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ueiz\AppData\Local\Temp\d198b236-6bbf-466e-a1ab-b884c25d86f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png"/><Relationship Id="rId18" Type="http://schemas.openxmlformats.org/officeDocument/2006/relationships/oleObject" Target="../embeddings/oleObject8.bin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png"/><Relationship Id="rId7" Type="http://schemas.openxmlformats.org/officeDocument/2006/relationships/image" Target="../media/image2.png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png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png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7"/>
  <sheetViews>
    <sheetView workbookViewId="0">
      <selection activeCell="I25" sqref="I25"/>
    </sheetView>
  </sheetViews>
  <sheetFormatPr defaultRowHeight="15" x14ac:dyDescent="0.25"/>
  <cols>
    <col min="1" max="1" width="12.85546875" customWidth="1"/>
    <col min="5" max="5" width="11.42578125" customWidth="1"/>
    <col min="6" max="6" width="9.7109375" customWidth="1"/>
    <col min="7" max="7" width="11.85546875" customWidth="1"/>
    <col min="8" max="8" width="16" customWidth="1"/>
    <col min="9" max="9" width="19.85546875" customWidth="1"/>
    <col min="11" max="11" width="14.140625" customWidth="1"/>
    <col min="12" max="12" width="11" customWidth="1"/>
    <col min="13" max="13" width="11.42578125" customWidth="1"/>
    <col min="14" max="14" width="26.5703125" customWidth="1"/>
    <col min="15" max="15" width="25.85546875" customWidth="1"/>
    <col min="20" max="20" width="8.7109375" style="4" customWidth="1"/>
  </cols>
  <sheetData>
    <row r="1" spans="1:21" s="17" customFormat="1" ht="13.5" customHeight="1" x14ac:dyDescent="0.5">
      <c r="C1" s="51" t="s">
        <v>843</v>
      </c>
      <c r="T1" s="4"/>
    </row>
    <row r="2" spans="1:21" s="17" customFormat="1" ht="16.5" customHeight="1" x14ac:dyDescent="0.5">
      <c r="C2" s="51"/>
      <c r="T2" s="4"/>
    </row>
    <row r="3" spans="1:21" s="17" customFormat="1" ht="20.25" customHeight="1" x14ac:dyDescent="0.4">
      <c r="A3" s="313" t="s">
        <v>916</v>
      </c>
      <c r="C3" s="51"/>
      <c r="T3" s="4"/>
    </row>
    <row r="4" spans="1:21" s="53" customFormat="1" ht="25.5" customHeight="1" x14ac:dyDescent="0.25">
      <c r="A4" s="332" t="s">
        <v>18</v>
      </c>
      <c r="B4" s="332" t="s">
        <v>919</v>
      </c>
      <c r="C4" s="332" t="s">
        <v>19</v>
      </c>
      <c r="D4" s="332" t="s">
        <v>840</v>
      </c>
      <c r="E4" s="332" t="s">
        <v>17</v>
      </c>
      <c r="F4" s="332" t="s">
        <v>7</v>
      </c>
      <c r="G4" s="332" t="s">
        <v>8</v>
      </c>
      <c r="H4" s="332" t="s">
        <v>848</v>
      </c>
      <c r="I4" s="333" t="s">
        <v>849</v>
      </c>
      <c r="J4" s="332" t="s">
        <v>10</v>
      </c>
      <c r="K4" s="332" t="s">
        <v>11</v>
      </c>
      <c r="L4" s="332" t="s">
        <v>14</v>
      </c>
      <c r="M4" s="332" t="s">
        <v>15</v>
      </c>
      <c r="N4" s="332" t="s">
        <v>16</v>
      </c>
      <c r="O4" s="332" t="s">
        <v>9</v>
      </c>
      <c r="P4" s="332" t="s">
        <v>858</v>
      </c>
      <c r="Q4" s="332"/>
      <c r="R4" s="332"/>
      <c r="S4" s="332" t="s">
        <v>12</v>
      </c>
      <c r="T4" s="332" t="s">
        <v>13</v>
      </c>
      <c r="U4" s="55"/>
    </row>
    <row r="5" spans="1:21" s="53" customFormat="1" ht="52.5" customHeight="1" x14ac:dyDescent="0.25">
      <c r="E5" s="54" t="s">
        <v>844</v>
      </c>
      <c r="F5"/>
      <c r="G5"/>
      <c r="H5"/>
      <c r="I5"/>
      <c r="J5"/>
      <c r="K5"/>
      <c r="L5"/>
      <c r="M5"/>
      <c r="N5"/>
      <c r="O5"/>
      <c r="P5"/>
      <c r="U5" s="55"/>
    </row>
    <row r="6" spans="1:21" s="17" customFormat="1" ht="15" customHeight="1" x14ac:dyDescent="0.25">
      <c r="A6" s="10" t="s">
        <v>920</v>
      </c>
      <c r="B6" s="10" t="s">
        <v>23</v>
      </c>
      <c r="C6" s="52">
        <v>16791</v>
      </c>
      <c r="D6" s="52">
        <v>941</v>
      </c>
      <c r="E6" s="352">
        <f>D6/C6</f>
        <v>5.6041927222917037E-2</v>
      </c>
      <c r="F6" s="6">
        <f>D6/SQRT(C6)</f>
        <v>7.2619180329142328</v>
      </c>
      <c r="G6" s="6">
        <f>(LOG(D6)/LOG(C6))</f>
        <v>0.70379544134996919</v>
      </c>
      <c r="H6" s="6">
        <f>(LOG(D6)/LOG(LOG(C6)))</f>
        <v>4.7513986981504628</v>
      </c>
      <c r="I6" s="6">
        <f>(LOG(C6)-LOG(D6))/(LOG(C6)*LOG(C6))</f>
        <v>7.0106317442922381E-2</v>
      </c>
      <c r="J6" s="6">
        <f>(1-D6*D6)/(D6*D6*LOG(C6))</f>
        <v>-0.23668183430156675</v>
      </c>
      <c r="K6" s="6">
        <f>POWER(C6,POWER(D6,-0.172))</f>
        <v>20.012401862577995</v>
      </c>
      <c r="L6" s="6">
        <f>100*LOG(C6)/(1-(S6/D6))</f>
        <v>647.52394861407731</v>
      </c>
      <c r="M6" s="6">
        <f>T6/D6</f>
        <v>0.16046758767268862</v>
      </c>
      <c r="N6" s="6">
        <f>D6/T6</f>
        <v>6.2317880794701983</v>
      </c>
      <c r="O6" s="348">
        <v>119.086</v>
      </c>
      <c r="P6" s="346">
        <v>0.102799</v>
      </c>
      <c r="S6" s="58">
        <v>327</v>
      </c>
      <c r="T6" s="58">
        <v>151</v>
      </c>
    </row>
    <row r="7" spans="1:21" s="17" customFormat="1" ht="15" customHeight="1" x14ac:dyDescent="0.25">
      <c r="A7" s="10" t="s">
        <v>921</v>
      </c>
      <c r="B7" s="10" t="s">
        <v>25</v>
      </c>
      <c r="C7" s="52">
        <v>195354</v>
      </c>
      <c r="D7" s="52">
        <v>3251</v>
      </c>
      <c r="E7" s="352">
        <f t="shared" ref="E7:E20" si="0">D7/C7</f>
        <v>1.664158399623248E-2</v>
      </c>
      <c r="F7" s="6">
        <f t="shared" ref="F7:F20" si="1">D7/SQRT(C7)</f>
        <v>7.3553918707130617</v>
      </c>
      <c r="G7" s="6">
        <f t="shared" ref="G7:G20" si="2">(LOG(D7)/LOG(C7))</f>
        <v>0.66379416373718003</v>
      </c>
      <c r="H7" s="6">
        <f>(LOG(D7)/LOG(LOG(C7)))</f>
        <v>4.854049028223506</v>
      </c>
      <c r="I7" s="6">
        <f t="shared" ref="I7:I20" si="3">(LOG(C7)-LOG(D7))/(LOG(C7)*LOG(C7))</f>
        <v>6.3545100682601927E-2</v>
      </c>
      <c r="J7" s="6">
        <f>(1-D7*D7)/(D7*D7*LOG(C7))</f>
        <v>-0.18900651867483809</v>
      </c>
      <c r="K7" s="6">
        <f t="shared" ref="K7:K20" si="4">POWER(C7,POWER(D7,-0.172))</f>
        <v>20.730381553420756</v>
      </c>
      <c r="L7" s="6">
        <f>100*LOG(C7)/(1-(S7/D7))</f>
        <v>640.37465836472609</v>
      </c>
      <c r="M7" s="6">
        <f t="shared" ref="M7:M20" si="5">T7/D7</f>
        <v>0.10027683789603199</v>
      </c>
      <c r="N7" s="6">
        <f t="shared" ref="N7:N20" si="6">D7/T7</f>
        <v>9.9723926380368102</v>
      </c>
      <c r="O7" s="348">
        <v>63.570599999999999</v>
      </c>
      <c r="P7" s="346">
        <v>7.8906000000000004E-2</v>
      </c>
      <c r="S7" s="58">
        <v>565</v>
      </c>
      <c r="T7" s="58">
        <v>326</v>
      </c>
    </row>
    <row r="8" spans="1:21" s="17" customFormat="1" ht="15" customHeight="1" x14ac:dyDescent="0.25">
      <c r="A8" s="10" t="s">
        <v>932</v>
      </c>
      <c r="B8" s="10" t="s">
        <v>26</v>
      </c>
      <c r="C8" s="52">
        <v>44224</v>
      </c>
      <c r="D8" s="52">
        <v>1640</v>
      </c>
      <c r="E8" s="352">
        <f t="shared" si="0"/>
        <v>3.7083936324167871E-2</v>
      </c>
      <c r="F8" s="6">
        <f t="shared" si="1"/>
        <v>7.7985675333124682</v>
      </c>
      <c r="G8" s="6">
        <f t="shared" si="2"/>
        <v>0.69201043926773775</v>
      </c>
      <c r="H8" s="6">
        <f>(LOG(D8)/LOG(LOG(C8)))</f>
        <v>4.819514524793183</v>
      </c>
      <c r="I8" s="6">
        <f t="shared" si="3"/>
        <v>6.6296218816861249E-2</v>
      </c>
      <c r="J8" s="6">
        <f t="shared" ref="J8:J20" si="7">(1-D8*D8)/(D8*D8*LOG(C8))</f>
        <v>-0.21525467944477913</v>
      </c>
      <c r="K8" s="6">
        <f t="shared" si="4"/>
        <v>19.973368119056836</v>
      </c>
      <c r="L8" s="6">
        <f t="shared" ref="L8:L20" si="8">100*LOG(C8)/(1-(S8/D8))</f>
        <v>611.46702688822302</v>
      </c>
      <c r="M8" s="6">
        <f t="shared" si="5"/>
        <v>0.1420731707317073</v>
      </c>
      <c r="N8" s="6">
        <f t="shared" si="6"/>
        <v>7.0386266094420602</v>
      </c>
      <c r="O8" s="348">
        <v>82.408500000000004</v>
      </c>
      <c r="P8" s="346">
        <v>8.7151999999999993E-2</v>
      </c>
      <c r="S8" s="58">
        <v>394</v>
      </c>
      <c r="T8" s="58">
        <v>233</v>
      </c>
    </row>
    <row r="9" spans="1:21" s="17" customFormat="1" ht="15" customHeight="1" x14ac:dyDescent="0.25">
      <c r="A9" s="10" t="s">
        <v>933</v>
      </c>
      <c r="B9" s="10" t="s">
        <v>27</v>
      </c>
      <c r="C9" s="52">
        <v>40835</v>
      </c>
      <c r="D9" s="52">
        <v>1594</v>
      </c>
      <c r="E9" s="352">
        <f t="shared" si="0"/>
        <v>3.9035141422799069E-2</v>
      </c>
      <c r="F9" s="6">
        <f t="shared" si="1"/>
        <v>7.8880932694753119</v>
      </c>
      <c r="G9" s="6">
        <f t="shared" si="2"/>
        <v>0.69452737005017284</v>
      </c>
      <c r="H9" s="6">
        <f t="shared" ref="H9:H20" si="9">(LOG(D9)/LOG(LOG(C9)))</f>
        <v>4.8244908927543939</v>
      </c>
      <c r="I9" s="6">
        <f t="shared" si="3"/>
        <v>6.6248204925889204E-2</v>
      </c>
      <c r="J9" s="6">
        <f t="shared" si="7"/>
        <v>-0.21687107896829069</v>
      </c>
      <c r="K9" s="6">
        <f t="shared" si="4"/>
        <v>19.81938894797376</v>
      </c>
      <c r="L9" s="6">
        <f t="shared" si="8"/>
        <v>622.8801610609903</v>
      </c>
      <c r="M9" s="6">
        <f t="shared" si="5"/>
        <v>0.12547051442910917</v>
      </c>
      <c r="N9" s="6">
        <f t="shared" si="6"/>
        <v>7.97</v>
      </c>
      <c r="O9" s="348">
        <v>95.4268</v>
      </c>
      <c r="P9" s="346">
        <v>9.5377000000000003E-2</v>
      </c>
      <c r="S9" s="58">
        <v>414</v>
      </c>
      <c r="T9" s="58">
        <v>200</v>
      </c>
    </row>
    <row r="10" spans="1:21" s="17" customFormat="1" ht="15" customHeight="1" x14ac:dyDescent="0.25">
      <c r="A10" s="10" t="s">
        <v>922</v>
      </c>
      <c r="B10" s="10" t="s">
        <v>889</v>
      </c>
      <c r="C10" s="52">
        <v>97994</v>
      </c>
      <c r="D10" s="52">
        <v>3041</v>
      </c>
      <c r="E10" s="352">
        <f t="shared" si="0"/>
        <v>3.1032512194624162E-2</v>
      </c>
      <c r="F10" s="6">
        <f t="shared" si="1"/>
        <v>9.7144155554439866</v>
      </c>
      <c r="G10" s="6">
        <f t="shared" si="2"/>
        <v>0.69783153935606479</v>
      </c>
      <c r="H10" s="6">
        <f t="shared" si="9"/>
        <v>4.9885302741718114</v>
      </c>
      <c r="I10" s="6">
        <f t="shared" si="3"/>
        <v>6.0540249197930572E-2</v>
      </c>
      <c r="J10" s="6">
        <f t="shared" si="7"/>
        <v>-0.20035261960293085</v>
      </c>
      <c r="K10" s="6">
        <f t="shared" si="4"/>
        <v>18.046572177615335</v>
      </c>
      <c r="L10" s="6">
        <f t="shared" si="8"/>
        <v>656.49816761087823</v>
      </c>
      <c r="M10" s="6">
        <f t="shared" si="5"/>
        <v>0.12561657349556066</v>
      </c>
      <c r="N10" s="6">
        <f t="shared" si="6"/>
        <v>7.9607329842931938</v>
      </c>
      <c r="O10" s="348">
        <v>71.390600000000006</v>
      </c>
      <c r="P10" s="346">
        <v>8.3105999999999999E-2</v>
      </c>
      <c r="S10" s="58">
        <v>729</v>
      </c>
      <c r="T10" s="58">
        <v>382</v>
      </c>
    </row>
    <row r="11" spans="1:21" s="17" customFormat="1" ht="15" customHeight="1" x14ac:dyDescent="0.25">
      <c r="A11" s="10" t="s">
        <v>923</v>
      </c>
      <c r="B11" s="10" t="s">
        <v>28</v>
      </c>
      <c r="C11" s="52">
        <v>15923</v>
      </c>
      <c r="D11" s="52">
        <v>1361</v>
      </c>
      <c r="E11" s="352">
        <f t="shared" si="0"/>
        <v>8.5473842868806132E-2</v>
      </c>
      <c r="F11" s="6">
        <f t="shared" si="1"/>
        <v>10.785633970446296</v>
      </c>
      <c r="G11" s="6">
        <f t="shared" si="2"/>
        <v>0.74579713434223804</v>
      </c>
      <c r="H11" s="6">
        <f t="shared" si="9"/>
        <v>5.0265695577220599</v>
      </c>
      <c r="I11" s="6">
        <f t="shared" si="3"/>
        <v>6.0495325944866438E-2</v>
      </c>
      <c r="J11" s="6">
        <f t="shared" si="7"/>
        <v>-0.23798037496205982</v>
      </c>
      <c r="K11" s="6">
        <f t="shared" si="4"/>
        <v>16.390978672366884</v>
      </c>
      <c r="L11" s="6">
        <f t="shared" si="8"/>
        <v>646.94071066024844</v>
      </c>
      <c r="M11" s="6">
        <f t="shared" si="5"/>
        <v>0.16458486407053638</v>
      </c>
      <c r="N11" s="6">
        <f t="shared" si="6"/>
        <v>6.0758928571428568</v>
      </c>
      <c r="O11" s="348">
        <v>135.48599999999999</v>
      </c>
      <c r="P11" s="353">
        <v>0.11217199999999999</v>
      </c>
      <c r="S11" s="58">
        <v>477</v>
      </c>
      <c r="T11" s="58">
        <v>224</v>
      </c>
    </row>
    <row r="12" spans="1:21" s="17" customFormat="1" ht="15" customHeight="1" x14ac:dyDescent="0.25">
      <c r="A12" s="10" t="s">
        <v>841</v>
      </c>
      <c r="B12" s="10" t="s">
        <v>29</v>
      </c>
      <c r="C12" s="52">
        <v>35354</v>
      </c>
      <c r="D12" s="52">
        <v>1892</v>
      </c>
      <c r="E12" s="352">
        <f t="shared" si="0"/>
        <v>5.3515868077162417E-2</v>
      </c>
      <c r="F12" s="6">
        <f t="shared" si="1"/>
        <v>10.06240639221013</v>
      </c>
      <c r="G12" s="6">
        <f t="shared" si="2"/>
        <v>0.72044968632164241</v>
      </c>
      <c r="H12" s="6">
        <f t="shared" si="9"/>
        <v>4.9811654665414595</v>
      </c>
      <c r="I12" s="6">
        <f t="shared" si="3"/>
        <v>6.1460721111016026E-2</v>
      </c>
      <c r="J12" s="6">
        <f t="shared" si="7"/>
        <v>-0.21985560714598337</v>
      </c>
      <c r="K12" s="6">
        <f t="shared" si="4"/>
        <v>17.470908232675026</v>
      </c>
      <c r="L12" s="6">
        <f t="shared" si="8"/>
        <v>623.14596313916456</v>
      </c>
      <c r="M12" s="6">
        <f t="shared" si="5"/>
        <v>0.15433403805496829</v>
      </c>
      <c r="N12" s="6">
        <f t="shared" si="6"/>
        <v>6.4794520547945202</v>
      </c>
      <c r="O12" s="348">
        <v>105.03400000000001</v>
      </c>
      <c r="P12" s="353">
        <v>0.10002999999999999</v>
      </c>
      <c r="S12" s="58">
        <v>511</v>
      </c>
      <c r="T12" s="58">
        <v>292</v>
      </c>
    </row>
    <row r="13" spans="1:21" s="17" customFormat="1" ht="15" customHeight="1" x14ac:dyDescent="0.25">
      <c r="A13" s="10" t="s">
        <v>924</v>
      </c>
      <c r="B13" s="10" t="s">
        <v>30</v>
      </c>
      <c r="C13" s="52">
        <v>29622</v>
      </c>
      <c r="D13" s="52">
        <v>2833</v>
      </c>
      <c r="E13" s="352">
        <f t="shared" si="0"/>
        <v>9.5638376882047127E-2</v>
      </c>
      <c r="F13" s="6">
        <f t="shared" si="1"/>
        <v>16.460362137779335</v>
      </c>
      <c r="G13" s="6">
        <f t="shared" si="2"/>
        <v>0.77203584276219983</v>
      </c>
      <c r="H13" s="6">
        <f t="shared" si="9"/>
        <v>5.3073571319373603</v>
      </c>
      <c r="I13" s="6">
        <f t="shared" si="3"/>
        <v>5.0980280942738834E-2</v>
      </c>
      <c r="J13" s="6">
        <f t="shared" si="7"/>
        <v>-0.22363285179774817</v>
      </c>
      <c r="K13" s="6">
        <f t="shared" si="4"/>
        <v>13.784928159813857</v>
      </c>
      <c r="L13" s="6">
        <f t="shared" si="8"/>
        <v>622.81629949605679</v>
      </c>
      <c r="M13" s="6">
        <f t="shared" si="5"/>
        <v>0.17190257677373807</v>
      </c>
      <c r="N13" s="6">
        <f t="shared" si="6"/>
        <v>5.8172484599589325</v>
      </c>
      <c r="O13" s="354">
        <v>49.183700000000002</v>
      </c>
      <c r="P13" s="346">
        <v>6.3014000000000001E-2</v>
      </c>
      <c r="S13" s="58">
        <v>799</v>
      </c>
      <c r="T13" s="58">
        <v>487</v>
      </c>
    </row>
    <row r="14" spans="1:21" s="17" customFormat="1" ht="15" customHeight="1" x14ac:dyDescent="0.25">
      <c r="A14" s="10" t="s">
        <v>925</v>
      </c>
      <c r="B14" s="10" t="s">
        <v>31</v>
      </c>
      <c r="C14" s="52">
        <v>24537</v>
      </c>
      <c r="D14" s="52">
        <v>1910</v>
      </c>
      <c r="E14" s="352">
        <f t="shared" si="0"/>
        <v>7.7841626930757635E-2</v>
      </c>
      <c r="F14" s="6">
        <f t="shared" si="1"/>
        <v>12.193338650170718</v>
      </c>
      <c r="G14" s="6">
        <f t="shared" si="2"/>
        <v>0.74741840755235389</v>
      </c>
      <c r="H14" s="6">
        <f t="shared" si="9"/>
        <v>5.1070891369852314</v>
      </c>
      <c r="I14" s="6">
        <f t="shared" si="3"/>
        <v>5.7538010277115095E-2</v>
      </c>
      <c r="J14" s="6">
        <f t="shared" si="7"/>
        <v>-0.2277996347536401</v>
      </c>
      <c r="K14" s="6">
        <f t="shared" si="4"/>
        <v>15.741323904060136</v>
      </c>
      <c r="L14" s="6">
        <f t="shared" si="8"/>
        <v>621.53884315486278</v>
      </c>
      <c r="M14" s="6">
        <f t="shared" si="5"/>
        <v>0.14659685863874344</v>
      </c>
      <c r="N14" s="6">
        <f t="shared" si="6"/>
        <v>6.8214285714285712</v>
      </c>
      <c r="O14" s="355">
        <v>54.0901</v>
      </c>
      <c r="P14" s="346">
        <v>6.2502000000000002E-2</v>
      </c>
      <c r="S14" s="58">
        <v>561</v>
      </c>
      <c r="T14" s="58">
        <v>280</v>
      </c>
    </row>
    <row r="15" spans="1:21" s="17" customFormat="1" ht="15" customHeight="1" x14ac:dyDescent="0.25">
      <c r="A15" s="10" t="s">
        <v>926</v>
      </c>
      <c r="B15" s="10" t="s">
        <v>890</v>
      </c>
      <c r="C15" s="52">
        <v>1800</v>
      </c>
      <c r="D15" s="52">
        <v>374</v>
      </c>
      <c r="E15" s="352">
        <f t="shared" si="0"/>
        <v>0.20777777777777778</v>
      </c>
      <c r="F15" s="6">
        <f t="shared" si="1"/>
        <v>8.8152645387922917</v>
      </c>
      <c r="G15" s="6">
        <f t="shared" si="2"/>
        <v>0.79037057517211762</v>
      </c>
      <c r="H15" s="6">
        <f t="shared" si="9"/>
        <v>5.0193817735658008</v>
      </c>
      <c r="I15" s="6">
        <f t="shared" si="3"/>
        <v>6.4396889814676131E-2</v>
      </c>
      <c r="J15" s="6">
        <f t="shared" si="7"/>
        <v>-0.30719174792372211</v>
      </c>
      <c r="K15" s="6">
        <f t="shared" si="4"/>
        <v>14.963807760396143</v>
      </c>
      <c r="L15" s="6">
        <f t="shared" si="8"/>
        <v>571.58305958151936</v>
      </c>
      <c r="M15" s="6">
        <f t="shared" si="5"/>
        <v>0.18716577540106952</v>
      </c>
      <c r="N15" s="6">
        <f t="shared" si="6"/>
        <v>5.3428571428571425</v>
      </c>
      <c r="O15" s="348">
        <v>114.58</v>
      </c>
      <c r="P15" s="346">
        <v>3.5508999999999999E-2</v>
      </c>
      <c r="S15" s="58">
        <v>161</v>
      </c>
      <c r="T15" s="58">
        <v>70</v>
      </c>
    </row>
    <row r="16" spans="1:21" s="17" customFormat="1" ht="15" customHeight="1" x14ac:dyDescent="0.25">
      <c r="A16" s="10" t="s">
        <v>927</v>
      </c>
      <c r="B16" s="10" t="s">
        <v>891</v>
      </c>
      <c r="C16" s="52">
        <v>53882</v>
      </c>
      <c r="D16" s="52">
        <v>1536</v>
      </c>
      <c r="E16" s="352">
        <f t="shared" si="0"/>
        <v>2.8506736943691772E-2</v>
      </c>
      <c r="F16" s="6">
        <f t="shared" si="1"/>
        <v>6.6171253536192403</v>
      </c>
      <c r="G16" s="6">
        <f t="shared" si="2"/>
        <v>0.67345009528624722</v>
      </c>
      <c r="H16" s="6">
        <f t="shared" si="9"/>
        <v>4.7206237958013144</v>
      </c>
      <c r="I16" s="6">
        <f t="shared" si="3"/>
        <v>6.9016969216440335E-2</v>
      </c>
      <c r="J16" s="6">
        <f t="shared" si="7"/>
        <v>-0.2113518912943318</v>
      </c>
      <c r="K16" s="6">
        <f t="shared" si="4"/>
        <v>21.851150543677885</v>
      </c>
      <c r="L16" s="6">
        <f t="shared" si="8"/>
        <v>613.29093120733376</v>
      </c>
      <c r="M16" s="6">
        <f t="shared" si="5"/>
        <v>0.13346354166666666</v>
      </c>
      <c r="N16" s="6">
        <f t="shared" si="6"/>
        <v>7.4926829268292687</v>
      </c>
      <c r="O16" s="348">
        <v>66.359499999999997</v>
      </c>
      <c r="P16" s="346">
        <v>7.7046000000000003E-2</v>
      </c>
      <c r="S16" s="58">
        <v>351</v>
      </c>
      <c r="T16" s="58">
        <v>205</v>
      </c>
    </row>
    <row r="17" spans="1:20" s="17" customFormat="1" ht="15" customHeight="1" x14ac:dyDescent="0.25">
      <c r="A17" s="10" t="s">
        <v>928</v>
      </c>
      <c r="B17" s="10" t="s">
        <v>892</v>
      </c>
      <c r="C17" s="52">
        <v>49410</v>
      </c>
      <c r="D17" s="52">
        <v>2212</v>
      </c>
      <c r="E17" s="352">
        <f t="shared" si="0"/>
        <v>4.4768265533292856E-2</v>
      </c>
      <c r="F17" s="6">
        <f t="shared" si="1"/>
        <v>9.9512513464209018</v>
      </c>
      <c r="G17" s="6">
        <f t="shared" si="2"/>
        <v>0.71259417483437493</v>
      </c>
      <c r="H17" s="6">
        <f t="shared" si="9"/>
        <v>4.9808724410425018</v>
      </c>
      <c r="I17" s="6">
        <f t="shared" si="3"/>
        <v>6.1230754538064744E-2</v>
      </c>
      <c r="J17" s="6">
        <f t="shared" si="7"/>
        <v>-0.21304628042485318</v>
      </c>
      <c r="K17" s="6">
        <f t="shared" si="4"/>
        <v>17.70206509222611</v>
      </c>
      <c r="L17" s="6">
        <f t="shared" si="8"/>
        <v>631.55221756711614</v>
      </c>
      <c r="M17" s="6">
        <f t="shared" si="5"/>
        <v>0.13562386980108498</v>
      </c>
      <c r="N17" s="6">
        <f t="shared" si="6"/>
        <v>7.3733333333333331</v>
      </c>
      <c r="O17" s="348">
        <v>84.989000000000004</v>
      </c>
      <c r="P17" s="346">
        <v>9.0117000000000003E-2</v>
      </c>
      <c r="S17" s="58">
        <v>568</v>
      </c>
      <c r="T17" s="58">
        <v>300</v>
      </c>
    </row>
    <row r="18" spans="1:20" s="17" customFormat="1" ht="15" customHeight="1" x14ac:dyDescent="0.25">
      <c r="A18" s="10" t="s">
        <v>929</v>
      </c>
      <c r="B18" s="10" t="s">
        <v>893</v>
      </c>
      <c r="C18" s="52">
        <v>13348</v>
      </c>
      <c r="D18" s="52">
        <v>1030</v>
      </c>
      <c r="E18" s="352">
        <f t="shared" si="0"/>
        <v>7.7165118369793229E-2</v>
      </c>
      <c r="F18" s="6">
        <f t="shared" si="1"/>
        <v>8.915159668838637</v>
      </c>
      <c r="G18" s="6">
        <f t="shared" si="2"/>
        <v>0.73031109592733656</v>
      </c>
      <c r="H18" s="6">
        <f t="shared" si="9"/>
        <v>4.895199024551788</v>
      </c>
      <c r="I18" s="6">
        <f t="shared" si="3"/>
        <v>6.5372532401587954E-2</v>
      </c>
      <c r="J18" s="6">
        <f t="shared" si="7"/>
        <v>-0.24239955665396143</v>
      </c>
      <c r="K18" s="6">
        <f t="shared" si="4"/>
        <v>17.824078156595416</v>
      </c>
      <c r="L18" s="6">
        <f t="shared" si="8"/>
        <v>533.81641757817056</v>
      </c>
      <c r="M18" s="6">
        <f t="shared" si="5"/>
        <v>0.19320388349514564</v>
      </c>
      <c r="N18" s="6">
        <f t="shared" si="6"/>
        <v>5.1758793969849251</v>
      </c>
      <c r="O18" s="348">
        <v>102.313</v>
      </c>
      <c r="P18" s="346">
        <v>9.3307000000000001E-2</v>
      </c>
      <c r="S18" s="58">
        <v>234</v>
      </c>
      <c r="T18" s="58">
        <v>199</v>
      </c>
    </row>
    <row r="19" spans="1:20" s="17" customFormat="1" ht="15" customHeight="1" x14ac:dyDescent="0.25">
      <c r="A19" s="10" t="s">
        <v>842</v>
      </c>
      <c r="B19" s="10" t="s">
        <v>894</v>
      </c>
      <c r="C19" s="52">
        <v>65251</v>
      </c>
      <c r="D19" s="52">
        <v>2968</v>
      </c>
      <c r="E19" s="352">
        <f t="shared" si="0"/>
        <v>4.5485892936506719E-2</v>
      </c>
      <c r="F19" s="6">
        <f t="shared" si="1"/>
        <v>11.619041709003026</v>
      </c>
      <c r="G19" s="6">
        <f t="shared" si="2"/>
        <v>0.72123813998762099</v>
      </c>
      <c r="H19" s="6">
        <f t="shared" si="9"/>
        <v>5.0874189925096021</v>
      </c>
      <c r="I19" s="6">
        <f t="shared" si="3"/>
        <v>5.7899431470337596E-2</v>
      </c>
      <c r="J19" s="6">
        <f t="shared" si="7"/>
        <v>-0.20770210420832191</v>
      </c>
      <c r="K19" s="6">
        <f t="shared" si="4"/>
        <v>16.482122253433737</v>
      </c>
      <c r="L19" s="6">
        <f t="shared" si="8"/>
        <v>679.81421151010011</v>
      </c>
      <c r="M19" s="6">
        <f t="shared" si="5"/>
        <v>0.14353099730458221</v>
      </c>
      <c r="N19" s="6">
        <f t="shared" si="6"/>
        <v>6.967136150234742</v>
      </c>
      <c r="O19" s="348">
        <v>90.838999999999999</v>
      </c>
      <c r="P19" s="346">
        <v>9.3676999999999996E-2</v>
      </c>
      <c r="S19" s="58">
        <v>866</v>
      </c>
      <c r="T19" s="58">
        <v>426</v>
      </c>
    </row>
    <row r="20" spans="1:20" s="17" customFormat="1" ht="15" customHeight="1" x14ac:dyDescent="0.25">
      <c r="A20" s="324" t="s">
        <v>930</v>
      </c>
      <c r="B20" s="324" t="s">
        <v>24</v>
      </c>
      <c r="C20" s="325">
        <v>178563</v>
      </c>
      <c r="D20" s="325">
        <v>3235</v>
      </c>
      <c r="E20" s="351">
        <f t="shared" si="0"/>
        <v>1.8116855115561454E-2</v>
      </c>
      <c r="F20" s="351">
        <f t="shared" si="1"/>
        <v>7.6555879133376363</v>
      </c>
      <c r="G20" s="351">
        <f t="shared" si="2"/>
        <v>0.66831943014258888</v>
      </c>
      <c r="H20" s="351">
        <f t="shared" si="9"/>
        <v>4.8727445053070699</v>
      </c>
      <c r="I20" s="351">
        <f t="shared" si="3"/>
        <v>6.3155700585491512E-2</v>
      </c>
      <c r="J20" s="351">
        <f t="shared" si="7"/>
        <v>-0.19041119767077902</v>
      </c>
      <c r="K20" s="351">
        <f t="shared" si="4"/>
        <v>20.323760772556593</v>
      </c>
      <c r="L20" s="351">
        <f t="shared" si="8"/>
        <v>642.0841049802292</v>
      </c>
      <c r="M20" s="351">
        <f t="shared" si="5"/>
        <v>9.9845440494590418E-2</v>
      </c>
      <c r="N20" s="351">
        <f t="shared" si="6"/>
        <v>10.01547987616099</v>
      </c>
      <c r="O20" s="349">
        <v>67.079700000000003</v>
      </c>
      <c r="P20" s="347">
        <v>8.1091999999999997E-2</v>
      </c>
      <c r="Q20" s="318"/>
      <c r="R20" s="318"/>
      <c r="S20" s="334">
        <v>589</v>
      </c>
      <c r="T20" s="334">
        <v>323</v>
      </c>
    </row>
    <row r="21" spans="1:20" s="17" customFormat="1" ht="15" customHeight="1" x14ac:dyDescent="0.25">
      <c r="A21" s="10"/>
      <c r="B21" s="52"/>
      <c r="C21" s="52"/>
      <c r="D21" s="12"/>
      <c r="N21" s="49"/>
      <c r="O21" s="50"/>
      <c r="R21" s="58"/>
      <c r="S21" s="58"/>
    </row>
    <row r="22" spans="1:20" s="17" customFormat="1" ht="15" customHeight="1" x14ac:dyDescent="0.4">
      <c r="A22" s="1" t="s">
        <v>917</v>
      </c>
      <c r="C22" s="51"/>
      <c r="T22" s="4"/>
    </row>
    <row r="24" spans="1:20" ht="21" x14ac:dyDescent="0.35">
      <c r="A24" s="313" t="s">
        <v>847</v>
      </c>
    </row>
    <row r="25" spans="1:20" ht="15.6" x14ac:dyDescent="0.3">
      <c r="A25" s="335" t="s">
        <v>18</v>
      </c>
      <c r="B25" s="335" t="s">
        <v>19</v>
      </c>
      <c r="C25" s="335" t="s">
        <v>840</v>
      </c>
      <c r="D25" s="335" t="s">
        <v>17</v>
      </c>
      <c r="E25" s="12"/>
      <c r="J25" s="12"/>
      <c r="O25" s="12"/>
    </row>
    <row r="26" spans="1:20" x14ac:dyDescent="0.25">
      <c r="A26" s="8" t="s">
        <v>890</v>
      </c>
      <c r="B26" s="331">
        <v>1800</v>
      </c>
      <c r="C26" s="331">
        <v>374</v>
      </c>
      <c r="D26" s="352">
        <f t="shared" ref="D26:D40" si="10">C26/B26</f>
        <v>0.20777777777777778</v>
      </c>
      <c r="E26" s="12"/>
      <c r="O26" s="12"/>
    </row>
    <row r="27" spans="1:20" x14ac:dyDescent="0.25">
      <c r="A27" s="8" t="s">
        <v>30</v>
      </c>
      <c r="B27" s="331">
        <v>29622</v>
      </c>
      <c r="C27" s="331">
        <v>2833</v>
      </c>
      <c r="D27" s="352">
        <f t="shared" si="10"/>
        <v>9.5638376882047127E-2</v>
      </c>
      <c r="E27" s="12"/>
      <c r="O27" s="12"/>
    </row>
    <row r="28" spans="1:20" x14ac:dyDescent="0.25">
      <c r="A28" s="8" t="s">
        <v>28</v>
      </c>
      <c r="B28" s="331">
        <v>15923</v>
      </c>
      <c r="C28" s="331">
        <v>1361</v>
      </c>
      <c r="D28" s="352">
        <f t="shared" si="10"/>
        <v>8.5473842868806132E-2</v>
      </c>
      <c r="E28" s="12"/>
      <c r="O28" s="12"/>
    </row>
    <row r="29" spans="1:20" x14ac:dyDescent="0.25">
      <c r="A29" s="8" t="s">
        <v>31</v>
      </c>
      <c r="B29" s="331">
        <v>24537</v>
      </c>
      <c r="C29" s="331">
        <v>1910</v>
      </c>
      <c r="D29" s="352">
        <f t="shared" si="10"/>
        <v>7.7841626930757635E-2</v>
      </c>
      <c r="E29" s="12"/>
      <c r="O29" s="12"/>
    </row>
    <row r="30" spans="1:20" x14ac:dyDescent="0.25">
      <c r="A30" s="8" t="s">
        <v>893</v>
      </c>
      <c r="B30" s="331">
        <v>13348</v>
      </c>
      <c r="C30" s="331">
        <v>1030</v>
      </c>
      <c r="D30" s="352">
        <f t="shared" si="10"/>
        <v>7.7165118369793229E-2</v>
      </c>
      <c r="E30" s="12"/>
      <c r="O30" s="12"/>
    </row>
    <row r="31" spans="1:20" x14ac:dyDescent="0.25">
      <c r="A31" s="8" t="s">
        <v>23</v>
      </c>
      <c r="B31" s="331">
        <v>16791</v>
      </c>
      <c r="C31" s="331">
        <v>941</v>
      </c>
      <c r="D31" s="352">
        <f t="shared" si="10"/>
        <v>5.6041927222917037E-2</v>
      </c>
      <c r="E31" s="12"/>
      <c r="O31" s="12"/>
    </row>
    <row r="32" spans="1:20" x14ac:dyDescent="0.25">
      <c r="A32" s="8" t="s">
        <v>29</v>
      </c>
      <c r="B32" s="331">
        <v>35354</v>
      </c>
      <c r="C32" s="331">
        <v>1892</v>
      </c>
      <c r="D32" s="352">
        <f t="shared" si="10"/>
        <v>5.3515868077162417E-2</v>
      </c>
      <c r="E32" s="12"/>
      <c r="O32" s="12"/>
    </row>
    <row r="33" spans="1:20" x14ac:dyDescent="0.25">
      <c r="A33" s="8" t="s">
        <v>894</v>
      </c>
      <c r="B33" s="331">
        <v>65251</v>
      </c>
      <c r="C33" s="331">
        <v>2968</v>
      </c>
      <c r="D33" s="352">
        <f t="shared" si="10"/>
        <v>4.5485892936506719E-2</v>
      </c>
      <c r="E33" s="12"/>
      <c r="O33" s="12"/>
    </row>
    <row r="34" spans="1:20" x14ac:dyDescent="0.25">
      <c r="A34" s="8" t="s">
        <v>892</v>
      </c>
      <c r="B34" s="331">
        <v>49410</v>
      </c>
      <c r="C34" s="331">
        <v>2212</v>
      </c>
      <c r="D34" s="352">
        <f t="shared" si="10"/>
        <v>4.4768265533292856E-2</v>
      </c>
      <c r="E34" s="12"/>
      <c r="O34" s="12"/>
    </row>
    <row r="35" spans="1:20" x14ac:dyDescent="0.25">
      <c r="A35" s="8" t="s">
        <v>27</v>
      </c>
      <c r="B35" s="331">
        <v>40835</v>
      </c>
      <c r="C35" s="331">
        <v>1594</v>
      </c>
      <c r="D35" s="352">
        <f t="shared" si="10"/>
        <v>3.9035141422799069E-2</v>
      </c>
      <c r="E35" s="12"/>
      <c r="O35" s="12"/>
    </row>
    <row r="36" spans="1:20" x14ac:dyDescent="0.25">
      <c r="A36" s="8" t="s">
        <v>26</v>
      </c>
      <c r="B36" s="331">
        <v>44224</v>
      </c>
      <c r="C36" s="331">
        <v>1640</v>
      </c>
      <c r="D36" s="352">
        <f t="shared" si="10"/>
        <v>3.7083936324167871E-2</v>
      </c>
      <c r="E36" s="12"/>
      <c r="O36" s="12"/>
    </row>
    <row r="37" spans="1:20" x14ac:dyDescent="0.25">
      <c r="A37" s="8" t="s">
        <v>889</v>
      </c>
      <c r="B37" s="331">
        <v>97994</v>
      </c>
      <c r="C37" s="331">
        <v>3041</v>
      </c>
      <c r="D37" s="352">
        <f t="shared" si="10"/>
        <v>3.1032512194624162E-2</v>
      </c>
      <c r="E37" s="12"/>
      <c r="O37" s="12"/>
    </row>
    <row r="38" spans="1:20" x14ac:dyDescent="0.25">
      <c r="A38" s="8" t="s">
        <v>891</v>
      </c>
      <c r="B38" s="331">
        <v>53882</v>
      </c>
      <c r="C38" s="331">
        <v>1536</v>
      </c>
      <c r="D38" s="352">
        <f t="shared" si="10"/>
        <v>2.8506736943691772E-2</v>
      </c>
      <c r="E38" s="12"/>
      <c r="O38" s="12"/>
    </row>
    <row r="39" spans="1:20" x14ac:dyDescent="0.25">
      <c r="A39" s="8" t="s">
        <v>24</v>
      </c>
      <c r="B39" s="331">
        <v>178563</v>
      </c>
      <c r="C39" s="331">
        <v>3235</v>
      </c>
      <c r="D39" s="352">
        <f t="shared" si="10"/>
        <v>1.8116855115561454E-2</v>
      </c>
      <c r="E39" s="12"/>
      <c r="O39" s="12"/>
    </row>
    <row r="40" spans="1:20" x14ac:dyDescent="0.25">
      <c r="A40" s="316" t="s">
        <v>25</v>
      </c>
      <c r="B40" s="336">
        <v>195354</v>
      </c>
      <c r="C40" s="336">
        <v>3251</v>
      </c>
      <c r="D40" s="351">
        <f t="shared" si="10"/>
        <v>1.664158399623248E-2</v>
      </c>
      <c r="E40" s="12"/>
      <c r="O40" s="12"/>
    </row>
    <row r="41" spans="1:20" s="17" customFormat="1" x14ac:dyDescent="0.25">
      <c r="A41" s="10"/>
      <c r="B41" s="12"/>
      <c r="C41" s="12"/>
      <c r="D41" s="12"/>
      <c r="E41" s="12"/>
      <c r="F41" s="10"/>
      <c r="G41" s="12"/>
      <c r="H41" s="12"/>
      <c r="I41" s="12"/>
      <c r="J41" s="12"/>
      <c r="K41" s="10"/>
      <c r="L41" s="12"/>
      <c r="M41" s="12"/>
      <c r="N41" s="12"/>
      <c r="O41" s="12"/>
      <c r="P41" s="10"/>
      <c r="S41" s="4"/>
      <c r="T41" s="4"/>
    </row>
    <row r="42" spans="1:20" s="17" customFormat="1" x14ac:dyDescent="0.25">
      <c r="A42" s="9"/>
      <c r="B42"/>
      <c r="C42"/>
      <c r="D42"/>
      <c r="E42" s="12"/>
      <c r="F42" s="10"/>
      <c r="G42" s="12"/>
      <c r="H42" s="12"/>
      <c r="I42" s="12"/>
      <c r="J42" s="12"/>
      <c r="K42" s="10"/>
      <c r="L42" s="12"/>
      <c r="M42" s="12"/>
      <c r="N42" s="12"/>
      <c r="O42" s="12"/>
      <c r="P42" s="10"/>
      <c r="S42" s="4"/>
      <c r="T42" s="4"/>
    </row>
    <row r="43" spans="1:20" s="17" customFormat="1" ht="21" x14ac:dyDescent="0.25">
      <c r="A43" s="314" t="s">
        <v>845</v>
      </c>
      <c r="B43" s="12"/>
      <c r="C43" s="12"/>
      <c r="D43" s="12"/>
      <c r="E43" s="12"/>
      <c r="F43" s="10"/>
      <c r="G43" s="12"/>
      <c r="H43" s="12"/>
      <c r="I43" s="12"/>
      <c r="J43" s="12"/>
      <c r="K43" s="10"/>
      <c r="L43" s="12"/>
      <c r="M43" s="12"/>
      <c r="N43" s="12"/>
      <c r="O43" s="12"/>
      <c r="P43" s="10"/>
      <c r="S43" s="4"/>
      <c r="T43" s="4"/>
    </row>
    <row r="44" spans="1:20" s="17" customFormat="1" ht="15.75" x14ac:dyDescent="0.25">
      <c r="A44" s="335" t="s">
        <v>18</v>
      </c>
      <c r="B44" s="335" t="s">
        <v>19</v>
      </c>
      <c r="C44" s="335" t="s">
        <v>840</v>
      </c>
      <c r="D44" s="335" t="s">
        <v>7</v>
      </c>
      <c r="E44" s="12"/>
      <c r="F44" s="10"/>
      <c r="G44" s="12"/>
      <c r="H44" s="12"/>
      <c r="I44" s="12"/>
      <c r="J44" s="12"/>
      <c r="K44" s="10"/>
      <c r="L44" s="12"/>
      <c r="M44" s="12"/>
      <c r="N44" s="12"/>
      <c r="O44" s="12"/>
      <c r="P44" s="10"/>
      <c r="S44" s="4"/>
      <c r="T44" s="4"/>
    </row>
    <row r="45" spans="1:20" s="17" customFormat="1" x14ac:dyDescent="0.25">
      <c r="A45" s="8" t="s">
        <v>30</v>
      </c>
      <c r="B45" s="326">
        <v>29622</v>
      </c>
      <c r="C45" s="326">
        <v>2833</v>
      </c>
      <c r="D45" s="6">
        <f t="shared" ref="D45:D59" si="11">C45/SQRT(B45)</f>
        <v>16.460362137779335</v>
      </c>
      <c r="E45" s="10"/>
      <c r="F45" s="12"/>
      <c r="G45" s="12"/>
      <c r="H45" s="12"/>
      <c r="I45" s="12"/>
      <c r="J45" s="10"/>
      <c r="K45" s="12"/>
      <c r="L45" s="12"/>
      <c r="M45" s="12"/>
      <c r="N45" s="12"/>
      <c r="O45" s="10"/>
      <c r="R45" s="4"/>
      <c r="S45" s="4"/>
    </row>
    <row r="46" spans="1:20" s="17" customFormat="1" x14ac:dyDescent="0.25">
      <c r="A46" s="8" t="s">
        <v>31</v>
      </c>
      <c r="B46" s="326">
        <v>24537</v>
      </c>
      <c r="C46" s="326">
        <v>1910</v>
      </c>
      <c r="D46" s="6">
        <f t="shared" si="11"/>
        <v>12.193338650170718</v>
      </c>
      <c r="E46" s="10"/>
      <c r="F46" s="12"/>
      <c r="G46" s="12"/>
      <c r="H46" s="12"/>
      <c r="I46" s="12"/>
      <c r="J46" s="10"/>
      <c r="K46" s="12"/>
      <c r="L46" s="12"/>
      <c r="M46" s="12"/>
      <c r="N46" s="12"/>
      <c r="O46" s="10"/>
      <c r="R46" s="4"/>
      <c r="S46" s="4"/>
    </row>
    <row r="47" spans="1:20" s="17" customFormat="1" x14ac:dyDescent="0.25">
      <c r="A47" s="8" t="s">
        <v>894</v>
      </c>
      <c r="B47" s="326">
        <v>65251</v>
      </c>
      <c r="C47" s="326">
        <v>2968</v>
      </c>
      <c r="D47" s="6">
        <f t="shared" si="11"/>
        <v>11.619041709003026</v>
      </c>
      <c r="E47" s="10"/>
      <c r="F47" s="12"/>
      <c r="G47" s="12"/>
      <c r="H47" s="12"/>
      <c r="I47" s="12"/>
      <c r="J47" s="10"/>
      <c r="K47" s="12"/>
      <c r="L47" s="12"/>
      <c r="M47" s="12"/>
      <c r="N47" s="12"/>
      <c r="O47" s="10"/>
      <c r="R47" s="4"/>
      <c r="S47" s="4"/>
    </row>
    <row r="48" spans="1:20" s="17" customFormat="1" x14ac:dyDescent="0.25">
      <c r="A48" s="8" t="s">
        <v>28</v>
      </c>
      <c r="B48" s="326">
        <v>15923</v>
      </c>
      <c r="C48" s="326">
        <v>1361</v>
      </c>
      <c r="D48" s="6">
        <f t="shared" si="11"/>
        <v>10.785633970446296</v>
      </c>
      <c r="E48" s="10"/>
      <c r="F48" s="12"/>
      <c r="G48" s="12"/>
      <c r="H48" s="12"/>
      <c r="I48" s="12"/>
      <c r="J48" s="10"/>
      <c r="K48" s="12"/>
      <c r="L48" s="12"/>
      <c r="M48" s="12"/>
      <c r="N48" s="12"/>
      <c r="O48" s="10"/>
      <c r="R48" s="4"/>
      <c r="S48" s="4"/>
    </row>
    <row r="49" spans="1:20" s="17" customFormat="1" x14ac:dyDescent="0.25">
      <c r="A49" s="8" t="s">
        <v>29</v>
      </c>
      <c r="B49" s="326">
        <v>35354</v>
      </c>
      <c r="C49" s="326">
        <v>1892</v>
      </c>
      <c r="D49" s="6">
        <f t="shared" si="11"/>
        <v>10.06240639221013</v>
      </c>
      <c r="E49" s="10"/>
      <c r="F49" s="12"/>
      <c r="G49" s="12"/>
      <c r="H49" s="12"/>
      <c r="I49" s="12"/>
      <c r="J49" s="10"/>
      <c r="K49" s="12"/>
      <c r="L49" s="12"/>
      <c r="M49" s="12"/>
      <c r="N49" s="12"/>
      <c r="O49" s="10"/>
      <c r="R49" s="4"/>
      <c r="S49" s="4"/>
    </row>
    <row r="50" spans="1:20" s="17" customFormat="1" x14ac:dyDescent="0.25">
      <c r="A50" s="8" t="s">
        <v>892</v>
      </c>
      <c r="B50" s="326">
        <v>49410</v>
      </c>
      <c r="C50" s="326">
        <v>2212</v>
      </c>
      <c r="D50" s="6">
        <f t="shared" si="11"/>
        <v>9.9512513464209018</v>
      </c>
      <c r="E50" s="10"/>
      <c r="F50" s="12"/>
      <c r="G50" s="12"/>
      <c r="H50" s="12"/>
      <c r="I50" s="12"/>
      <c r="J50" s="10"/>
      <c r="K50" s="12"/>
      <c r="L50" s="12"/>
      <c r="M50" s="12"/>
      <c r="N50" s="12"/>
      <c r="O50" s="10"/>
      <c r="R50" s="4"/>
      <c r="S50" s="4"/>
    </row>
    <row r="51" spans="1:20" s="17" customFormat="1" x14ac:dyDescent="0.25">
      <c r="A51" s="8" t="s">
        <v>889</v>
      </c>
      <c r="B51" s="326">
        <v>97994</v>
      </c>
      <c r="C51" s="326">
        <v>3041</v>
      </c>
      <c r="D51" s="6">
        <f t="shared" si="11"/>
        <v>9.7144155554439866</v>
      </c>
      <c r="E51" s="10"/>
      <c r="F51" s="12"/>
      <c r="G51" s="12"/>
      <c r="H51" s="12"/>
      <c r="I51" s="12"/>
      <c r="J51" s="10"/>
      <c r="K51" s="12"/>
      <c r="L51" s="12"/>
      <c r="M51" s="12"/>
      <c r="N51" s="12"/>
      <c r="O51" s="10"/>
      <c r="R51" s="4"/>
      <c r="S51" s="4"/>
    </row>
    <row r="52" spans="1:20" s="17" customFormat="1" x14ac:dyDescent="0.25">
      <c r="A52" s="8" t="s">
        <v>893</v>
      </c>
      <c r="B52" s="326">
        <v>13348</v>
      </c>
      <c r="C52" s="326">
        <v>1030</v>
      </c>
      <c r="D52" s="6">
        <f t="shared" si="11"/>
        <v>8.915159668838637</v>
      </c>
      <c r="E52" s="10"/>
      <c r="F52" s="12"/>
      <c r="G52" s="12"/>
      <c r="H52" s="12"/>
      <c r="I52" s="12"/>
      <c r="J52" s="10"/>
      <c r="K52" s="12"/>
      <c r="L52" s="12"/>
      <c r="M52" s="12"/>
      <c r="N52" s="12"/>
      <c r="O52" s="10"/>
      <c r="R52" s="4"/>
      <c r="S52" s="4"/>
    </row>
    <row r="53" spans="1:20" s="17" customFormat="1" x14ac:dyDescent="0.25">
      <c r="A53" s="8" t="s">
        <v>890</v>
      </c>
      <c r="B53" s="326">
        <v>1800</v>
      </c>
      <c r="C53" s="326">
        <v>374</v>
      </c>
      <c r="D53" s="6">
        <f t="shared" si="11"/>
        <v>8.8152645387922917</v>
      </c>
      <c r="E53" s="10"/>
      <c r="F53" s="12"/>
      <c r="G53" s="12"/>
      <c r="H53" s="12"/>
      <c r="I53" s="12"/>
      <c r="J53" s="10"/>
      <c r="K53" s="12"/>
      <c r="L53" s="12"/>
      <c r="M53" s="12"/>
      <c r="N53" s="12"/>
      <c r="O53" s="10"/>
      <c r="R53" s="4"/>
      <c r="S53" s="4"/>
    </row>
    <row r="54" spans="1:20" s="17" customFormat="1" x14ac:dyDescent="0.25">
      <c r="A54" s="8" t="s">
        <v>27</v>
      </c>
      <c r="B54" s="326">
        <v>40835</v>
      </c>
      <c r="C54" s="326">
        <v>1594</v>
      </c>
      <c r="D54" s="6">
        <f t="shared" si="11"/>
        <v>7.8880932694753119</v>
      </c>
      <c r="E54" s="10"/>
      <c r="F54" s="12"/>
      <c r="G54" s="12"/>
      <c r="H54" s="12"/>
      <c r="I54" s="12"/>
      <c r="J54" s="10"/>
      <c r="K54" s="12"/>
      <c r="L54" s="12"/>
      <c r="M54" s="12"/>
      <c r="N54" s="12"/>
      <c r="O54" s="10"/>
      <c r="R54" s="4"/>
      <c r="S54" s="4"/>
    </row>
    <row r="55" spans="1:20" s="17" customFormat="1" x14ac:dyDescent="0.25">
      <c r="A55" s="8" t="s">
        <v>26</v>
      </c>
      <c r="B55" s="326">
        <v>44224</v>
      </c>
      <c r="C55" s="326">
        <v>1640</v>
      </c>
      <c r="D55" s="6">
        <f t="shared" si="11"/>
        <v>7.7985675333124682</v>
      </c>
      <c r="E55" s="10"/>
      <c r="F55" s="12"/>
      <c r="G55" s="12"/>
      <c r="H55" s="12"/>
      <c r="I55" s="12"/>
      <c r="J55" s="10"/>
      <c r="K55" s="12"/>
      <c r="L55" s="12"/>
      <c r="M55" s="12"/>
      <c r="N55" s="12"/>
      <c r="O55" s="10"/>
      <c r="R55" s="4"/>
      <c r="S55" s="4"/>
    </row>
    <row r="56" spans="1:20" s="17" customFormat="1" x14ac:dyDescent="0.25">
      <c r="A56" s="8" t="s">
        <v>24</v>
      </c>
      <c r="B56" s="326">
        <v>178563</v>
      </c>
      <c r="C56" s="326">
        <v>3235</v>
      </c>
      <c r="D56" s="6">
        <f t="shared" si="11"/>
        <v>7.6555879133376363</v>
      </c>
      <c r="E56" s="10"/>
      <c r="F56" s="12"/>
      <c r="G56" s="12"/>
      <c r="H56" s="12"/>
      <c r="I56" s="12"/>
      <c r="J56" s="10"/>
      <c r="K56" s="12"/>
      <c r="L56" s="12"/>
      <c r="M56" s="12"/>
      <c r="N56" s="12"/>
      <c r="O56" s="10"/>
      <c r="R56" s="4"/>
      <c r="S56" s="4"/>
    </row>
    <row r="57" spans="1:20" s="17" customFormat="1" x14ac:dyDescent="0.25">
      <c r="A57" s="8" t="s">
        <v>25</v>
      </c>
      <c r="B57" s="326">
        <v>195354</v>
      </c>
      <c r="C57" s="326">
        <v>3251</v>
      </c>
      <c r="D57" s="6">
        <f t="shared" si="11"/>
        <v>7.3553918707130617</v>
      </c>
      <c r="E57" s="10"/>
      <c r="F57" s="12"/>
      <c r="G57" s="12"/>
      <c r="H57" s="12"/>
      <c r="I57" s="12"/>
      <c r="J57" s="10"/>
      <c r="K57" s="12"/>
      <c r="L57" s="12"/>
      <c r="M57" s="12"/>
      <c r="N57" s="12"/>
      <c r="O57" s="10"/>
      <c r="R57" s="4"/>
      <c r="S57" s="4"/>
    </row>
    <row r="58" spans="1:20" s="17" customFormat="1" x14ac:dyDescent="0.25">
      <c r="A58" s="8" t="s">
        <v>23</v>
      </c>
      <c r="B58" s="326">
        <v>16791</v>
      </c>
      <c r="C58" s="326">
        <v>941</v>
      </c>
      <c r="D58" s="6">
        <f t="shared" si="11"/>
        <v>7.2619180329142328</v>
      </c>
      <c r="E58" s="10"/>
      <c r="F58" s="12"/>
      <c r="G58" s="12"/>
      <c r="H58" s="12"/>
      <c r="I58" s="12"/>
      <c r="J58" s="10"/>
      <c r="K58" s="12"/>
      <c r="L58" s="12"/>
      <c r="M58" s="12"/>
      <c r="N58" s="12"/>
      <c r="O58" s="10"/>
      <c r="R58" s="4"/>
      <c r="S58" s="4"/>
    </row>
    <row r="59" spans="1:20" s="17" customFormat="1" x14ac:dyDescent="0.25">
      <c r="A59" s="316" t="s">
        <v>891</v>
      </c>
      <c r="B59" s="327">
        <v>53882</v>
      </c>
      <c r="C59" s="327">
        <v>1536</v>
      </c>
      <c r="D59" s="351">
        <f t="shared" si="11"/>
        <v>6.6171253536192403</v>
      </c>
      <c r="E59" s="10"/>
      <c r="F59" s="12"/>
      <c r="G59" s="12"/>
      <c r="H59" s="12"/>
      <c r="I59" s="12"/>
      <c r="J59" s="10"/>
      <c r="K59" s="12"/>
      <c r="L59" s="12"/>
      <c r="M59" s="12"/>
      <c r="N59" s="12"/>
      <c r="O59" s="10"/>
      <c r="R59" s="4"/>
      <c r="S59" s="4"/>
    </row>
    <row r="60" spans="1:20" s="17" customFormat="1" x14ac:dyDescent="0.25">
      <c r="A60" s="337"/>
      <c r="B60"/>
      <c r="C60"/>
      <c r="D60"/>
      <c r="E60" s="12"/>
      <c r="F60" s="10"/>
      <c r="G60" s="12"/>
      <c r="H60" s="12"/>
      <c r="I60" s="12"/>
      <c r="J60" s="12"/>
      <c r="K60" s="10"/>
      <c r="L60" s="12"/>
      <c r="M60" s="12"/>
      <c r="N60" s="12"/>
      <c r="O60" s="12"/>
      <c r="P60" s="10"/>
      <c r="S60" s="4"/>
      <c r="T60" s="4"/>
    </row>
    <row r="61" spans="1:20" s="17" customFormat="1" ht="21" x14ac:dyDescent="0.35">
      <c r="A61" s="313" t="s">
        <v>846</v>
      </c>
      <c r="B61" s="12"/>
      <c r="C61" s="12"/>
      <c r="D61" s="12"/>
      <c r="E61" s="12"/>
      <c r="F61" s="10"/>
      <c r="G61" s="12"/>
      <c r="H61" s="12"/>
      <c r="I61" s="12"/>
      <c r="J61" s="12"/>
      <c r="K61" s="10"/>
      <c r="L61" s="12"/>
      <c r="M61" s="12"/>
      <c r="N61" s="12"/>
      <c r="O61" s="12"/>
      <c r="P61" s="10"/>
      <c r="S61" s="4"/>
      <c r="T61" s="4"/>
    </row>
    <row r="62" spans="1:20" s="17" customFormat="1" ht="15.75" x14ac:dyDescent="0.25">
      <c r="A62" s="335" t="s">
        <v>18</v>
      </c>
      <c r="B62" s="335" t="s">
        <v>19</v>
      </c>
      <c r="C62" s="335" t="s">
        <v>840</v>
      </c>
      <c r="D62" s="335" t="s">
        <v>8</v>
      </c>
      <c r="E62" s="12"/>
      <c r="F62" s="10"/>
      <c r="G62" s="12"/>
      <c r="H62" s="12"/>
      <c r="I62" s="12"/>
      <c r="J62" s="12"/>
      <c r="K62" s="10"/>
      <c r="L62" s="12"/>
      <c r="M62" s="12"/>
      <c r="N62" s="12"/>
      <c r="O62" s="12"/>
      <c r="P62" s="10"/>
      <c r="S62" s="4"/>
      <c r="T62" s="4"/>
    </row>
    <row r="63" spans="1:20" s="17" customFormat="1" x14ac:dyDescent="0.25">
      <c r="A63" s="8" t="s">
        <v>890</v>
      </c>
      <c r="B63" s="326">
        <v>1800</v>
      </c>
      <c r="C63" s="326">
        <v>374</v>
      </c>
      <c r="D63" s="6">
        <f t="shared" ref="D63:D77" si="12">(LOG(C63)/LOG(B63))</f>
        <v>0.79037057517211762</v>
      </c>
      <c r="E63" s="12"/>
      <c r="F63" s="12"/>
      <c r="G63" s="12"/>
      <c r="H63" s="12"/>
      <c r="I63" s="10"/>
      <c r="J63" s="12"/>
      <c r="K63" s="12"/>
      <c r="L63" s="12"/>
      <c r="M63" s="12"/>
      <c r="N63" s="10"/>
      <c r="Q63" s="4"/>
      <c r="R63" s="4"/>
    </row>
    <row r="64" spans="1:20" s="17" customFormat="1" x14ac:dyDescent="0.25">
      <c r="A64" s="8" t="s">
        <v>30</v>
      </c>
      <c r="B64" s="326">
        <v>29622</v>
      </c>
      <c r="C64" s="326">
        <v>2833</v>
      </c>
      <c r="D64" s="6">
        <f t="shared" si="12"/>
        <v>0.77203584276219983</v>
      </c>
      <c r="E64" s="12"/>
      <c r="F64" s="12"/>
      <c r="G64" s="12"/>
      <c r="H64" s="12"/>
      <c r="I64" s="10"/>
      <c r="J64" s="12"/>
      <c r="K64" s="12"/>
      <c r="L64" s="12"/>
      <c r="M64" s="12"/>
      <c r="N64" s="10"/>
      <c r="Q64" s="4"/>
      <c r="R64" s="4"/>
    </row>
    <row r="65" spans="1:20" s="17" customFormat="1" x14ac:dyDescent="0.25">
      <c r="A65" s="8" t="s">
        <v>31</v>
      </c>
      <c r="B65" s="326">
        <v>24537</v>
      </c>
      <c r="C65" s="326">
        <v>1910</v>
      </c>
      <c r="D65" s="6">
        <f t="shared" si="12"/>
        <v>0.74741840755235389</v>
      </c>
      <c r="E65" s="12"/>
      <c r="F65" s="12"/>
      <c r="G65" s="12"/>
      <c r="H65" s="12"/>
      <c r="I65" s="10"/>
      <c r="J65" s="12"/>
      <c r="K65" s="12"/>
      <c r="L65" s="12"/>
      <c r="M65" s="12"/>
      <c r="N65" s="10"/>
      <c r="Q65" s="4"/>
      <c r="R65" s="4"/>
    </row>
    <row r="66" spans="1:20" s="17" customFormat="1" x14ac:dyDescent="0.25">
      <c r="A66" s="8" t="s">
        <v>28</v>
      </c>
      <c r="B66" s="326">
        <v>15923</v>
      </c>
      <c r="C66" s="326">
        <v>1361</v>
      </c>
      <c r="D66" s="6">
        <f t="shared" si="12"/>
        <v>0.74579713434223804</v>
      </c>
      <c r="E66" s="12"/>
      <c r="F66" s="12"/>
      <c r="G66" s="12"/>
      <c r="H66" s="12"/>
      <c r="I66" s="10"/>
      <c r="J66" s="12"/>
      <c r="K66" s="12"/>
      <c r="L66" s="12"/>
      <c r="M66" s="12"/>
      <c r="N66" s="10"/>
      <c r="Q66" s="4"/>
      <c r="R66" s="4"/>
    </row>
    <row r="67" spans="1:20" s="17" customFormat="1" x14ac:dyDescent="0.25">
      <c r="A67" s="8" t="s">
        <v>893</v>
      </c>
      <c r="B67" s="326">
        <v>13348</v>
      </c>
      <c r="C67" s="326">
        <v>1030</v>
      </c>
      <c r="D67" s="6">
        <f t="shared" si="12"/>
        <v>0.73031109592733656</v>
      </c>
      <c r="E67" s="12"/>
      <c r="F67" s="12"/>
      <c r="G67" s="12"/>
      <c r="H67" s="12"/>
      <c r="I67" s="10"/>
      <c r="J67" s="12"/>
      <c r="K67" s="12"/>
      <c r="L67" s="12"/>
      <c r="M67" s="12"/>
      <c r="N67" s="10"/>
      <c r="Q67" s="4"/>
      <c r="R67" s="4"/>
    </row>
    <row r="68" spans="1:20" s="17" customFormat="1" x14ac:dyDescent="0.25">
      <c r="A68" s="8" t="s">
        <v>894</v>
      </c>
      <c r="B68" s="326">
        <v>65251</v>
      </c>
      <c r="C68" s="326">
        <v>2968</v>
      </c>
      <c r="D68" s="6">
        <f t="shared" si="12"/>
        <v>0.72123813998762099</v>
      </c>
      <c r="E68" s="12"/>
      <c r="F68" s="12"/>
      <c r="G68" s="12"/>
      <c r="H68" s="12"/>
      <c r="I68" s="10"/>
      <c r="J68" s="12"/>
      <c r="K68" s="12"/>
      <c r="L68" s="12"/>
      <c r="M68" s="12"/>
      <c r="N68" s="10"/>
      <c r="Q68" s="4"/>
      <c r="R68" s="4"/>
    </row>
    <row r="69" spans="1:20" s="17" customFormat="1" x14ac:dyDescent="0.25">
      <c r="A69" s="8" t="s">
        <v>29</v>
      </c>
      <c r="B69" s="326">
        <v>35354</v>
      </c>
      <c r="C69" s="326">
        <v>1892</v>
      </c>
      <c r="D69" s="6">
        <f t="shared" si="12"/>
        <v>0.72044968632164241</v>
      </c>
      <c r="E69" s="12"/>
      <c r="F69" s="12"/>
      <c r="G69" s="12"/>
      <c r="H69" s="12"/>
      <c r="I69" s="10"/>
      <c r="J69" s="12"/>
      <c r="K69" s="12"/>
      <c r="L69" s="12"/>
      <c r="M69" s="12"/>
      <c r="N69" s="10"/>
      <c r="Q69" s="4"/>
      <c r="R69" s="4"/>
    </row>
    <row r="70" spans="1:20" s="17" customFormat="1" x14ac:dyDescent="0.25">
      <c r="A70" s="8" t="s">
        <v>892</v>
      </c>
      <c r="B70" s="326">
        <v>49410</v>
      </c>
      <c r="C70" s="326">
        <v>2212</v>
      </c>
      <c r="D70" s="6">
        <f t="shared" si="12"/>
        <v>0.71259417483437493</v>
      </c>
      <c r="E70" s="12"/>
      <c r="F70" s="12"/>
      <c r="G70" s="12"/>
      <c r="H70" s="12"/>
      <c r="I70" s="10"/>
      <c r="J70" s="12"/>
      <c r="K70" s="12"/>
      <c r="L70" s="12"/>
      <c r="M70" s="12"/>
      <c r="N70" s="10"/>
      <c r="Q70" s="4"/>
      <c r="R70" s="4"/>
    </row>
    <row r="71" spans="1:20" s="17" customFormat="1" x14ac:dyDescent="0.25">
      <c r="A71" s="8" t="s">
        <v>23</v>
      </c>
      <c r="B71" s="326">
        <v>16791</v>
      </c>
      <c r="C71" s="326">
        <v>941</v>
      </c>
      <c r="D71" s="6">
        <f t="shared" si="12"/>
        <v>0.70379544134996919</v>
      </c>
      <c r="E71" s="12"/>
      <c r="F71" s="12"/>
      <c r="G71" s="12"/>
      <c r="H71" s="12"/>
      <c r="I71" s="10"/>
      <c r="J71" s="12"/>
      <c r="K71" s="12"/>
      <c r="L71" s="12"/>
      <c r="M71" s="12"/>
      <c r="N71" s="10"/>
      <c r="Q71" s="4"/>
      <c r="R71" s="4"/>
    </row>
    <row r="72" spans="1:20" s="17" customFormat="1" x14ac:dyDescent="0.25">
      <c r="A72" s="8" t="s">
        <v>889</v>
      </c>
      <c r="B72" s="326">
        <v>97994</v>
      </c>
      <c r="C72" s="326">
        <v>3041</v>
      </c>
      <c r="D72" s="6">
        <f t="shared" si="12"/>
        <v>0.69783153935606479</v>
      </c>
      <c r="E72" s="12"/>
      <c r="F72" s="12"/>
      <c r="G72" s="12"/>
      <c r="H72" s="12"/>
      <c r="I72" s="10"/>
      <c r="J72" s="12"/>
      <c r="K72" s="12"/>
      <c r="L72" s="12"/>
      <c r="M72" s="12"/>
      <c r="N72" s="10"/>
      <c r="Q72" s="4"/>
      <c r="R72" s="4"/>
    </row>
    <row r="73" spans="1:20" s="17" customFormat="1" x14ac:dyDescent="0.25">
      <c r="A73" s="8" t="s">
        <v>27</v>
      </c>
      <c r="B73" s="326">
        <v>40835</v>
      </c>
      <c r="C73" s="326">
        <v>1594</v>
      </c>
      <c r="D73" s="6">
        <f t="shared" si="12"/>
        <v>0.69452737005017284</v>
      </c>
      <c r="E73" s="12"/>
      <c r="F73" s="12"/>
      <c r="G73" s="12"/>
      <c r="H73" s="12"/>
      <c r="I73" s="10"/>
      <c r="J73" s="12"/>
      <c r="K73" s="12"/>
      <c r="L73" s="12"/>
      <c r="M73" s="12"/>
      <c r="N73" s="10"/>
      <c r="Q73" s="4"/>
      <c r="R73" s="4"/>
    </row>
    <row r="74" spans="1:20" s="17" customFormat="1" x14ac:dyDescent="0.25">
      <c r="A74" s="8" t="s">
        <v>26</v>
      </c>
      <c r="B74" s="326">
        <v>44224</v>
      </c>
      <c r="C74" s="326">
        <v>1640</v>
      </c>
      <c r="D74" s="6">
        <f t="shared" si="12"/>
        <v>0.69201043926773775</v>
      </c>
      <c r="E74" s="12"/>
      <c r="F74" s="12"/>
      <c r="G74" s="12"/>
      <c r="H74" s="12"/>
      <c r="I74" s="10"/>
      <c r="J74" s="12"/>
      <c r="K74" s="12"/>
      <c r="L74" s="12"/>
      <c r="M74" s="12"/>
      <c r="N74" s="10"/>
      <c r="Q74" s="4"/>
      <c r="R74" s="4"/>
    </row>
    <row r="75" spans="1:20" s="17" customFormat="1" x14ac:dyDescent="0.25">
      <c r="A75" s="8" t="s">
        <v>891</v>
      </c>
      <c r="B75" s="326">
        <v>53882</v>
      </c>
      <c r="C75" s="326">
        <v>1536</v>
      </c>
      <c r="D75" s="6">
        <f t="shared" si="12"/>
        <v>0.67345009528624722</v>
      </c>
      <c r="E75" s="12"/>
      <c r="F75" s="12"/>
      <c r="G75" s="12"/>
      <c r="H75" s="12"/>
      <c r="I75" s="10"/>
      <c r="J75" s="12"/>
      <c r="K75" s="12"/>
      <c r="L75" s="12"/>
      <c r="M75" s="12"/>
      <c r="N75" s="10"/>
      <c r="Q75" s="4"/>
      <c r="R75" s="4"/>
    </row>
    <row r="76" spans="1:20" s="17" customFormat="1" x14ac:dyDescent="0.25">
      <c r="A76" s="8" t="s">
        <v>24</v>
      </c>
      <c r="B76" s="326">
        <v>178563</v>
      </c>
      <c r="C76" s="326">
        <v>3235</v>
      </c>
      <c r="D76" s="6">
        <f t="shared" si="12"/>
        <v>0.66831943014258888</v>
      </c>
      <c r="E76" s="12"/>
      <c r="F76" s="12"/>
      <c r="G76" s="12"/>
      <c r="H76" s="12"/>
      <c r="I76" s="10"/>
      <c r="J76" s="12"/>
      <c r="K76" s="12"/>
      <c r="L76" s="12"/>
      <c r="M76" s="12"/>
      <c r="N76" s="10"/>
      <c r="Q76" s="4"/>
      <c r="R76" s="4"/>
    </row>
    <row r="77" spans="1:20" s="17" customFormat="1" x14ac:dyDescent="0.25">
      <c r="A77" s="316" t="s">
        <v>25</v>
      </c>
      <c r="B77" s="327">
        <v>195354</v>
      </c>
      <c r="C77" s="327">
        <v>3251</v>
      </c>
      <c r="D77" s="351">
        <f t="shared" si="12"/>
        <v>0.66379416373718003</v>
      </c>
      <c r="E77" s="12"/>
      <c r="F77" s="12"/>
      <c r="G77" s="12"/>
      <c r="H77" s="12"/>
      <c r="I77" s="10"/>
      <c r="J77" s="12"/>
      <c r="K77" s="12"/>
      <c r="L77" s="12"/>
      <c r="M77" s="12"/>
      <c r="N77" s="10"/>
      <c r="Q77" s="4"/>
      <c r="R77" s="4"/>
    </row>
    <row r="78" spans="1:20" s="17" customFormat="1" x14ac:dyDescent="0.25">
      <c r="A78" s="15"/>
      <c r="B78"/>
      <c r="C78"/>
      <c r="D78"/>
      <c r="E78" s="12"/>
      <c r="F78" s="10"/>
      <c r="G78" s="12"/>
      <c r="H78" s="12"/>
      <c r="I78" s="12"/>
      <c r="J78" s="12"/>
      <c r="K78" s="10"/>
      <c r="L78" s="12"/>
      <c r="M78" s="12"/>
      <c r="N78" s="12"/>
      <c r="O78" s="12"/>
      <c r="P78" s="10"/>
      <c r="S78" s="4"/>
      <c r="T78" s="4"/>
    </row>
    <row r="79" spans="1:20" s="17" customFormat="1" x14ac:dyDescent="0.25">
      <c r="A79" s="11"/>
      <c r="B79"/>
      <c r="C79"/>
      <c r="D79"/>
      <c r="E79" s="12"/>
      <c r="F79" s="10"/>
      <c r="G79" s="12"/>
      <c r="H79" s="12"/>
      <c r="I79" s="12"/>
      <c r="J79" s="12"/>
      <c r="K79" s="10"/>
      <c r="L79" s="12"/>
      <c r="M79" s="12"/>
      <c r="N79" s="12"/>
      <c r="O79" s="12"/>
      <c r="P79" s="10"/>
      <c r="S79" s="4"/>
      <c r="T79" s="4"/>
    </row>
    <row r="80" spans="1:20" s="17" customFormat="1" ht="21.75" thickBot="1" x14ac:dyDescent="0.4">
      <c r="A80" s="313" t="s">
        <v>851</v>
      </c>
      <c r="B80"/>
      <c r="C80"/>
      <c r="D80" s="4"/>
      <c r="E80" s="12"/>
      <c r="F80" s="10"/>
      <c r="G80" s="12"/>
      <c r="H80" s="12"/>
      <c r="I80" s="12"/>
      <c r="J80" s="12"/>
      <c r="K80" s="10"/>
      <c r="L80" s="12"/>
      <c r="M80" s="12"/>
      <c r="N80" s="12"/>
      <c r="O80" s="12"/>
      <c r="P80" s="10"/>
      <c r="S80" s="4"/>
      <c r="T80" s="4"/>
    </row>
    <row r="81" spans="1:20" s="17" customFormat="1" ht="15.75" thickBot="1" x14ac:dyDescent="0.3">
      <c r="A81" s="56" t="s">
        <v>18</v>
      </c>
      <c r="B81" s="57" t="s">
        <v>19</v>
      </c>
      <c r="C81" s="57" t="s">
        <v>840</v>
      </c>
      <c r="D81" s="57" t="s">
        <v>9</v>
      </c>
      <c r="E81" s="12"/>
      <c r="F81" s="10"/>
      <c r="G81" s="12"/>
      <c r="H81" s="12"/>
      <c r="I81" s="12"/>
      <c r="J81" s="12"/>
      <c r="K81" s="10"/>
      <c r="L81" s="12"/>
      <c r="M81" s="12"/>
      <c r="N81" s="12"/>
      <c r="O81" s="12"/>
      <c r="P81" s="10"/>
      <c r="S81" s="4"/>
      <c r="T81" s="4"/>
    </row>
    <row r="82" spans="1:20" s="17" customFormat="1" x14ac:dyDescent="0.25">
      <c r="A82" s="8" t="s">
        <v>30</v>
      </c>
      <c r="B82" s="326">
        <v>29622</v>
      </c>
      <c r="C82" s="326">
        <v>2833</v>
      </c>
      <c r="D82" s="6">
        <f t="shared" ref="D82:D96" si="13">(LOG(C82)/LOG(LOG(B82)))</f>
        <v>5.3073571319373603</v>
      </c>
      <c r="E82" s="12"/>
      <c r="F82" s="10"/>
      <c r="G82" s="12"/>
      <c r="H82" s="12"/>
      <c r="I82" s="12"/>
      <c r="J82" s="12"/>
      <c r="K82" s="10"/>
      <c r="L82" s="12"/>
      <c r="M82" s="12"/>
      <c r="N82" s="12"/>
      <c r="O82" s="12"/>
      <c r="P82" s="10"/>
      <c r="S82" s="4"/>
      <c r="T82" s="4"/>
    </row>
    <row r="83" spans="1:20" s="17" customFormat="1" x14ac:dyDescent="0.25">
      <c r="A83" s="8" t="s">
        <v>31</v>
      </c>
      <c r="B83" s="326">
        <v>24537</v>
      </c>
      <c r="C83" s="326">
        <v>1910</v>
      </c>
      <c r="D83" s="6">
        <f t="shared" si="13"/>
        <v>5.1070891369852314</v>
      </c>
      <c r="E83" s="12"/>
      <c r="F83" s="10"/>
      <c r="G83" s="12"/>
      <c r="H83" s="12"/>
      <c r="I83" s="12"/>
      <c r="J83" s="12"/>
      <c r="K83" s="10"/>
      <c r="L83" s="12"/>
      <c r="M83" s="12"/>
      <c r="N83" s="12"/>
      <c r="O83" s="12"/>
      <c r="P83" s="10"/>
      <c r="S83" s="4"/>
      <c r="T83" s="4"/>
    </row>
    <row r="84" spans="1:20" s="17" customFormat="1" x14ac:dyDescent="0.25">
      <c r="A84" s="8" t="s">
        <v>894</v>
      </c>
      <c r="B84" s="326">
        <v>65251</v>
      </c>
      <c r="C84" s="326">
        <v>2968</v>
      </c>
      <c r="D84" s="6">
        <f t="shared" si="13"/>
        <v>5.0874189925096021</v>
      </c>
      <c r="E84" s="12"/>
      <c r="F84" s="10"/>
      <c r="G84" s="12"/>
      <c r="H84" s="12"/>
      <c r="I84" s="12"/>
      <c r="J84" s="12"/>
      <c r="K84" s="10"/>
      <c r="L84" s="12"/>
      <c r="M84" s="12"/>
      <c r="N84" s="12"/>
      <c r="O84" s="12"/>
      <c r="P84" s="10"/>
      <c r="S84" s="4"/>
      <c r="T84" s="4"/>
    </row>
    <row r="85" spans="1:20" s="17" customFormat="1" x14ac:dyDescent="0.25">
      <c r="A85" s="8" t="s">
        <v>28</v>
      </c>
      <c r="B85" s="326">
        <v>15923</v>
      </c>
      <c r="C85" s="326">
        <v>1361</v>
      </c>
      <c r="D85" s="6">
        <f t="shared" si="13"/>
        <v>5.0265695577220599</v>
      </c>
      <c r="E85" s="12"/>
      <c r="F85" s="10"/>
      <c r="G85" s="12"/>
      <c r="H85" s="12"/>
      <c r="I85" s="12"/>
      <c r="J85" s="12"/>
      <c r="K85" s="10"/>
      <c r="L85" s="12"/>
      <c r="M85" s="12"/>
      <c r="N85" s="12"/>
      <c r="O85" s="12"/>
      <c r="P85" s="10"/>
      <c r="S85" s="4"/>
      <c r="T85" s="4"/>
    </row>
    <row r="86" spans="1:20" s="17" customFormat="1" x14ac:dyDescent="0.25">
      <c r="A86" s="8" t="s">
        <v>890</v>
      </c>
      <c r="B86" s="326">
        <v>1800</v>
      </c>
      <c r="C86" s="326">
        <v>374</v>
      </c>
      <c r="D86" s="6">
        <f t="shared" si="13"/>
        <v>5.0193817735658008</v>
      </c>
      <c r="E86" s="12"/>
      <c r="F86" s="10"/>
      <c r="G86" s="12"/>
      <c r="H86" s="12"/>
      <c r="I86" s="12"/>
      <c r="J86" s="12"/>
      <c r="K86" s="10"/>
      <c r="L86" s="12"/>
      <c r="M86" s="12"/>
      <c r="N86" s="12"/>
      <c r="O86" s="12"/>
      <c r="P86" s="10"/>
      <c r="S86" s="4"/>
      <c r="T86" s="4"/>
    </row>
    <row r="87" spans="1:20" s="17" customFormat="1" x14ac:dyDescent="0.25">
      <c r="A87" s="8" t="s">
        <v>889</v>
      </c>
      <c r="B87" s="326">
        <v>97994</v>
      </c>
      <c r="C87" s="326">
        <v>3041</v>
      </c>
      <c r="D87" s="6">
        <f t="shared" si="13"/>
        <v>4.9885302741718114</v>
      </c>
      <c r="E87" s="12"/>
      <c r="F87" s="10"/>
      <c r="G87" s="12"/>
      <c r="H87" s="12"/>
      <c r="I87" s="12"/>
      <c r="J87" s="12"/>
      <c r="K87" s="10"/>
      <c r="L87" s="12"/>
      <c r="M87" s="12"/>
      <c r="N87" s="12"/>
      <c r="O87" s="12"/>
      <c r="P87" s="10"/>
      <c r="S87" s="4"/>
      <c r="T87" s="4"/>
    </row>
    <row r="88" spans="1:20" s="17" customFormat="1" x14ac:dyDescent="0.25">
      <c r="A88" s="8" t="s">
        <v>29</v>
      </c>
      <c r="B88" s="326">
        <v>35354</v>
      </c>
      <c r="C88" s="326">
        <v>1892</v>
      </c>
      <c r="D88" s="6">
        <f t="shared" si="13"/>
        <v>4.9811654665414595</v>
      </c>
      <c r="E88" s="12"/>
      <c r="F88" s="10"/>
      <c r="G88" s="12"/>
      <c r="H88" s="12"/>
      <c r="I88" s="12"/>
      <c r="J88" s="12"/>
      <c r="K88" s="10"/>
      <c r="L88" s="12"/>
      <c r="M88" s="12"/>
      <c r="N88" s="12"/>
      <c r="O88" s="12"/>
      <c r="P88" s="10"/>
      <c r="S88" s="4"/>
      <c r="T88" s="4"/>
    </row>
    <row r="89" spans="1:20" s="17" customFormat="1" x14ac:dyDescent="0.25">
      <c r="A89" s="8" t="s">
        <v>892</v>
      </c>
      <c r="B89" s="326">
        <v>49410</v>
      </c>
      <c r="C89" s="326">
        <v>2212</v>
      </c>
      <c r="D89" s="6">
        <f t="shared" si="13"/>
        <v>4.9808724410425018</v>
      </c>
      <c r="E89" s="12"/>
      <c r="F89" s="10"/>
      <c r="G89" s="12"/>
      <c r="H89" s="12"/>
      <c r="I89" s="12"/>
      <c r="J89" s="12"/>
      <c r="K89" s="10"/>
      <c r="L89" s="12"/>
      <c r="M89" s="12"/>
      <c r="N89" s="12"/>
      <c r="O89" s="12"/>
      <c r="P89" s="10"/>
      <c r="S89" s="4"/>
      <c r="T89" s="4"/>
    </row>
    <row r="90" spans="1:20" s="17" customFormat="1" x14ac:dyDescent="0.25">
      <c r="A90" s="8" t="s">
        <v>893</v>
      </c>
      <c r="B90" s="326">
        <v>13348</v>
      </c>
      <c r="C90" s="326">
        <v>1030</v>
      </c>
      <c r="D90" s="6">
        <f t="shared" si="13"/>
        <v>4.895199024551788</v>
      </c>
      <c r="E90" s="12"/>
      <c r="F90" s="10"/>
      <c r="G90" s="12"/>
      <c r="H90" s="12"/>
      <c r="I90" s="12"/>
      <c r="J90" s="12"/>
      <c r="K90" s="10"/>
      <c r="L90" s="12"/>
      <c r="M90" s="12"/>
      <c r="N90" s="12"/>
      <c r="O90" s="12"/>
      <c r="P90" s="10"/>
      <c r="S90" s="4"/>
      <c r="T90" s="4"/>
    </row>
    <row r="91" spans="1:20" s="17" customFormat="1" x14ac:dyDescent="0.25">
      <c r="A91" s="8" t="s">
        <v>24</v>
      </c>
      <c r="B91" s="326">
        <v>178563</v>
      </c>
      <c r="C91" s="326">
        <v>3235</v>
      </c>
      <c r="D91" s="6">
        <f t="shared" si="13"/>
        <v>4.8727445053070699</v>
      </c>
      <c r="E91" s="12"/>
      <c r="F91" s="10"/>
      <c r="G91" s="12"/>
      <c r="H91" s="12"/>
      <c r="I91" s="12"/>
      <c r="J91" s="12"/>
      <c r="K91" s="10"/>
      <c r="L91" s="12"/>
      <c r="M91" s="12"/>
      <c r="N91" s="12"/>
      <c r="O91" s="12"/>
      <c r="P91" s="10"/>
      <c r="S91" s="4"/>
      <c r="T91" s="4"/>
    </row>
    <row r="92" spans="1:20" s="17" customFormat="1" x14ac:dyDescent="0.25">
      <c r="A92" s="8" t="s">
        <v>25</v>
      </c>
      <c r="B92" s="326">
        <v>195354</v>
      </c>
      <c r="C92" s="326">
        <v>3251</v>
      </c>
      <c r="D92" s="6">
        <f t="shared" si="13"/>
        <v>4.854049028223506</v>
      </c>
      <c r="E92" s="12"/>
      <c r="F92" s="10"/>
      <c r="G92" s="12"/>
      <c r="H92" s="12"/>
      <c r="I92" s="12"/>
      <c r="J92" s="12"/>
      <c r="K92" s="10"/>
      <c r="L92" s="12"/>
      <c r="M92" s="12"/>
      <c r="N92" s="12"/>
      <c r="O92" s="12"/>
      <c r="P92" s="10"/>
      <c r="S92" s="4"/>
      <c r="T92" s="4"/>
    </row>
    <row r="93" spans="1:20" s="17" customFormat="1" x14ac:dyDescent="0.25">
      <c r="A93" s="8" t="s">
        <v>27</v>
      </c>
      <c r="B93" s="326">
        <v>40835</v>
      </c>
      <c r="C93" s="326">
        <v>1594</v>
      </c>
      <c r="D93" s="6">
        <f t="shared" si="13"/>
        <v>4.8244908927543939</v>
      </c>
      <c r="E93" s="12"/>
      <c r="F93" s="10"/>
      <c r="G93" s="12"/>
      <c r="H93" s="12"/>
      <c r="I93" s="12"/>
      <c r="J93" s="12"/>
      <c r="K93" s="10"/>
      <c r="L93" s="12"/>
      <c r="M93" s="12"/>
      <c r="N93" s="12"/>
      <c r="O93" s="12"/>
      <c r="P93" s="10"/>
      <c r="S93" s="4"/>
      <c r="T93" s="4"/>
    </row>
    <row r="94" spans="1:20" s="17" customFormat="1" x14ac:dyDescent="0.25">
      <c r="A94" s="8" t="s">
        <v>26</v>
      </c>
      <c r="B94" s="326">
        <v>44224</v>
      </c>
      <c r="C94" s="326">
        <v>1640</v>
      </c>
      <c r="D94" s="6">
        <f t="shared" si="13"/>
        <v>4.819514524793183</v>
      </c>
      <c r="E94" s="12"/>
      <c r="F94" s="10"/>
      <c r="G94" s="12"/>
      <c r="H94" s="12"/>
      <c r="I94" s="12"/>
      <c r="J94" s="12"/>
      <c r="K94" s="10"/>
      <c r="L94" s="12"/>
      <c r="M94" s="12"/>
      <c r="N94" s="12"/>
      <c r="O94" s="12"/>
      <c r="P94" s="10"/>
      <c r="S94" s="4"/>
      <c r="T94" s="4"/>
    </row>
    <row r="95" spans="1:20" s="17" customFormat="1" x14ac:dyDescent="0.25">
      <c r="A95" s="8" t="s">
        <v>23</v>
      </c>
      <c r="B95" s="326">
        <v>16791</v>
      </c>
      <c r="C95" s="326">
        <v>941</v>
      </c>
      <c r="D95" s="6">
        <f t="shared" si="13"/>
        <v>4.7513986981504628</v>
      </c>
      <c r="E95" s="12"/>
      <c r="F95" s="10"/>
      <c r="G95" s="12"/>
      <c r="H95" s="12"/>
      <c r="I95" s="12"/>
      <c r="J95" s="12"/>
      <c r="K95" s="10"/>
      <c r="L95" s="12"/>
      <c r="M95" s="12"/>
      <c r="N95" s="12"/>
      <c r="O95" s="12"/>
      <c r="P95" s="10"/>
      <c r="S95" s="4"/>
      <c r="T95" s="4"/>
    </row>
    <row r="96" spans="1:20" s="17" customFormat="1" x14ac:dyDescent="0.25">
      <c r="A96" s="316" t="s">
        <v>891</v>
      </c>
      <c r="B96" s="327">
        <v>53882</v>
      </c>
      <c r="C96" s="327">
        <v>1536</v>
      </c>
      <c r="D96" s="351">
        <f t="shared" si="13"/>
        <v>4.7206237958013144</v>
      </c>
      <c r="E96" s="12"/>
      <c r="F96" s="10"/>
      <c r="G96" s="12"/>
      <c r="H96" s="12"/>
      <c r="I96" s="12"/>
      <c r="J96" s="12"/>
      <c r="K96" s="10"/>
      <c r="L96" s="12"/>
      <c r="M96" s="12"/>
      <c r="N96" s="12"/>
      <c r="O96" s="12"/>
      <c r="P96" s="10"/>
      <c r="S96" s="4"/>
      <c r="T96" s="4"/>
    </row>
    <row r="97" spans="1:20" s="17" customFormat="1" x14ac:dyDescent="0.25">
      <c r="A97" s="8"/>
      <c r="B97"/>
      <c r="C97"/>
      <c r="D97" s="4"/>
      <c r="E97" s="12"/>
      <c r="F97" s="10"/>
      <c r="G97" s="12"/>
      <c r="H97" s="12"/>
      <c r="I97" s="12"/>
      <c r="J97" s="12"/>
      <c r="K97" s="10"/>
      <c r="L97" s="12"/>
      <c r="M97" s="12"/>
      <c r="N97" s="12"/>
      <c r="O97" s="12"/>
      <c r="P97" s="10"/>
      <c r="S97" s="4"/>
      <c r="T97" s="4"/>
    </row>
    <row r="98" spans="1:20" s="17" customFormat="1" x14ac:dyDescent="0.25">
      <c r="A98" s="10"/>
      <c r="B98" s="12"/>
      <c r="C98" s="12"/>
      <c r="D98" s="12"/>
      <c r="E98" s="12"/>
      <c r="F98" s="10"/>
      <c r="G98" s="12"/>
      <c r="H98" s="12"/>
      <c r="I98" s="12"/>
      <c r="J98" s="12"/>
      <c r="K98" s="10"/>
      <c r="L98" s="12"/>
      <c r="M98" s="12"/>
      <c r="N98" s="12"/>
      <c r="O98" s="12"/>
      <c r="P98" s="10"/>
      <c r="S98" s="4"/>
      <c r="T98" s="4"/>
    </row>
    <row r="99" spans="1:20" s="17" customFormat="1" ht="24" thickBot="1" x14ac:dyDescent="0.4">
      <c r="A99" s="313" t="s">
        <v>918</v>
      </c>
      <c r="B99" s="12"/>
      <c r="C99" s="12"/>
      <c r="D99" s="12"/>
      <c r="E99" s="12"/>
      <c r="F99" s="10"/>
      <c r="G99" s="12"/>
      <c r="H99" s="12"/>
      <c r="I99" s="12"/>
      <c r="J99" s="12"/>
      <c r="K99" s="10"/>
      <c r="L99" s="12"/>
      <c r="M99" s="12"/>
      <c r="N99" s="12"/>
      <c r="O99" s="12"/>
      <c r="P99" s="10"/>
      <c r="S99" s="4"/>
      <c r="T99" s="4"/>
    </row>
    <row r="100" spans="1:20" s="17" customFormat="1" ht="18" thickBot="1" x14ac:dyDescent="0.3">
      <c r="A100" s="56" t="s">
        <v>18</v>
      </c>
      <c r="B100" s="57" t="s">
        <v>19</v>
      </c>
      <c r="C100" s="57" t="s">
        <v>840</v>
      </c>
      <c r="D100" s="57" t="s">
        <v>850</v>
      </c>
      <c r="E100" s="12"/>
      <c r="F100" s="10"/>
      <c r="G100" s="12"/>
      <c r="H100" s="12"/>
      <c r="I100" s="12"/>
      <c r="J100" s="12"/>
      <c r="K100" s="10"/>
      <c r="L100" s="12"/>
      <c r="M100" s="12"/>
      <c r="N100" s="12"/>
      <c r="O100" s="12"/>
      <c r="P100" s="10"/>
      <c r="S100" s="4"/>
      <c r="T100" s="4"/>
    </row>
    <row r="101" spans="1:20" s="17" customFormat="1" x14ac:dyDescent="0.25">
      <c r="A101" s="8" t="s">
        <v>23</v>
      </c>
      <c r="B101" s="326">
        <v>16791</v>
      </c>
      <c r="C101" s="326">
        <v>941</v>
      </c>
      <c r="D101" s="6">
        <f t="shared" ref="D101:D115" si="14">(LOG(B101)-LOG(C101))/(LOG(B101)*LOG(B101))</f>
        <v>7.0106317442922381E-2</v>
      </c>
      <c r="E101" s="12"/>
      <c r="F101" s="10"/>
      <c r="G101" s="12"/>
      <c r="H101" s="12"/>
      <c r="I101" s="12"/>
      <c r="J101" s="12"/>
      <c r="K101" s="10"/>
      <c r="L101" s="12"/>
      <c r="M101" s="12"/>
      <c r="N101" s="12"/>
      <c r="O101" s="12"/>
      <c r="P101" s="10"/>
      <c r="S101" s="4"/>
      <c r="T101" s="4"/>
    </row>
    <row r="102" spans="1:20" s="17" customFormat="1" x14ac:dyDescent="0.25">
      <c r="A102" s="8" t="s">
        <v>891</v>
      </c>
      <c r="B102" s="326">
        <v>53882</v>
      </c>
      <c r="C102" s="326">
        <v>1536</v>
      </c>
      <c r="D102" s="6">
        <f t="shared" si="14"/>
        <v>6.9016969216440335E-2</v>
      </c>
      <c r="E102" s="12"/>
      <c r="F102" s="10"/>
      <c r="G102" s="12"/>
      <c r="H102" s="12"/>
      <c r="I102" s="12"/>
      <c r="J102" s="12"/>
      <c r="K102" s="10"/>
      <c r="L102" s="12"/>
      <c r="M102" s="12"/>
      <c r="N102" s="12"/>
      <c r="O102" s="12"/>
      <c r="P102" s="10"/>
      <c r="S102" s="4"/>
      <c r="T102" s="4"/>
    </row>
    <row r="103" spans="1:20" s="17" customFormat="1" x14ac:dyDescent="0.25">
      <c r="A103" s="8" t="s">
        <v>26</v>
      </c>
      <c r="B103" s="326">
        <v>44224</v>
      </c>
      <c r="C103" s="326">
        <v>1640</v>
      </c>
      <c r="D103" s="6">
        <f t="shared" si="14"/>
        <v>6.6296218816861249E-2</v>
      </c>
      <c r="E103" s="12"/>
      <c r="F103" s="10"/>
      <c r="G103" s="12"/>
      <c r="H103" s="12"/>
      <c r="I103" s="12"/>
      <c r="J103" s="12"/>
      <c r="K103" s="10"/>
      <c r="L103" s="12"/>
      <c r="M103" s="12"/>
      <c r="N103" s="12"/>
      <c r="O103" s="12"/>
      <c r="P103" s="10"/>
      <c r="S103" s="4"/>
      <c r="T103" s="4"/>
    </row>
    <row r="104" spans="1:20" s="17" customFormat="1" x14ac:dyDescent="0.25">
      <c r="A104" s="8" t="s">
        <v>27</v>
      </c>
      <c r="B104" s="326">
        <v>40835</v>
      </c>
      <c r="C104" s="326">
        <v>1594</v>
      </c>
      <c r="D104" s="6">
        <f t="shared" si="14"/>
        <v>6.6248204925889204E-2</v>
      </c>
      <c r="E104" s="12"/>
      <c r="F104" s="10"/>
      <c r="G104" s="12"/>
      <c r="H104" s="12"/>
      <c r="I104" s="12"/>
      <c r="J104" s="12"/>
      <c r="K104" s="10"/>
      <c r="L104" s="12"/>
      <c r="M104" s="12"/>
      <c r="N104" s="12"/>
      <c r="O104" s="12"/>
      <c r="P104" s="10"/>
      <c r="S104" s="4"/>
      <c r="T104" s="4"/>
    </row>
    <row r="105" spans="1:20" s="17" customFormat="1" x14ac:dyDescent="0.25">
      <c r="A105" s="8" t="s">
        <v>893</v>
      </c>
      <c r="B105" s="326">
        <v>13348</v>
      </c>
      <c r="C105" s="326">
        <v>1030</v>
      </c>
      <c r="D105" s="6">
        <f t="shared" si="14"/>
        <v>6.5372532401587954E-2</v>
      </c>
      <c r="E105" s="12"/>
      <c r="F105" s="10"/>
      <c r="G105" s="12"/>
      <c r="H105" s="12"/>
      <c r="I105" s="12"/>
      <c r="J105" s="12"/>
      <c r="K105" s="10"/>
      <c r="L105" s="12"/>
      <c r="M105" s="12"/>
      <c r="N105" s="12"/>
      <c r="O105" s="12"/>
      <c r="P105" s="10"/>
      <c r="S105" s="4"/>
      <c r="T105" s="4"/>
    </row>
    <row r="106" spans="1:20" s="17" customFormat="1" x14ac:dyDescent="0.25">
      <c r="A106" s="8" t="s">
        <v>890</v>
      </c>
      <c r="B106" s="326">
        <v>1800</v>
      </c>
      <c r="C106" s="326">
        <v>374</v>
      </c>
      <c r="D106" s="6">
        <f t="shared" si="14"/>
        <v>6.4396889814676131E-2</v>
      </c>
      <c r="E106" s="12"/>
      <c r="F106" s="10"/>
      <c r="G106" s="12"/>
      <c r="H106" s="12"/>
      <c r="I106" s="12"/>
      <c r="J106" s="12"/>
      <c r="K106" s="10"/>
      <c r="L106" s="12"/>
      <c r="M106" s="12"/>
      <c r="N106" s="12"/>
      <c r="O106" s="12"/>
      <c r="P106" s="10"/>
      <c r="S106" s="4"/>
      <c r="T106" s="4"/>
    </row>
    <row r="107" spans="1:20" s="17" customFormat="1" x14ac:dyDescent="0.25">
      <c r="A107" s="8" t="s">
        <v>25</v>
      </c>
      <c r="B107" s="326">
        <v>195354</v>
      </c>
      <c r="C107" s="326">
        <v>3251</v>
      </c>
      <c r="D107" s="6">
        <f t="shared" si="14"/>
        <v>6.3545100682601927E-2</v>
      </c>
      <c r="E107" s="12"/>
      <c r="F107" s="10"/>
      <c r="G107" s="12"/>
      <c r="H107" s="12"/>
      <c r="I107" s="12"/>
      <c r="J107" s="12"/>
      <c r="K107" s="10"/>
      <c r="L107" s="12"/>
      <c r="M107" s="12"/>
      <c r="N107" s="12"/>
      <c r="O107" s="12"/>
      <c r="P107" s="10"/>
      <c r="S107" s="4"/>
      <c r="T107" s="4"/>
    </row>
    <row r="108" spans="1:20" s="17" customFormat="1" x14ac:dyDescent="0.25">
      <c r="A108" s="8" t="s">
        <v>24</v>
      </c>
      <c r="B108" s="326">
        <v>178563</v>
      </c>
      <c r="C108" s="326">
        <v>3235</v>
      </c>
      <c r="D108" s="6">
        <f t="shared" si="14"/>
        <v>6.3155700585491512E-2</v>
      </c>
      <c r="E108" s="12"/>
      <c r="F108" s="10"/>
      <c r="G108" s="12"/>
      <c r="H108" s="12"/>
      <c r="I108" s="12"/>
      <c r="J108" s="12"/>
      <c r="K108" s="10"/>
      <c r="L108" s="12"/>
      <c r="M108" s="12"/>
      <c r="N108" s="12"/>
      <c r="O108" s="12"/>
      <c r="P108" s="10"/>
      <c r="S108" s="4"/>
      <c r="T108" s="4"/>
    </row>
    <row r="109" spans="1:20" s="17" customFormat="1" x14ac:dyDescent="0.25">
      <c r="A109" s="8" t="s">
        <v>29</v>
      </c>
      <c r="B109" s="326">
        <v>35354</v>
      </c>
      <c r="C109" s="326">
        <v>1892</v>
      </c>
      <c r="D109" s="6">
        <f t="shared" si="14"/>
        <v>6.1460721111016026E-2</v>
      </c>
      <c r="E109" s="12"/>
      <c r="F109" s="10"/>
      <c r="G109" s="12"/>
      <c r="H109" s="12"/>
      <c r="I109" s="12"/>
      <c r="J109" s="12"/>
      <c r="K109" s="10"/>
      <c r="L109" s="12"/>
      <c r="M109" s="12"/>
      <c r="N109" s="12"/>
      <c r="O109" s="12"/>
      <c r="P109" s="10"/>
      <c r="S109" s="4"/>
      <c r="T109" s="4"/>
    </row>
    <row r="110" spans="1:20" s="17" customFormat="1" x14ac:dyDescent="0.25">
      <c r="A110" s="8" t="s">
        <v>892</v>
      </c>
      <c r="B110" s="326">
        <v>49410</v>
      </c>
      <c r="C110" s="326">
        <v>2212</v>
      </c>
      <c r="D110" s="6">
        <f t="shared" si="14"/>
        <v>6.1230754538064744E-2</v>
      </c>
      <c r="E110" s="12"/>
      <c r="F110" s="10"/>
      <c r="G110" s="12"/>
      <c r="H110" s="12"/>
      <c r="I110" s="12"/>
      <c r="J110" s="12"/>
      <c r="K110" s="10"/>
      <c r="L110" s="12"/>
      <c r="M110" s="12"/>
      <c r="N110" s="12"/>
      <c r="O110" s="12"/>
      <c r="P110" s="10"/>
      <c r="S110" s="4"/>
      <c r="T110" s="4"/>
    </row>
    <row r="111" spans="1:20" s="17" customFormat="1" x14ac:dyDescent="0.25">
      <c r="A111" s="8" t="s">
        <v>889</v>
      </c>
      <c r="B111" s="326">
        <v>97994</v>
      </c>
      <c r="C111" s="326">
        <v>3041</v>
      </c>
      <c r="D111" s="6">
        <f t="shared" si="14"/>
        <v>6.0540249197930572E-2</v>
      </c>
      <c r="E111" s="12"/>
      <c r="F111" s="10"/>
      <c r="G111" s="12"/>
      <c r="H111" s="12"/>
      <c r="I111" s="12"/>
      <c r="J111" s="12"/>
      <c r="K111" s="10"/>
      <c r="L111" s="12"/>
      <c r="M111" s="12"/>
      <c r="N111" s="12"/>
      <c r="O111" s="12"/>
      <c r="P111" s="10"/>
      <c r="S111" s="4"/>
      <c r="T111" s="4"/>
    </row>
    <row r="112" spans="1:20" s="17" customFormat="1" x14ac:dyDescent="0.25">
      <c r="A112" s="8" t="s">
        <v>28</v>
      </c>
      <c r="B112" s="326">
        <v>15923</v>
      </c>
      <c r="C112" s="326">
        <v>1361</v>
      </c>
      <c r="D112" s="6">
        <f t="shared" si="14"/>
        <v>6.0495325944866438E-2</v>
      </c>
      <c r="E112" s="12"/>
      <c r="F112" s="10"/>
      <c r="G112" s="12"/>
      <c r="H112" s="12"/>
      <c r="I112" s="12"/>
      <c r="J112" s="12"/>
      <c r="K112" s="10"/>
      <c r="L112" s="12"/>
      <c r="M112" s="12"/>
      <c r="N112" s="12"/>
      <c r="O112" s="12"/>
      <c r="P112" s="10"/>
      <c r="S112" s="4"/>
      <c r="T112" s="4"/>
    </row>
    <row r="113" spans="1:20" s="17" customFormat="1" x14ac:dyDescent="0.25">
      <c r="A113" s="8" t="s">
        <v>894</v>
      </c>
      <c r="B113" s="326">
        <v>65251</v>
      </c>
      <c r="C113" s="326">
        <v>2968</v>
      </c>
      <c r="D113" s="6">
        <f t="shared" si="14"/>
        <v>5.7899431470337596E-2</v>
      </c>
      <c r="E113" s="12"/>
      <c r="F113" s="10"/>
      <c r="G113" s="12"/>
      <c r="H113" s="12"/>
      <c r="I113" s="12"/>
      <c r="J113" s="12"/>
      <c r="K113" s="10"/>
      <c r="L113" s="12"/>
      <c r="M113" s="12"/>
      <c r="N113" s="12"/>
      <c r="O113" s="12"/>
      <c r="P113" s="10"/>
      <c r="S113" s="4"/>
      <c r="T113" s="4"/>
    </row>
    <row r="114" spans="1:20" s="17" customFormat="1" x14ac:dyDescent="0.25">
      <c r="A114" s="8" t="s">
        <v>31</v>
      </c>
      <c r="B114" s="326">
        <v>24537</v>
      </c>
      <c r="C114" s="326">
        <v>1910</v>
      </c>
      <c r="D114" s="6">
        <f t="shared" si="14"/>
        <v>5.7538010277115095E-2</v>
      </c>
      <c r="E114" s="12"/>
      <c r="F114" s="10"/>
      <c r="G114" s="12"/>
      <c r="H114" s="12"/>
      <c r="I114" s="12"/>
      <c r="J114" s="12"/>
      <c r="K114" s="10"/>
      <c r="L114" s="12"/>
      <c r="M114" s="12"/>
      <c r="N114" s="12"/>
      <c r="O114" s="12"/>
      <c r="P114" s="10"/>
      <c r="S114" s="4"/>
      <c r="T114" s="4"/>
    </row>
    <row r="115" spans="1:20" s="17" customFormat="1" x14ac:dyDescent="0.25">
      <c r="A115" s="316" t="s">
        <v>30</v>
      </c>
      <c r="B115" s="327">
        <v>29622</v>
      </c>
      <c r="C115" s="327">
        <v>2833</v>
      </c>
      <c r="D115" s="351">
        <f t="shared" si="14"/>
        <v>5.0980280942738834E-2</v>
      </c>
      <c r="E115" s="12"/>
      <c r="F115" s="10"/>
      <c r="G115" s="12"/>
      <c r="H115" s="12"/>
      <c r="I115" s="12"/>
      <c r="J115" s="12"/>
      <c r="K115" s="10"/>
      <c r="L115" s="12"/>
      <c r="M115" s="12"/>
      <c r="N115" s="12"/>
      <c r="O115" s="12"/>
      <c r="P115" s="10"/>
      <c r="S115" s="4"/>
      <c r="T115" s="4"/>
    </row>
    <row r="116" spans="1:20" s="17" customFormat="1" x14ac:dyDescent="0.25">
      <c r="A116" s="10"/>
      <c r="B116" s="12"/>
      <c r="C116" s="12"/>
      <c r="D116" s="12"/>
      <c r="E116" s="12"/>
      <c r="F116" s="10"/>
      <c r="G116" s="12"/>
      <c r="H116" s="12"/>
      <c r="I116" s="12"/>
      <c r="J116" s="12"/>
      <c r="K116" s="10"/>
      <c r="L116" s="12"/>
      <c r="M116" s="12"/>
      <c r="N116" s="12"/>
      <c r="O116" s="12"/>
      <c r="P116" s="10"/>
      <c r="S116" s="4"/>
      <c r="T116" s="4"/>
    </row>
    <row r="117" spans="1:20" s="17" customFormat="1" x14ac:dyDescent="0.25">
      <c r="A117" s="10"/>
      <c r="B117" s="12"/>
      <c r="C117" s="12"/>
      <c r="D117" s="12"/>
      <c r="E117" s="12"/>
      <c r="F117" s="10"/>
      <c r="G117" s="12"/>
      <c r="H117" s="12"/>
      <c r="I117" s="12"/>
      <c r="J117" s="12"/>
      <c r="K117" s="10"/>
      <c r="L117" s="12"/>
      <c r="M117" s="12"/>
      <c r="N117" s="12"/>
      <c r="O117" s="12"/>
      <c r="P117" s="10"/>
      <c r="S117" s="4"/>
      <c r="T117" s="4"/>
    </row>
    <row r="118" spans="1:20" s="17" customFormat="1" ht="21.75" thickBot="1" x14ac:dyDescent="0.4">
      <c r="A118" s="313" t="s">
        <v>852</v>
      </c>
      <c r="B118" s="12"/>
      <c r="C118" s="12"/>
      <c r="D118" s="12"/>
      <c r="E118" s="12"/>
      <c r="F118" s="10"/>
      <c r="G118" s="12"/>
      <c r="H118" s="12"/>
      <c r="I118" s="12"/>
      <c r="J118" s="12"/>
      <c r="K118" s="10"/>
      <c r="L118" s="12"/>
      <c r="M118" s="12"/>
      <c r="N118" s="12"/>
      <c r="O118" s="12"/>
      <c r="P118" s="10"/>
      <c r="S118" s="4"/>
      <c r="T118" s="4"/>
    </row>
    <row r="119" spans="1:20" s="17" customFormat="1" ht="15.75" thickBot="1" x14ac:dyDescent="0.3">
      <c r="A119" s="56" t="s">
        <v>18</v>
      </c>
      <c r="B119" s="57" t="s">
        <v>19</v>
      </c>
      <c r="C119" s="57" t="s">
        <v>840</v>
      </c>
      <c r="D119" s="57" t="s">
        <v>10</v>
      </c>
      <c r="E119" s="12"/>
      <c r="F119" s="10"/>
      <c r="G119" s="12"/>
      <c r="H119" s="12"/>
      <c r="I119" s="12"/>
      <c r="J119" s="12"/>
      <c r="K119" s="10"/>
      <c r="L119" s="12"/>
      <c r="M119" s="12"/>
      <c r="N119" s="12"/>
      <c r="O119" s="12"/>
      <c r="P119" s="10"/>
      <c r="S119" s="4"/>
      <c r="T119" s="4"/>
    </row>
    <row r="120" spans="1:20" s="17" customFormat="1" x14ac:dyDescent="0.25">
      <c r="A120" s="8" t="s">
        <v>890</v>
      </c>
      <c r="B120" s="326">
        <v>1800</v>
      </c>
      <c r="C120" s="326">
        <v>374</v>
      </c>
      <c r="D120" s="6">
        <f t="shared" ref="D120:D134" si="15">(1-C120*C120)/(C120*C120*LOG(B120))</f>
        <v>-0.30719174792372211</v>
      </c>
      <c r="E120" s="12"/>
      <c r="F120" s="10"/>
      <c r="G120" s="12"/>
      <c r="H120" s="12"/>
      <c r="I120" s="12"/>
      <c r="J120" s="12"/>
      <c r="K120" s="10"/>
      <c r="L120" s="12"/>
      <c r="M120" s="12"/>
      <c r="N120" s="12"/>
      <c r="O120" s="12"/>
      <c r="P120" s="10"/>
      <c r="S120" s="4"/>
      <c r="T120" s="4"/>
    </row>
    <row r="121" spans="1:20" s="17" customFormat="1" x14ac:dyDescent="0.25">
      <c r="A121" s="8" t="s">
        <v>893</v>
      </c>
      <c r="B121" s="326">
        <v>13348</v>
      </c>
      <c r="C121" s="326">
        <v>1030</v>
      </c>
      <c r="D121" s="6">
        <f t="shared" si="15"/>
        <v>-0.24239955665396143</v>
      </c>
      <c r="E121" s="12"/>
      <c r="F121" s="10"/>
      <c r="G121" s="12"/>
      <c r="H121" s="12"/>
      <c r="I121" s="12"/>
      <c r="J121" s="12"/>
      <c r="K121" s="10"/>
      <c r="L121" s="12"/>
      <c r="M121" s="12"/>
      <c r="N121" s="12"/>
      <c r="O121" s="12"/>
      <c r="P121" s="10"/>
      <c r="S121" s="4"/>
      <c r="T121" s="4"/>
    </row>
    <row r="122" spans="1:20" s="17" customFormat="1" x14ac:dyDescent="0.25">
      <c r="A122" s="8" t="s">
        <v>28</v>
      </c>
      <c r="B122" s="326">
        <v>15923</v>
      </c>
      <c r="C122" s="326">
        <v>1361</v>
      </c>
      <c r="D122" s="6">
        <f t="shared" si="15"/>
        <v>-0.23798037496205982</v>
      </c>
      <c r="E122" s="12"/>
      <c r="F122" s="10"/>
      <c r="G122" s="12"/>
      <c r="H122" s="12"/>
      <c r="I122" s="12"/>
      <c r="J122" s="12"/>
      <c r="K122" s="10"/>
      <c r="L122" s="12"/>
      <c r="M122" s="12"/>
      <c r="N122" s="12"/>
      <c r="O122" s="12"/>
      <c r="P122" s="10"/>
      <c r="S122" s="4"/>
      <c r="T122" s="4"/>
    </row>
    <row r="123" spans="1:20" s="17" customFormat="1" x14ac:dyDescent="0.25">
      <c r="A123" s="8" t="s">
        <v>23</v>
      </c>
      <c r="B123" s="326">
        <v>16791</v>
      </c>
      <c r="C123" s="326">
        <v>941</v>
      </c>
      <c r="D123" s="6">
        <f t="shared" si="15"/>
        <v>-0.23668183430156675</v>
      </c>
      <c r="E123" s="12"/>
      <c r="F123" s="10"/>
      <c r="G123" s="12"/>
      <c r="H123" s="12"/>
      <c r="I123" s="12"/>
      <c r="J123" s="12"/>
      <c r="K123" s="10"/>
      <c r="L123" s="12"/>
      <c r="M123" s="12"/>
      <c r="N123" s="12"/>
      <c r="O123" s="12"/>
      <c r="P123" s="10"/>
      <c r="S123" s="4"/>
      <c r="T123" s="4"/>
    </row>
    <row r="124" spans="1:20" s="17" customFormat="1" x14ac:dyDescent="0.25">
      <c r="A124" s="8" t="s">
        <v>31</v>
      </c>
      <c r="B124" s="326">
        <v>24537</v>
      </c>
      <c r="C124" s="326">
        <v>1910</v>
      </c>
      <c r="D124" s="6">
        <f t="shared" si="15"/>
        <v>-0.2277996347536401</v>
      </c>
      <c r="E124" s="12"/>
      <c r="F124" s="10"/>
      <c r="G124" s="12"/>
      <c r="H124" s="12"/>
      <c r="I124" s="12"/>
      <c r="J124" s="12"/>
      <c r="K124" s="10"/>
      <c r="L124" s="12"/>
      <c r="M124" s="12"/>
      <c r="N124" s="12"/>
      <c r="O124" s="12"/>
      <c r="P124" s="10"/>
      <c r="S124" s="4"/>
      <c r="T124" s="4"/>
    </row>
    <row r="125" spans="1:20" s="17" customFormat="1" x14ac:dyDescent="0.25">
      <c r="A125" s="8" t="s">
        <v>30</v>
      </c>
      <c r="B125" s="326">
        <v>29622</v>
      </c>
      <c r="C125" s="326">
        <v>2833</v>
      </c>
      <c r="D125" s="6">
        <f t="shared" si="15"/>
        <v>-0.22363285179774817</v>
      </c>
      <c r="E125" s="12"/>
      <c r="F125" s="10"/>
      <c r="G125" s="12"/>
      <c r="H125" s="12"/>
      <c r="I125" s="12"/>
      <c r="J125" s="12"/>
      <c r="K125" s="10"/>
      <c r="L125" s="12"/>
      <c r="M125" s="12"/>
      <c r="N125" s="12"/>
      <c r="O125" s="12"/>
      <c r="P125" s="10"/>
      <c r="S125" s="4"/>
      <c r="T125" s="4"/>
    </row>
    <row r="126" spans="1:20" s="17" customFormat="1" x14ac:dyDescent="0.25">
      <c r="A126" s="8" t="s">
        <v>29</v>
      </c>
      <c r="B126" s="326">
        <v>35354</v>
      </c>
      <c r="C126" s="326">
        <v>1892</v>
      </c>
      <c r="D126" s="6">
        <f t="shared" si="15"/>
        <v>-0.21985560714598337</v>
      </c>
      <c r="E126" s="12"/>
      <c r="F126" s="10"/>
      <c r="G126" s="12"/>
      <c r="H126" s="12"/>
      <c r="I126" s="12"/>
      <c r="J126" s="12"/>
      <c r="K126" s="10"/>
      <c r="L126" s="12"/>
      <c r="M126" s="12"/>
      <c r="N126" s="12"/>
      <c r="O126" s="12"/>
      <c r="P126" s="10"/>
      <c r="S126" s="4"/>
      <c r="T126" s="4"/>
    </row>
    <row r="127" spans="1:20" s="17" customFormat="1" x14ac:dyDescent="0.25">
      <c r="A127" s="8" t="s">
        <v>27</v>
      </c>
      <c r="B127" s="326">
        <v>40835</v>
      </c>
      <c r="C127" s="326">
        <v>1594</v>
      </c>
      <c r="D127" s="6">
        <f t="shared" si="15"/>
        <v>-0.21687107896829069</v>
      </c>
      <c r="E127" s="12"/>
      <c r="F127" s="10"/>
      <c r="G127" s="12"/>
      <c r="H127" s="12"/>
      <c r="I127" s="12"/>
      <c r="J127" s="12"/>
      <c r="K127" s="10"/>
      <c r="L127" s="12"/>
      <c r="M127" s="12"/>
      <c r="N127" s="12"/>
      <c r="O127" s="12"/>
      <c r="P127" s="10"/>
      <c r="S127" s="4"/>
      <c r="T127" s="4"/>
    </row>
    <row r="128" spans="1:20" s="17" customFormat="1" x14ac:dyDescent="0.25">
      <c r="A128" s="8" t="s">
        <v>26</v>
      </c>
      <c r="B128" s="326">
        <v>44224</v>
      </c>
      <c r="C128" s="326">
        <v>1640</v>
      </c>
      <c r="D128" s="6">
        <f t="shared" si="15"/>
        <v>-0.21525467944477913</v>
      </c>
      <c r="E128" s="12"/>
      <c r="F128" s="10"/>
      <c r="G128" s="12"/>
      <c r="H128" s="12"/>
      <c r="I128" s="12"/>
      <c r="J128" s="12"/>
      <c r="K128" s="10"/>
      <c r="L128" s="12"/>
      <c r="M128" s="12"/>
      <c r="N128" s="12"/>
      <c r="O128" s="12"/>
      <c r="P128" s="10"/>
      <c r="S128" s="4"/>
      <c r="T128" s="4"/>
    </row>
    <row r="129" spans="1:20" x14ac:dyDescent="0.25">
      <c r="A129" s="8" t="s">
        <v>892</v>
      </c>
      <c r="B129" s="326">
        <v>49410</v>
      </c>
      <c r="C129" s="326">
        <v>2212</v>
      </c>
      <c r="D129" s="6">
        <f t="shared" si="15"/>
        <v>-0.21304628042485318</v>
      </c>
      <c r="E129" s="1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1:20" x14ac:dyDescent="0.25">
      <c r="A130" s="8" t="s">
        <v>891</v>
      </c>
      <c r="B130" s="326">
        <v>53882</v>
      </c>
      <c r="C130" s="326">
        <v>1536</v>
      </c>
      <c r="D130" s="6">
        <f t="shared" si="15"/>
        <v>-0.2113518912943318</v>
      </c>
      <c r="F130" s="13"/>
      <c r="K130" s="13"/>
      <c r="P130" s="13"/>
    </row>
    <row r="131" spans="1:20" x14ac:dyDescent="0.25">
      <c r="A131" s="8" t="s">
        <v>894</v>
      </c>
      <c r="B131" s="326">
        <v>65251</v>
      </c>
      <c r="C131" s="326">
        <v>2968</v>
      </c>
      <c r="D131" s="6">
        <f t="shared" si="15"/>
        <v>-0.20770210420832191</v>
      </c>
      <c r="F131" s="11"/>
      <c r="K131" s="11"/>
      <c r="P131" s="11"/>
    </row>
    <row r="132" spans="1:20" x14ac:dyDescent="0.25">
      <c r="A132" s="8" t="s">
        <v>889</v>
      </c>
      <c r="B132" s="326">
        <v>97994</v>
      </c>
      <c r="C132" s="326">
        <v>3041</v>
      </c>
      <c r="D132" s="6">
        <f t="shared" si="15"/>
        <v>-0.20035261960293085</v>
      </c>
      <c r="F132" s="8"/>
      <c r="I132" s="6"/>
      <c r="K132" s="8"/>
      <c r="N132" s="4"/>
      <c r="P132" s="8"/>
      <c r="S132" s="5"/>
    </row>
    <row r="133" spans="1:20" x14ac:dyDescent="0.25">
      <c r="A133" s="8" t="s">
        <v>24</v>
      </c>
      <c r="B133" s="326">
        <v>178563</v>
      </c>
      <c r="C133" s="326">
        <v>3235</v>
      </c>
      <c r="D133" s="6">
        <f t="shared" si="15"/>
        <v>-0.19041119767077902</v>
      </c>
      <c r="F133" s="10"/>
      <c r="I133" s="6"/>
      <c r="K133" s="8"/>
      <c r="N133" s="4"/>
      <c r="P133" s="8"/>
      <c r="S133" s="5"/>
    </row>
    <row r="134" spans="1:20" x14ac:dyDescent="0.25">
      <c r="A134" s="316" t="s">
        <v>25</v>
      </c>
      <c r="B134" s="327">
        <v>195354</v>
      </c>
      <c r="C134" s="327">
        <v>3251</v>
      </c>
      <c r="D134" s="351">
        <f t="shared" si="15"/>
        <v>-0.18900651867483809</v>
      </c>
      <c r="F134" s="8"/>
      <c r="I134" s="6"/>
      <c r="K134" s="8"/>
      <c r="N134" s="4"/>
      <c r="P134" s="8"/>
      <c r="S134" s="5"/>
    </row>
    <row r="135" spans="1:20" x14ac:dyDescent="0.25">
      <c r="A135" s="8"/>
      <c r="D135" s="4"/>
      <c r="F135" s="8"/>
      <c r="I135" s="6"/>
      <c r="K135" s="8"/>
      <c r="N135" s="4"/>
      <c r="P135" s="8"/>
      <c r="S135" s="5"/>
    </row>
    <row r="136" spans="1:20" ht="19.5" thickBot="1" x14ac:dyDescent="0.35">
      <c r="A136" s="315" t="s">
        <v>853</v>
      </c>
      <c r="D136" s="4"/>
      <c r="F136" s="8"/>
      <c r="I136" s="6"/>
      <c r="K136" s="8"/>
      <c r="N136" s="4"/>
      <c r="P136" s="10"/>
      <c r="S136" s="5"/>
    </row>
    <row r="137" spans="1:20" s="17" customFormat="1" ht="15.75" thickBot="1" x14ac:dyDescent="0.3">
      <c r="A137" s="56" t="s">
        <v>18</v>
      </c>
      <c r="B137" s="57" t="s">
        <v>19</v>
      </c>
      <c r="C137" s="57" t="s">
        <v>840</v>
      </c>
      <c r="D137" s="57" t="s">
        <v>11</v>
      </c>
      <c r="E137" s="12"/>
      <c r="F137" s="10"/>
      <c r="G137" s="12"/>
      <c r="H137" s="12"/>
      <c r="I137" s="12"/>
      <c r="J137" s="12"/>
      <c r="K137" s="10"/>
      <c r="L137" s="12"/>
      <c r="M137" s="12"/>
      <c r="N137" s="12"/>
      <c r="O137" s="12"/>
      <c r="P137" s="10"/>
      <c r="S137" s="4"/>
      <c r="T137" s="4"/>
    </row>
    <row r="138" spans="1:20" x14ac:dyDescent="0.25">
      <c r="A138" s="8" t="s">
        <v>30</v>
      </c>
      <c r="B138" s="326">
        <v>29622</v>
      </c>
      <c r="C138" s="326">
        <v>2833</v>
      </c>
      <c r="D138" s="6">
        <f t="shared" ref="D138:D152" si="16">POWER(B138,POWER(C138,-0.172))</f>
        <v>13.784928159813857</v>
      </c>
      <c r="F138" s="10"/>
      <c r="I138" s="6"/>
      <c r="K138" s="8"/>
      <c r="N138" s="4"/>
      <c r="P138" s="10"/>
      <c r="S138" s="5"/>
    </row>
    <row r="139" spans="1:20" x14ac:dyDescent="0.25">
      <c r="A139" s="8" t="s">
        <v>890</v>
      </c>
      <c r="B139" s="326">
        <v>1800</v>
      </c>
      <c r="C139" s="326">
        <v>374</v>
      </c>
      <c r="D139" s="6">
        <f t="shared" si="16"/>
        <v>14.963807760396143</v>
      </c>
      <c r="F139" s="10"/>
      <c r="I139" s="6"/>
      <c r="K139" s="8"/>
      <c r="N139" s="4"/>
      <c r="P139" s="8"/>
      <c r="S139" s="5"/>
    </row>
    <row r="140" spans="1:20" x14ac:dyDescent="0.25">
      <c r="A140" s="8" t="s">
        <v>31</v>
      </c>
      <c r="B140" s="326">
        <v>24537</v>
      </c>
      <c r="C140" s="326">
        <v>1910</v>
      </c>
      <c r="D140" s="6">
        <f t="shared" si="16"/>
        <v>15.741323904060136</v>
      </c>
      <c r="F140" s="8"/>
      <c r="I140" s="6"/>
      <c r="K140" s="8"/>
      <c r="N140" s="4"/>
      <c r="P140" s="10"/>
      <c r="S140" s="5"/>
    </row>
    <row r="141" spans="1:20" x14ac:dyDescent="0.25">
      <c r="A141" s="8" t="s">
        <v>28</v>
      </c>
      <c r="B141" s="326">
        <v>15923</v>
      </c>
      <c r="C141" s="326">
        <v>1361</v>
      </c>
      <c r="D141" s="6">
        <f t="shared" si="16"/>
        <v>16.390978672366884</v>
      </c>
      <c r="F141" s="10"/>
      <c r="I141" s="6"/>
      <c r="K141" s="10"/>
      <c r="N141" s="4"/>
      <c r="P141" s="8"/>
      <c r="S141" s="5"/>
    </row>
    <row r="142" spans="1:20" x14ac:dyDescent="0.25">
      <c r="A142" s="8" t="s">
        <v>894</v>
      </c>
      <c r="B142" s="326">
        <v>65251</v>
      </c>
      <c r="C142" s="326">
        <v>2968</v>
      </c>
      <c r="D142" s="6">
        <f t="shared" si="16"/>
        <v>16.482122253433737</v>
      </c>
      <c r="F142" s="10"/>
      <c r="I142" s="6"/>
      <c r="K142" s="10"/>
      <c r="N142" s="4"/>
      <c r="P142" s="8"/>
      <c r="S142" s="5"/>
    </row>
    <row r="143" spans="1:20" x14ac:dyDescent="0.25">
      <c r="A143" s="8" t="s">
        <v>29</v>
      </c>
      <c r="B143" s="326">
        <v>35354</v>
      </c>
      <c r="C143" s="326">
        <v>1892</v>
      </c>
      <c r="D143" s="6">
        <f t="shared" si="16"/>
        <v>17.470908232675026</v>
      </c>
      <c r="F143" s="8"/>
      <c r="I143" s="6"/>
      <c r="K143" s="10"/>
      <c r="N143" s="4"/>
      <c r="P143" s="8"/>
      <c r="S143" s="5"/>
    </row>
    <row r="144" spans="1:20" x14ac:dyDescent="0.25">
      <c r="A144" s="8" t="s">
        <v>892</v>
      </c>
      <c r="B144" s="326">
        <v>49410</v>
      </c>
      <c r="C144" s="326">
        <v>2212</v>
      </c>
      <c r="D144" s="6">
        <f t="shared" si="16"/>
        <v>17.70206509222611</v>
      </c>
      <c r="F144" s="10"/>
      <c r="I144" s="6"/>
      <c r="K144" s="10"/>
      <c r="N144" s="4"/>
      <c r="P144" s="10"/>
      <c r="S144" s="5"/>
    </row>
    <row r="145" spans="1:19" x14ac:dyDescent="0.25">
      <c r="A145" s="8" t="s">
        <v>893</v>
      </c>
      <c r="B145" s="326">
        <v>13348</v>
      </c>
      <c r="C145" s="326">
        <v>1030</v>
      </c>
      <c r="D145" s="6">
        <f t="shared" si="16"/>
        <v>17.824078156595416</v>
      </c>
      <c r="F145" s="8"/>
      <c r="I145" s="6"/>
      <c r="K145" s="10"/>
      <c r="N145" s="4"/>
      <c r="P145" s="10"/>
      <c r="S145" s="5"/>
    </row>
    <row r="146" spans="1:19" x14ac:dyDescent="0.25">
      <c r="A146" s="8" t="s">
        <v>889</v>
      </c>
      <c r="B146" s="326">
        <v>97994</v>
      </c>
      <c r="C146" s="326">
        <v>3041</v>
      </c>
      <c r="D146" s="6">
        <f t="shared" si="16"/>
        <v>18.046572177615335</v>
      </c>
      <c r="F146" s="8"/>
      <c r="I146" s="6"/>
      <c r="K146" s="10"/>
      <c r="N146" s="4"/>
      <c r="P146" s="10"/>
      <c r="S146" s="5"/>
    </row>
    <row r="147" spans="1:19" x14ac:dyDescent="0.25">
      <c r="A147" s="8" t="s">
        <v>27</v>
      </c>
      <c r="B147" s="326">
        <v>40835</v>
      </c>
      <c r="C147" s="326">
        <v>1594</v>
      </c>
      <c r="D147" s="6">
        <f t="shared" si="16"/>
        <v>19.81938894797376</v>
      </c>
      <c r="F147" s="8"/>
      <c r="I147" s="6"/>
      <c r="K147" s="10"/>
      <c r="N147" s="4"/>
      <c r="P147" s="10"/>
      <c r="S147" s="5"/>
    </row>
    <row r="148" spans="1:19" x14ac:dyDescent="0.25">
      <c r="A148" s="8" t="s">
        <v>26</v>
      </c>
      <c r="B148" s="326">
        <v>44224</v>
      </c>
      <c r="C148" s="326">
        <v>1640</v>
      </c>
      <c r="D148" s="6">
        <f t="shared" si="16"/>
        <v>19.973368119056836</v>
      </c>
      <c r="F148" s="14"/>
      <c r="K148" s="13"/>
      <c r="P148" s="15"/>
    </row>
    <row r="149" spans="1:19" x14ac:dyDescent="0.25">
      <c r="A149" s="8" t="s">
        <v>23</v>
      </c>
      <c r="B149" s="326">
        <v>16791</v>
      </c>
      <c r="C149" s="326">
        <v>941</v>
      </c>
      <c r="D149" s="6">
        <f t="shared" si="16"/>
        <v>20.012401862577995</v>
      </c>
      <c r="F149" s="11"/>
      <c r="K149" s="11"/>
      <c r="P149" s="11"/>
      <c r="Q149" s="16"/>
      <c r="R149" s="16"/>
      <c r="S149" s="16"/>
    </row>
    <row r="150" spans="1:19" x14ac:dyDescent="0.25">
      <c r="A150" s="8" t="s">
        <v>24</v>
      </c>
      <c r="B150" s="326">
        <v>178563</v>
      </c>
      <c r="C150" s="326">
        <v>3235</v>
      </c>
      <c r="D150" s="6">
        <f t="shared" si="16"/>
        <v>20.323760772556593</v>
      </c>
      <c r="P150" s="16"/>
      <c r="Q150" s="16"/>
      <c r="R150" s="16"/>
      <c r="S150" s="16"/>
    </row>
    <row r="151" spans="1:19" x14ac:dyDescent="0.25">
      <c r="A151" s="8" t="s">
        <v>25</v>
      </c>
      <c r="B151" s="326">
        <v>195354</v>
      </c>
      <c r="C151" s="326">
        <v>3251</v>
      </c>
      <c r="D151" s="6">
        <f t="shared" si="16"/>
        <v>20.730381553420756</v>
      </c>
      <c r="P151" s="16"/>
      <c r="Q151" s="16"/>
      <c r="R151" s="16"/>
      <c r="S151" s="16"/>
    </row>
    <row r="152" spans="1:19" x14ac:dyDescent="0.25">
      <c r="A152" s="316" t="s">
        <v>891</v>
      </c>
      <c r="B152" s="327">
        <v>53882</v>
      </c>
      <c r="C152" s="327">
        <v>1536</v>
      </c>
      <c r="D152" s="351">
        <f t="shared" si="16"/>
        <v>21.851150543677885</v>
      </c>
      <c r="P152" s="16"/>
      <c r="Q152" s="16"/>
      <c r="R152" s="16"/>
      <c r="S152" s="16"/>
    </row>
    <row r="153" spans="1:19" x14ac:dyDescent="0.25">
      <c r="A153" s="10"/>
      <c r="D153" s="7"/>
      <c r="P153" s="16"/>
      <c r="Q153" s="16"/>
      <c r="R153" s="16"/>
      <c r="S153" s="16"/>
    </row>
    <row r="154" spans="1:19" x14ac:dyDescent="0.25">
      <c r="A154" s="8"/>
      <c r="D154" s="7"/>
      <c r="P154" s="16"/>
      <c r="Q154" s="16"/>
      <c r="R154" s="16"/>
      <c r="S154" s="16"/>
    </row>
    <row r="155" spans="1:19" ht="21.75" thickBot="1" x14ac:dyDescent="0.4">
      <c r="A155" s="313" t="s">
        <v>854</v>
      </c>
      <c r="D155" s="7"/>
      <c r="P155" s="16"/>
      <c r="Q155" s="16"/>
      <c r="R155" s="16"/>
      <c r="S155" s="16"/>
    </row>
    <row r="156" spans="1:19" ht="15.75" thickBot="1" x14ac:dyDescent="0.3">
      <c r="A156" s="56" t="s">
        <v>18</v>
      </c>
      <c r="B156" s="57" t="s">
        <v>19</v>
      </c>
      <c r="C156" s="57" t="s">
        <v>840</v>
      </c>
      <c r="D156" s="57" t="s">
        <v>15</v>
      </c>
      <c r="P156" s="16"/>
      <c r="Q156" s="16"/>
      <c r="R156" s="16"/>
      <c r="S156" s="16"/>
    </row>
    <row r="157" spans="1:19" x14ac:dyDescent="0.25">
      <c r="A157" s="8" t="s">
        <v>893</v>
      </c>
      <c r="B157" s="326">
        <v>13348</v>
      </c>
      <c r="C157" s="326">
        <v>1030</v>
      </c>
      <c r="D157" s="6">
        <v>0.19320388349514564</v>
      </c>
      <c r="P157" s="16"/>
      <c r="Q157" s="16"/>
      <c r="R157" s="16"/>
      <c r="S157" s="16"/>
    </row>
    <row r="158" spans="1:19" x14ac:dyDescent="0.25">
      <c r="A158" s="8" t="s">
        <v>890</v>
      </c>
      <c r="B158" s="326">
        <v>1800</v>
      </c>
      <c r="C158" s="326">
        <v>374</v>
      </c>
      <c r="D158" s="6">
        <v>0.18716577540106952</v>
      </c>
      <c r="P158" s="16"/>
      <c r="Q158" s="16"/>
      <c r="R158" s="16"/>
      <c r="S158" s="16"/>
    </row>
    <row r="159" spans="1:19" x14ac:dyDescent="0.25">
      <c r="A159" s="8" t="s">
        <v>30</v>
      </c>
      <c r="B159" s="326">
        <v>29622</v>
      </c>
      <c r="C159" s="326">
        <v>2833</v>
      </c>
      <c r="D159" s="6">
        <v>0.17190257677373807</v>
      </c>
      <c r="P159" s="16"/>
      <c r="Q159" s="16"/>
      <c r="R159" s="16"/>
      <c r="S159" s="16"/>
    </row>
    <row r="160" spans="1:19" x14ac:dyDescent="0.25">
      <c r="A160" s="8" t="s">
        <v>28</v>
      </c>
      <c r="B160" s="326">
        <v>15923</v>
      </c>
      <c r="C160" s="326">
        <v>1361</v>
      </c>
      <c r="D160" s="6">
        <v>0.16458486407053638</v>
      </c>
      <c r="P160" s="16"/>
      <c r="Q160" s="16"/>
      <c r="R160" s="16"/>
      <c r="S160" s="16"/>
    </row>
    <row r="161" spans="1:26" x14ac:dyDescent="0.25">
      <c r="A161" s="8" t="s">
        <v>23</v>
      </c>
      <c r="B161" s="326">
        <v>16791</v>
      </c>
      <c r="C161" s="326">
        <v>941</v>
      </c>
      <c r="D161" s="6">
        <v>0.16046758767268862</v>
      </c>
      <c r="P161" s="16"/>
      <c r="Q161" s="16"/>
      <c r="R161" s="16"/>
      <c r="S161" s="16"/>
    </row>
    <row r="162" spans="1:26" x14ac:dyDescent="0.25">
      <c r="A162" s="8" t="s">
        <v>29</v>
      </c>
      <c r="B162" s="326">
        <v>35354</v>
      </c>
      <c r="C162" s="326">
        <v>1892</v>
      </c>
      <c r="D162" s="6">
        <v>0.15433403805496829</v>
      </c>
      <c r="P162" s="16"/>
      <c r="Q162" s="16"/>
      <c r="R162" s="16"/>
      <c r="S162" s="16"/>
    </row>
    <row r="163" spans="1:26" x14ac:dyDescent="0.25">
      <c r="A163" s="8" t="s">
        <v>31</v>
      </c>
      <c r="B163" s="326">
        <v>24537</v>
      </c>
      <c r="C163" s="326">
        <v>1910</v>
      </c>
      <c r="D163" s="6">
        <v>0.14659685863874344</v>
      </c>
      <c r="P163" s="16"/>
      <c r="Q163" s="16"/>
      <c r="R163" s="16"/>
      <c r="S163" s="16"/>
    </row>
    <row r="164" spans="1:26" x14ac:dyDescent="0.25">
      <c r="A164" s="8" t="s">
        <v>894</v>
      </c>
      <c r="B164" s="326">
        <v>65251</v>
      </c>
      <c r="C164" s="326">
        <v>2968</v>
      </c>
      <c r="D164" s="6">
        <v>0.14353099730458221</v>
      </c>
      <c r="P164" s="16"/>
      <c r="Q164" s="16"/>
      <c r="R164" s="16"/>
      <c r="S164" s="16"/>
    </row>
    <row r="165" spans="1:26" s="17" customFormat="1" x14ac:dyDescent="0.25">
      <c r="A165" s="8" t="s">
        <v>26</v>
      </c>
      <c r="B165" s="326">
        <v>44224</v>
      </c>
      <c r="C165" s="326">
        <v>1640</v>
      </c>
      <c r="D165" s="6">
        <v>0.1420731707317073</v>
      </c>
      <c r="T165" s="4"/>
    </row>
    <row r="166" spans="1:26" s="16" customFormat="1" x14ac:dyDescent="0.25">
      <c r="A166" s="8" t="s">
        <v>892</v>
      </c>
      <c r="B166" s="326">
        <v>49410</v>
      </c>
      <c r="C166" s="326">
        <v>2212</v>
      </c>
      <c r="D166" s="6">
        <v>0.13562386980108498</v>
      </c>
      <c r="P166" s="18"/>
      <c r="T166" s="4"/>
      <c r="V166" s="18"/>
    </row>
    <row r="167" spans="1:26" x14ac:dyDescent="0.25">
      <c r="A167" s="8" t="s">
        <v>891</v>
      </c>
      <c r="B167" s="326">
        <v>53882</v>
      </c>
      <c r="C167" s="326">
        <v>1536</v>
      </c>
      <c r="D167" s="6">
        <v>0.13346354166666666</v>
      </c>
      <c r="F167" s="11"/>
      <c r="G167" s="17"/>
      <c r="H167" s="17"/>
      <c r="I167" s="6"/>
      <c r="J167" s="17"/>
      <c r="K167" s="11"/>
      <c r="L167" s="17"/>
      <c r="M167" s="17"/>
      <c r="N167" s="6"/>
      <c r="P167" s="11"/>
      <c r="Q167" s="17"/>
      <c r="R167" s="17"/>
      <c r="S167" s="6"/>
      <c r="V167" s="11"/>
      <c r="W167" s="17"/>
      <c r="Y167" s="17"/>
      <c r="Z167" s="4"/>
    </row>
    <row r="168" spans="1:26" x14ac:dyDescent="0.25">
      <c r="A168" s="8" t="s">
        <v>889</v>
      </c>
      <c r="B168" s="326">
        <v>97994</v>
      </c>
      <c r="C168" s="326">
        <v>3041</v>
      </c>
      <c r="D168" s="6">
        <v>0.12561657349556066</v>
      </c>
      <c r="F168" s="17"/>
      <c r="G168" s="17"/>
      <c r="H168" s="17"/>
      <c r="I168" s="19"/>
      <c r="J168" s="17"/>
      <c r="K168" s="17"/>
      <c r="L168" s="17"/>
      <c r="M168" s="17"/>
      <c r="P168" s="17"/>
      <c r="Q168" s="17"/>
      <c r="R168" s="17"/>
      <c r="S168" s="17"/>
      <c r="V168" s="17"/>
      <c r="W168" s="17"/>
      <c r="Y168" s="17"/>
      <c r="Z168" s="4"/>
    </row>
    <row r="169" spans="1:26" x14ac:dyDescent="0.25">
      <c r="A169" s="8" t="s">
        <v>27</v>
      </c>
      <c r="B169" s="326">
        <v>40835</v>
      </c>
      <c r="C169" s="326">
        <v>1594</v>
      </c>
      <c r="D169" s="6">
        <v>0.12547051442910917</v>
      </c>
      <c r="F169" s="17"/>
      <c r="G169" s="17"/>
      <c r="H169" s="17"/>
      <c r="I169" s="19"/>
      <c r="J169" s="17"/>
      <c r="K169" s="17"/>
      <c r="L169" s="17"/>
      <c r="M169" s="17"/>
      <c r="N169" s="17"/>
      <c r="P169" s="17"/>
      <c r="Q169" s="17"/>
      <c r="R169" s="18"/>
      <c r="S169" s="17"/>
      <c r="V169" s="17"/>
      <c r="W169" s="17"/>
      <c r="Y169" s="18"/>
      <c r="Z169" s="4"/>
    </row>
    <row r="170" spans="1:26" x14ac:dyDescent="0.25">
      <c r="A170" s="8" t="s">
        <v>25</v>
      </c>
      <c r="B170" s="326">
        <v>195354</v>
      </c>
      <c r="C170" s="326">
        <v>3251</v>
      </c>
      <c r="D170" s="6">
        <v>0.10027683789603199</v>
      </c>
      <c r="F170" s="17"/>
      <c r="G170" s="17"/>
      <c r="H170" s="17"/>
      <c r="I170" s="19"/>
      <c r="J170" s="17"/>
      <c r="K170" s="17"/>
      <c r="L170" s="17"/>
      <c r="M170" s="18"/>
      <c r="N170" s="17"/>
      <c r="P170" s="17"/>
      <c r="Q170" s="17"/>
      <c r="R170" s="17"/>
      <c r="S170" s="17"/>
      <c r="V170" s="17"/>
      <c r="W170" s="17"/>
      <c r="Y170" s="17"/>
      <c r="Z170" s="4"/>
    </row>
    <row r="171" spans="1:26" x14ac:dyDescent="0.25">
      <c r="A171" s="316" t="s">
        <v>24</v>
      </c>
      <c r="B171" s="327">
        <v>178563</v>
      </c>
      <c r="C171" s="327">
        <v>3235</v>
      </c>
      <c r="D171" s="351">
        <v>9.9845440494590418E-2</v>
      </c>
      <c r="F171" s="17"/>
      <c r="G171" s="17"/>
      <c r="H171" s="17"/>
      <c r="I171" s="19"/>
      <c r="J171" s="17"/>
      <c r="K171" s="17"/>
      <c r="L171" s="17"/>
      <c r="M171" s="17"/>
      <c r="N171" s="17"/>
      <c r="P171" s="17"/>
      <c r="Q171" s="17"/>
      <c r="R171" s="18"/>
      <c r="S171" s="17"/>
      <c r="V171" s="17"/>
      <c r="W171" s="17"/>
      <c r="Y171" s="18"/>
      <c r="Z171" s="4"/>
    </row>
    <row r="172" spans="1:26" x14ac:dyDescent="0.25">
      <c r="A172" s="17"/>
      <c r="B172" s="17"/>
      <c r="C172" s="17"/>
      <c r="D172" s="19"/>
      <c r="F172" s="17"/>
      <c r="G172" s="17"/>
      <c r="H172" s="17"/>
      <c r="I172" s="19"/>
      <c r="J172" s="17"/>
      <c r="K172" s="17"/>
      <c r="L172" s="17"/>
      <c r="M172" s="17"/>
      <c r="N172" s="17"/>
      <c r="P172" s="17"/>
      <c r="Q172" s="17"/>
      <c r="R172" s="17"/>
      <c r="S172" s="17"/>
      <c r="V172" s="17"/>
      <c r="W172" s="17"/>
      <c r="Y172" s="17"/>
      <c r="Z172" s="4"/>
    </row>
    <row r="173" spans="1:26" ht="21.75" thickBot="1" x14ac:dyDescent="0.4">
      <c r="A173" s="313" t="s">
        <v>855</v>
      </c>
      <c r="B173" s="17"/>
      <c r="C173" s="17"/>
      <c r="D173" s="19"/>
      <c r="F173" s="17"/>
      <c r="G173" s="17"/>
      <c r="H173" s="17"/>
      <c r="I173" s="19"/>
      <c r="J173" s="17"/>
      <c r="K173" s="17"/>
      <c r="L173" s="17"/>
      <c r="M173" s="18"/>
      <c r="N173" s="17"/>
      <c r="P173" s="17"/>
      <c r="Q173" s="17"/>
      <c r="R173" s="17"/>
      <c r="S173" s="17"/>
      <c r="V173" s="17"/>
      <c r="W173" s="17"/>
      <c r="Y173" s="17"/>
      <c r="Z173" s="4"/>
    </row>
    <row r="174" spans="1:26" ht="15.75" thickBot="1" x14ac:dyDescent="0.3">
      <c r="A174" s="56" t="s">
        <v>18</v>
      </c>
      <c r="B174" s="57" t="s">
        <v>19</v>
      </c>
      <c r="C174" s="57" t="s">
        <v>840</v>
      </c>
      <c r="D174" s="57" t="s">
        <v>14</v>
      </c>
      <c r="F174" s="17"/>
      <c r="G174" s="17"/>
      <c r="H174" s="17"/>
      <c r="I174" s="19"/>
      <c r="J174" s="17"/>
      <c r="K174" s="17"/>
      <c r="L174" s="17"/>
      <c r="M174" s="17"/>
      <c r="N174" s="17"/>
      <c r="P174" s="17"/>
      <c r="Q174" s="17"/>
      <c r="R174" s="20"/>
      <c r="S174" s="20"/>
      <c r="V174" s="17"/>
      <c r="W174" s="17"/>
      <c r="Y174" s="17"/>
      <c r="Z174" s="4"/>
    </row>
    <row r="175" spans="1:26" x14ac:dyDescent="0.25">
      <c r="A175" s="65" t="s">
        <v>893</v>
      </c>
      <c r="B175" s="328">
        <v>13348</v>
      </c>
      <c r="C175" s="328">
        <v>1030</v>
      </c>
      <c r="D175" s="59">
        <v>533.81640000000004</v>
      </c>
      <c r="F175" s="17"/>
      <c r="G175" s="17"/>
      <c r="H175" s="17"/>
      <c r="I175" s="19"/>
      <c r="J175" s="17"/>
      <c r="K175" s="17"/>
      <c r="L175" s="17"/>
      <c r="M175" s="17"/>
      <c r="N175" s="17"/>
      <c r="P175" s="17"/>
      <c r="Q175" s="17"/>
      <c r="R175" s="1"/>
      <c r="S175" s="1"/>
      <c r="V175" s="17"/>
      <c r="W175" s="17"/>
      <c r="Y175" s="20"/>
      <c r="Z175" s="4"/>
    </row>
    <row r="176" spans="1:26" x14ac:dyDescent="0.25">
      <c r="A176" s="49" t="s">
        <v>890</v>
      </c>
      <c r="B176" s="329">
        <v>1800</v>
      </c>
      <c r="C176" s="329">
        <v>374</v>
      </c>
      <c r="D176" s="50">
        <v>571.58309999999994</v>
      </c>
      <c r="F176" s="17"/>
      <c r="G176" s="17"/>
      <c r="H176" s="17"/>
      <c r="I176" s="19"/>
      <c r="J176" s="17"/>
      <c r="K176" s="17"/>
      <c r="L176" s="17"/>
      <c r="M176" s="20"/>
      <c r="N176" s="17"/>
      <c r="P176" s="17"/>
      <c r="Q176" s="17"/>
      <c r="R176" s="17"/>
      <c r="S176" s="17"/>
      <c r="V176" s="17"/>
      <c r="W176" s="17"/>
      <c r="Y176" s="1"/>
      <c r="Z176" s="4"/>
    </row>
    <row r="177" spans="1:26" x14ac:dyDescent="0.25">
      <c r="A177" s="49" t="s">
        <v>26</v>
      </c>
      <c r="B177" s="329">
        <v>44224</v>
      </c>
      <c r="C177" s="329">
        <v>1640</v>
      </c>
      <c r="D177" s="50">
        <v>611.46699999999998</v>
      </c>
      <c r="F177" s="17"/>
      <c r="G177" s="17"/>
      <c r="H177" s="17"/>
      <c r="I177" s="19"/>
      <c r="J177" s="17"/>
      <c r="K177" s="17"/>
      <c r="L177" s="17"/>
      <c r="M177" s="20"/>
      <c r="N177" s="17"/>
      <c r="P177" s="17"/>
      <c r="Q177" s="17"/>
      <c r="R177" s="17"/>
      <c r="S177" s="17"/>
      <c r="V177" s="17"/>
      <c r="W177" s="17"/>
      <c r="Y177" s="17"/>
      <c r="Z177" s="4"/>
    </row>
    <row r="178" spans="1:26" x14ac:dyDescent="0.25">
      <c r="A178" s="49" t="s">
        <v>891</v>
      </c>
      <c r="B178" s="329">
        <v>53882</v>
      </c>
      <c r="C178" s="329">
        <v>1536</v>
      </c>
      <c r="D178" s="50">
        <v>613.29089999999997</v>
      </c>
      <c r="F178" s="17"/>
      <c r="G178" s="17"/>
      <c r="H178" s="17"/>
      <c r="I178" s="19"/>
      <c r="J178" s="17"/>
      <c r="K178" s="17"/>
      <c r="L178" s="17"/>
      <c r="M178" s="17"/>
      <c r="P178" s="17"/>
      <c r="Q178" s="17"/>
      <c r="R178" s="17"/>
      <c r="S178" s="17"/>
      <c r="V178" s="17"/>
      <c r="W178" s="17"/>
      <c r="Y178" s="17"/>
      <c r="Z178" s="4"/>
    </row>
    <row r="179" spans="1:26" x14ac:dyDescent="0.25">
      <c r="A179" s="49" t="s">
        <v>31</v>
      </c>
      <c r="B179" s="329">
        <v>24537</v>
      </c>
      <c r="C179" s="329">
        <v>1910</v>
      </c>
      <c r="D179" s="50">
        <v>621.53880000000004</v>
      </c>
      <c r="F179" s="17"/>
      <c r="G179" s="17"/>
      <c r="H179" s="17"/>
      <c r="I179" s="19"/>
      <c r="J179" s="17"/>
      <c r="K179" s="17"/>
      <c r="L179" s="17"/>
      <c r="M179" s="17"/>
      <c r="P179" s="17"/>
      <c r="Q179" s="17"/>
      <c r="R179" s="17"/>
      <c r="S179" s="17"/>
      <c r="V179" s="17"/>
      <c r="W179" s="17"/>
      <c r="Y179" s="17"/>
      <c r="Z179" s="4"/>
    </row>
    <row r="180" spans="1:26" x14ac:dyDescent="0.25">
      <c r="A180" s="49" t="s">
        <v>30</v>
      </c>
      <c r="B180" s="329">
        <v>29622</v>
      </c>
      <c r="C180" s="329">
        <v>2833</v>
      </c>
      <c r="D180" s="50">
        <v>622.81629999999996</v>
      </c>
      <c r="F180" s="17"/>
      <c r="G180" s="17"/>
      <c r="H180" s="17"/>
      <c r="I180" s="19"/>
      <c r="J180" s="17"/>
      <c r="K180" s="17"/>
      <c r="L180" s="17"/>
      <c r="M180" s="17"/>
      <c r="P180" s="17"/>
      <c r="Q180" s="17"/>
      <c r="R180" s="17"/>
      <c r="S180" s="17"/>
      <c r="V180" s="17"/>
      <c r="W180" s="17"/>
      <c r="Y180" s="17"/>
      <c r="Z180" s="4"/>
    </row>
    <row r="181" spans="1:26" x14ac:dyDescent="0.25">
      <c r="A181" s="49" t="s">
        <v>27</v>
      </c>
      <c r="B181" s="329">
        <v>40835</v>
      </c>
      <c r="C181" s="329">
        <v>1594</v>
      </c>
      <c r="D181" s="50">
        <v>622.88019999999995</v>
      </c>
      <c r="F181" s="17"/>
      <c r="G181" s="17"/>
      <c r="H181" s="17"/>
      <c r="I181" s="19"/>
      <c r="J181" s="17"/>
      <c r="K181" s="17"/>
      <c r="L181" s="17"/>
      <c r="M181" s="17"/>
      <c r="P181" s="17"/>
      <c r="Q181" s="17"/>
      <c r="R181" s="20"/>
      <c r="S181" s="20"/>
      <c r="V181" s="17"/>
      <c r="W181" s="17"/>
      <c r="Y181" s="20"/>
      <c r="Z181" s="4"/>
    </row>
    <row r="182" spans="1:26" x14ac:dyDescent="0.25">
      <c r="A182" s="49" t="s">
        <v>29</v>
      </c>
      <c r="B182" s="329">
        <v>35354</v>
      </c>
      <c r="C182" s="329">
        <v>1892</v>
      </c>
      <c r="D182" s="50">
        <v>623.14599999999996</v>
      </c>
      <c r="F182" s="17"/>
      <c r="G182" s="17"/>
      <c r="H182" s="17"/>
      <c r="I182" s="6"/>
      <c r="J182" s="17"/>
      <c r="K182" s="17"/>
      <c r="L182" s="17"/>
      <c r="M182" s="17"/>
      <c r="P182" s="17"/>
      <c r="Q182" s="17"/>
      <c r="R182" s="17"/>
      <c r="S182" s="17"/>
      <c r="V182" s="17"/>
      <c r="W182" s="17"/>
      <c r="Y182" s="17"/>
      <c r="Z182" s="4"/>
    </row>
    <row r="183" spans="1:26" x14ac:dyDescent="0.25">
      <c r="A183" s="49" t="s">
        <v>892</v>
      </c>
      <c r="B183" s="329">
        <v>49410</v>
      </c>
      <c r="C183" s="329">
        <v>2212</v>
      </c>
      <c r="D183" s="50">
        <v>631.55219999999997</v>
      </c>
      <c r="E183" s="16"/>
      <c r="F183" s="17"/>
      <c r="G183" s="17"/>
      <c r="H183" s="17"/>
      <c r="I183" s="17"/>
      <c r="J183" s="17"/>
      <c r="K183" s="20"/>
      <c r="M183" s="18"/>
      <c r="N183" s="6"/>
      <c r="O183" s="17"/>
      <c r="P183" s="17"/>
      <c r="Q183" s="17"/>
      <c r="R183" s="17"/>
    </row>
    <row r="184" spans="1:26" s="17" customFormat="1" x14ac:dyDescent="0.25">
      <c r="A184" s="49" t="s">
        <v>25</v>
      </c>
      <c r="B184" s="329">
        <v>195354</v>
      </c>
      <c r="C184" s="329">
        <v>3251</v>
      </c>
      <c r="D184" s="50">
        <v>640.37469999999996</v>
      </c>
      <c r="T184" s="4"/>
    </row>
    <row r="185" spans="1:26" x14ac:dyDescent="0.25">
      <c r="A185" s="49" t="s">
        <v>24</v>
      </c>
      <c r="B185" s="329">
        <v>178563</v>
      </c>
      <c r="C185" s="329">
        <v>3235</v>
      </c>
      <c r="D185" s="50">
        <v>642.08410000000003</v>
      </c>
      <c r="G185" s="4"/>
      <c r="H185" s="6"/>
      <c r="I185" s="4"/>
      <c r="J185" s="5"/>
      <c r="K185" s="3"/>
      <c r="L185" s="2"/>
      <c r="M185" s="7"/>
      <c r="N185" s="4"/>
      <c r="O185" s="5"/>
    </row>
    <row r="186" spans="1:26" x14ac:dyDescent="0.25">
      <c r="A186" s="49" t="s">
        <v>28</v>
      </c>
      <c r="B186" s="329">
        <v>15923</v>
      </c>
      <c r="C186" s="329">
        <v>1361</v>
      </c>
      <c r="D186" s="50">
        <v>646.94069999999999</v>
      </c>
      <c r="F186" s="48"/>
      <c r="G186" s="49"/>
      <c r="H186" s="49"/>
      <c r="I186" s="49"/>
    </row>
    <row r="187" spans="1:26" x14ac:dyDescent="0.25">
      <c r="A187" s="49" t="s">
        <v>23</v>
      </c>
      <c r="B187" s="329">
        <v>16791</v>
      </c>
      <c r="C187" s="329">
        <v>941</v>
      </c>
      <c r="D187" s="50">
        <v>647.52390000000003</v>
      </c>
      <c r="F187" s="49"/>
      <c r="G187" s="50"/>
      <c r="H187" s="50"/>
      <c r="I187" s="19"/>
    </row>
    <row r="188" spans="1:26" x14ac:dyDescent="0.25">
      <c r="A188" s="49" t="s">
        <v>889</v>
      </c>
      <c r="B188" s="329">
        <v>97994</v>
      </c>
      <c r="C188" s="329">
        <v>3041</v>
      </c>
      <c r="D188" s="61">
        <v>656.4982</v>
      </c>
      <c r="F188" s="49"/>
      <c r="G188" s="50"/>
      <c r="H188" s="50"/>
      <c r="I188" s="19"/>
    </row>
    <row r="189" spans="1:26" ht="15.75" thickBot="1" x14ac:dyDescent="0.3">
      <c r="A189" s="64" t="s">
        <v>894</v>
      </c>
      <c r="B189" s="330">
        <v>65251</v>
      </c>
      <c r="C189" s="330">
        <v>2968</v>
      </c>
      <c r="D189" s="62">
        <v>679.81420000000003</v>
      </c>
      <c r="F189" s="49"/>
      <c r="G189" s="50"/>
      <c r="H189" s="50"/>
      <c r="I189" s="19"/>
    </row>
    <row r="190" spans="1:26" x14ac:dyDescent="0.25">
      <c r="A190" s="45"/>
      <c r="B190" s="46"/>
      <c r="C190" s="46"/>
      <c r="D190" s="19"/>
      <c r="F190" s="49"/>
      <c r="G190" s="50"/>
      <c r="H190" s="50"/>
      <c r="I190" s="19"/>
    </row>
    <row r="191" spans="1:26" x14ac:dyDescent="0.25">
      <c r="A191" s="45"/>
      <c r="B191" s="46"/>
      <c r="C191" s="46"/>
      <c r="D191" s="19"/>
      <c r="F191" s="49"/>
      <c r="G191" s="50"/>
      <c r="H191" s="50"/>
      <c r="I191" s="19"/>
    </row>
    <row r="192" spans="1:26" ht="21.75" thickBot="1" x14ac:dyDescent="0.4">
      <c r="A192" s="313" t="s">
        <v>856</v>
      </c>
      <c r="B192" s="46"/>
      <c r="C192" s="46"/>
      <c r="D192" s="19"/>
      <c r="F192" s="49"/>
      <c r="G192" s="50"/>
      <c r="H192" s="50"/>
      <c r="I192" s="19"/>
    </row>
    <row r="193" spans="1:22" ht="15.75" thickBot="1" x14ac:dyDescent="0.3">
      <c r="A193" s="56" t="s">
        <v>18</v>
      </c>
      <c r="B193" s="57" t="s">
        <v>19</v>
      </c>
      <c r="C193" s="57" t="s">
        <v>840</v>
      </c>
      <c r="D193" s="57" t="s">
        <v>16</v>
      </c>
      <c r="F193" s="49"/>
      <c r="G193" s="50"/>
      <c r="H193" s="50"/>
      <c r="I193" s="19"/>
    </row>
    <row r="194" spans="1:22" x14ac:dyDescent="0.25">
      <c r="A194" s="8" t="s">
        <v>893</v>
      </c>
      <c r="B194" s="326">
        <v>13348</v>
      </c>
      <c r="C194" s="326">
        <v>1030</v>
      </c>
      <c r="D194" s="6">
        <v>5.1758793969849251</v>
      </c>
      <c r="F194" s="49"/>
      <c r="G194" s="50"/>
      <c r="H194" s="50"/>
      <c r="I194" s="19"/>
    </row>
    <row r="195" spans="1:22" x14ac:dyDescent="0.25">
      <c r="A195" s="8" t="s">
        <v>890</v>
      </c>
      <c r="B195" s="326">
        <v>1800</v>
      </c>
      <c r="C195" s="326">
        <v>374</v>
      </c>
      <c r="D195" s="6">
        <v>5.3428571428571425</v>
      </c>
      <c r="F195" s="49"/>
      <c r="G195" s="50"/>
      <c r="H195" s="50"/>
      <c r="I195" s="50"/>
    </row>
    <row r="196" spans="1:22" x14ac:dyDescent="0.25">
      <c r="A196" s="8" t="s">
        <v>30</v>
      </c>
      <c r="B196" s="326">
        <v>29622</v>
      </c>
      <c r="C196" s="326">
        <v>2833</v>
      </c>
      <c r="D196" s="6">
        <v>5.8172484599589325</v>
      </c>
      <c r="F196" s="49"/>
      <c r="G196" s="50"/>
      <c r="H196" s="50"/>
      <c r="I196" s="50"/>
    </row>
    <row r="197" spans="1:22" x14ac:dyDescent="0.25">
      <c r="A197" s="8" t="s">
        <v>28</v>
      </c>
      <c r="B197" s="326">
        <v>15923</v>
      </c>
      <c r="C197" s="326">
        <v>1361</v>
      </c>
      <c r="D197" s="6">
        <v>6.0758928571428568</v>
      </c>
      <c r="F197" s="49"/>
      <c r="G197" s="50"/>
      <c r="H197" s="50"/>
      <c r="I197" s="50"/>
    </row>
    <row r="198" spans="1:22" x14ac:dyDescent="0.25">
      <c r="A198" s="8" t="s">
        <v>23</v>
      </c>
      <c r="B198" s="326">
        <v>16791</v>
      </c>
      <c r="C198" s="326">
        <v>941</v>
      </c>
      <c r="D198" s="6">
        <v>6.2317880794701983</v>
      </c>
      <c r="F198" s="49"/>
      <c r="G198" s="50"/>
      <c r="H198" s="50"/>
      <c r="I198" s="50"/>
    </row>
    <row r="199" spans="1:22" x14ac:dyDescent="0.25">
      <c r="A199" s="8" t="s">
        <v>29</v>
      </c>
      <c r="B199" s="326">
        <v>35354</v>
      </c>
      <c r="C199" s="326">
        <v>1892</v>
      </c>
      <c r="D199" s="6">
        <v>6.4794520547945202</v>
      </c>
      <c r="F199" s="49"/>
      <c r="G199" s="50"/>
      <c r="H199" s="50"/>
      <c r="I199" s="50"/>
    </row>
    <row r="200" spans="1:22" s="17" customFormat="1" x14ac:dyDescent="0.25">
      <c r="A200" s="8" t="s">
        <v>31</v>
      </c>
      <c r="B200" s="326">
        <v>24537</v>
      </c>
      <c r="C200" s="326">
        <v>1910</v>
      </c>
      <c r="D200" s="6">
        <v>6.8214285714285712</v>
      </c>
      <c r="T200" s="4"/>
    </row>
    <row r="201" spans="1:22" x14ac:dyDescent="0.25">
      <c r="A201" s="8" t="s">
        <v>894</v>
      </c>
      <c r="B201" s="326">
        <v>65251</v>
      </c>
      <c r="C201" s="326">
        <v>2968</v>
      </c>
      <c r="D201" s="6">
        <v>6.967136150234742</v>
      </c>
    </row>
    <row r="202" spans="1:22" x14ac:dyDescent="0.25">
      <c r="A202" s="8" t="s">
        <v>26</v>
      </c>
      <c r="B202" s="326">
        <v>44224</v>
      </c>
      <c r="C202" s="326">
        <v>1640</v>
      </c>
      <c r="D202" s="6">
        <v>7.0386266094420602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V202" s="17"/>
    </row>
    <row r="203" spans="1:22" x14ac:dyDescent="0.25">
      <c r="A203" s="8" t="s">
        <v>892</v>
      </c>
      <c r="B203" s="326">
        <v>49410</v>
      </c>
      <c r="C203" s="326">
        <v>2212</v>
      </c>
      <c r="D203" s="6">
        <v>7.3733333333333331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V203" s="17"/>
    </row>
    <row r="204" spans="1:22" x14ac:dyDescent="0.25">
      <c r="A204" s="8" t="s">
        <v>891</v>
      </c>
      <c r="B204" s="326">
        <v>53882</v>
      </c>
      <c r="C204" s="326">
        <v>1536</v>
      </c>
      <c r="D204" s="6">
        <v>7.4926829268292687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V204" s="17"/>
    </row>
    <row r="205" spans="1:22" x14ac:dyDescent="0.25">
      <c r="A205" s="8" t="s">
        <v>889</v>
      </c>
      <c r="B205" s="326">
        <v>97994</v>
      </c>
      <c r="C205" s="326">
        <v>3041</v>
      </c>
      <c r="D205" s="6">
        <v>7.9607329842931938</v>
      </c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V205" s="17"/>
    </row>
    <row r="206" spans="1:22" x14ac:dyDescent="0.25">
      <c r="A206" s="8" t="s">
        <v>27</v>
      </c>
      <c r="B206" s="326">
        <v>40835</v>
      </c>
      <c r="C206" s="326">
        <v>1594</v>
      </c>
      <c r="D206" s="6">
        <v>7.97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V206" s="17"/>
    </row>
    <row r="207" spans="1:22" x14ac:dyDescent="0.25">
      <c r="A207" s="8" t="s">
        <v>25</v>
      </c>
      <c r="B207" s="326">
        <v>195354</v>
      </c>
      <c r="C207" s="326">
        <v>3251</v>
      </c>
      <c r="D207" s="6">
        <v>9.9723926380368102</v>
      </c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V207" s="17"/>
    </row>
    <row r="208" spans="1:22" x14ac:dyDescent="0.25">
      <c r="A208" s="316" t="s">
        <v>24</v>
      </c>
      <c r="B208" s="327">
        <v>178563</v>
      </c>
      <c r="C208" s="327">
        <v>3235</v>
      </c>
      <c r="D208" s="351">
        <v>10.01547987616099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V208" s="17"/>
    </row>
    <row r="209" spans="1:22" x14ac:dyDescent="0.25"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V209" s="17"/>
    </row>
    <row r="210" spans="1:22" x14ac:dyDescent="0.25"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V210" s="17"/>
    </row>
    <row r="211" spans="1:22" ht="21.75" thickBot="1" x14ac:dyDescent="0.4">
      <c r="A211" s="313" t="s">
        <v>857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V211" s="17"/>
    </row>
    <row r="212" spans="1:22" ht="15.75" thickBot="1" x14ac:dyDescent="0.3">
      <c r="A212" s="56" t="s">
        <v>18</v>
      </c>
      <c r="B212" s="57" t="s">
        <v>19</v>
      </c>
      <c r="C212" s="57" t="s">
        <v>840</v>
      </c>
      <c r="D212" s="57" t="s">
        <v>9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V212" s="17"/>
    </row>
    <row r="213" spans="1:22" x14ac:dyDescent="0.25">
      <c r="A213" s="49" t="s">
        <v>28</v>
      </c>
      <c r="B213" s="50">
        <v>15923</v>
      </c>
      <c r="C213" s="50">
        <v>1361</v>
      </c>
      <c r="D213" s="49">
        <v>135.48599999999999</v>
      </c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V213" s="17"/>
    </row>
    <row r="214" spans="1:22" x14ac:dyDescent="0.25">
      <c r="A214" s="49" t="s">
        <v>23</v>
      </c>
      <c r="B214" s="50">
        <v>16791</v>
      </c>
      <c r="C214" s="50">
        <v>941</v>
      </c>
      <c r="D214" s="49">
        <v>119.086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V214" s="17"/>
    </row>
    <row r="215" spans="1:22" x14ac:dyDescent="0.25">
      <c r="A215" s="49" t="s">
        <v>890</v>
      </c>
      <c r="B215" s="50">
        <v>1800</v>
      </c>
      <c r="C215" s="50">
        <v>374</v>
      </c>
      <c r="D215" s="49">
        <v>114.58</v>
      </c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V215" s="17"/>
    </row>
    <row r="216" spans="1:22" x14ac:dyDescent="0.25">
      <c r="A216" s="49" t="s">
        <v>29</v>
      </c>
      <c r="B216" s="50">
        <v>35354</v>
      </c>
      <c r="C216" s="50">
        <v>1892</v>
      </c>
      <c r="D216" s="49">
        <v>105.03400000000001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V216" s="17"/>
    </row>
    <row r="217" spans="1:22" x14ac:dyDescent="0.25">
      <c r="A217" s="49" t="s">
        <v>893</v>
      </c>
      <c r="B217" s="50">
        <v>13348</v>
      </c>
      <c r="C217" s="50">
        <v>1030</v>
      </c>
      <c r="D217" s="49">
        <v>102.313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V217" s="17"/>
    </row>
    <row r="218" spans="1:22" x14ac:dyDescent="0.25">
      <c r="A218" s="49" t="s">
        <v>27</v>
      </c>
      <c r="B218" s="50">
        <v>40835</v>
      </c>
      <c r="C218" s="50">
        <v>1594</v>
      </c>
      <c r="D218" s="49">
        <v>95.4268</v>
      </c>
    </row>
    <row r="219" spans="1:22" x14ac:dyDescent="0.25">
      <c r="A219" s="49" t="s">
        <v>894</v>
      </c>
      <c r="B219" s="50">
        <v>65251</v>
      </c>
      <c r="C219" s="50">
        <v>2968</v>
      </c>
      <c r="D219" s="49">
        <v>90.838999999999999</v>
      </c>
    </row>
    <row r="220" spans="1:22" x14ac:dyDescent="0.25">
      <c r="A220" s="49" t="s">
        <v>892</v>
      </c>
      <c r="B220" s="50">
        <v>49410</v>
      </c>
      <c r="C220" s="50">
        <v>2212</v>
      </c>
      <c r="D220" s="49">
        <v>84.989000000000004</v>
      </c>
    </row>
    <row r="221" spans="1:22" x14ac:dyDescent="0.25">
      <c r="A221" s="49" t="s">
        <v>26</v>
      </c>
      <c r="B221" s="50">
        <v>44224</v>
      </c>
      <c r="C221" s="50">
        <v>1640</v>
      </c>
      <c r="D221" s="49">
        <v>82.408500000000004</v>
      </c>
    </row>
    <row r="222" spans="1:22" x14ac:dyDescent="0.25">
      <c r="A222" s="49" t="s">
        <v>889</v>
      </c>
      <c r="B222" s="50">
        <v>97994</v>
      </c>
      <c r="C222" s="50">
        <v>3041</v>
      </c>
      <c r="D222" s="49">
        <v>71.390600000000006</v>
      </c>
    </row>
    <row r="223" spans="1:22" x14ac:dyDescent="0.25">
      <c r="A223" s="49" t="s">
        <v>24</v>
      </c>
      <c r="B223" s="50">
        <v>178563</v>
      </c>
      <c r="C223" s="50">
        <v>3235</v>
      </c>
      <c r="D223" s="49">
        <v>67.079700000000003</v>
      </c>
    </row>
    <row r="224" spans="1:22" x14ac:dyDescent="0.25">
      <c r="A224" s="49" t="s">
        <v>891</v>
      </c>
      <c r="B224" s="50">
        <v>53882</v>
      </c>
      <c r="C224" s="50">
        <v>1536</v>
      </c>
      <c r="D224" s="49">
        <v>66.359499999999997</v>
      </c>
    </row>
    <row r="225" spans="1:4" x14ac:dyDescent="0.25">
      <c r="A225" s="49" t="s">
        <v>25</v>
      </c>
      <c r="B225" s="50">
        <v>195354</v>
      </c>
      <c r="C225" s="50">
        <v>3251</v>
      </c>
      <c r="D225" s="49">
        <v>63.570599999999999</v>
      </c>
    </row>
    <row r="226" spans="1:4" x14ac:dyDescent="0.25">
      <c r="A226" s="49" t="s">
        <v>31</v>
      </c>
      <c r="B226" s="50">
        <v>24537</v>
      </c>
      <c r="C226" s="50">
        <v>1910</v>
      </c>
      <c r="D226" s="49">
        <v>54.0901</v>
      </c>
    </row>
    <row r="227" spans="1:4" ht="15.75" thickBot="1" x14ac:dyDescent="0.3">
      <c r="A227" s="64" t="s">
        <v>30</v>
      </c>
      <c r="B227" s="60">
        <v>29622</v>
      </c>
      <c r="C227" s="60">
        <v>2833</v>
      </c>
      <c r="D227" s="64">
        <v>49.183700000000002</v>
      </c>
    </row>
    <row r="228" spans="1:4" ht="21" x14ac:dyDescent="0.25">
      <c r="A228" s="63"/>
    </row>
    <row r="230" spans="1:4" ht="21.75" thickBot="1" x14ac:dyDescent="0.4">
      <c r="A230" s="313" t="s">
        <v>859</v>
      </c>
    </row>
    <row r="231" spans="1:4" ht="15.75" thickBot="1" x14ac:dyDescent="0.3">
      <c r="A231" s="56" t="s">
        <v>18</v>
      </c>
      <c r="B231" s="57" t="s">
        <v>19</v>
      </c>
      <c r="C231" s="57" t="s">
        <v>840</v>
      </c>
      <c r="D231" s="57" t="s">
        <v>858</v>
      </c>
    </row>
    <row r="232" spans="1:4" x14ac:dyDescent="0.25">
      <c r="A232" s="49" t="s">
        <v>890</v>
      </c>
      <c r="B232" s="50">
        <v>1800</v>
      </c>
      <c r="C232" s="50">
        <v>374</v>
      </c>
      <c r="D232" s="346">
        <v>3.5508999999999999E-2</v>
      </c>
    </row>
    <row r="233" spans="1:4" x14ac:dyDescent="0.25">
      <c r="A233" s="49" t="s">
        <v>31</v>
      </c>
      <c r="B233" s="50">
        <v>24537</v>
      </c>
      <c r="C233" s="50">
        <v>1910</v>
      </c>
      <c r="D233" s="346">
        <v>6.2502000000000002E-2</v>
      </c>
    </row>
    <row r="234" spans="1:4" x14ac:dyDescent="0.25">
      <c r="A234" s="49" t="s">
        <v>30</v>
      </c>
      <c r="B234" s="50">
        <v>29622</v>
      </c>
      <c r="C234" s="50">
        <v>2833</v>
      </c>
      <c r="D234" s="346">
        <v>6.3014000000000001E-2</v>
      </c>
    </row>
    <row r="235" spans="1:4" x14ac:dyDescent="0.25">
      <c r="A235" s="49" t="s">
        <v>891</v>
      </c>
      <c r="B235" s="50">
        <v>53882</v>
      </c>
      <c r="C235" s="50">
        <v>1536</v>
      </c>
      <c r="D235" s="346">
        <v>7.7046000000000003E-2</v>
      </c>
    </row>
    <row r="236" spans="1:4" x14ac:dyDescent="0.25">
      <c r="A236" s="49" t="s">
        <v>25</v>
      </c>
      <c r="B236" s="50">
        <v>195354</v>
      </c>
      <c r="C236" s="50">
        <v>3251</v>
      </c>
      <c r="D236" s="346">
        <v>7.8906000000000004E-2</v>
      </c>
    </row>
    <row r="237" spans="1:4" x14ac:dyDescent="0.25">
      <c r="A237" s="49" t="s">
        <v>24</v>
      </c>
      <c r="B237" s="50">
        <v>178563</v>
      </c>
      <c r="C237" s="50">
        <v>3235</v>
      </c>
      <c r="D237" s="346">
        <v>8.1091999999999997E-2</v>
      </c>
    </row>
    <row r="238" spans="1:4" x14ac:dyDescent="0.25">
      <c r="A238" s="49" t="s">
        <v>889</v>
      </c>
      <c r="B238" s="50">
        <v>97994</v>
      </c>
      <c r="C238" s="50">
        <v>3041</v>
      </c>
      <c r="D238" s="346">
        <v>8.3105999999999999E-2</v>
      </c>
    </row>
    <row r="239" spans="1:4" x14ac:dyDescent="0.25">
      <c r="A239" s="49" t="s">
        <v>26</v>
      </c>
      <c r="B239" s="50">
        <v>44224</v>
      </c>
      <c r="C239" s="50">
        <v>1640</v>
      </c>
      <c r="D239" s="346">
        <v>8.7151999999999993E-2</v>
      </c>
    </row>
    <row r="240" spans="1:4" x14ac:dyDescent="0.25">
      <c r="A240" s="49" t="s">
        <v>892</v>
      </c>
      <c r="B240" s="50">
        <v>49410</v>
      </c>
      <c r="C240" s="50">
        <v>2212</v>
      </c>
      <c r="D240" s="346">
        <v>9.0117000000000003E-2</v>
      </c>
    </row>
    <row r="241" spans="1:20" x14ac:dyDescent="0.25">
      <c r="A241" s="49" t="s">
        <v>893</v>
      </c>
      <c r="B241" s="50">
        <v>13348</v>
      </c>
      <c r="C241" s="50">
        <v>1030</v>
      </c>
      <c r="D241" s="346">
        <v>9.3307000000000001E-2</v>
      </c>
    </row>
    <row r="242" spans="1:20" x14ac:dyDescent="0.25">
      <c r="A242" s="49" t="s">
        <v>894</v>
      </c>
      <c r="B242" s="50">
        <v>65251</v>
      </c>
      <c r="C242" s="50">
        <v>2968</v>
      </c>
      <c r="D242" s="346">
        <v>9.3676999999999996E-2</v>
      </c>
    </row>
    <row r="243" spans="1:20" x14ac:dyDescent="0.25">
      <c r="A243" s="49" t="s">
        <v>27</v>
      </c>
      <c r="B243" s="50">
        <v>40835</v>
      </c>
      <c r="C243" s="50">
        <v>1594</v>
      </c>
      <c r="D243" s="346">
        <v>9.5377000000000003E-2</v>
      </c>
    </row>
    <row r="244" spans="1:20" x14ac:dyDescent="0.25">
      <c r="A244" s="49" t="s">
        <v>29</v>
      </c>
      <c r="B244" s="50">
        <v>35354</v>
      </c>
      <c r="C244" s="50">
        <v>1892</v>
      </c>
      <c r="D244" s="346">
        <v>0.10002999999999999</v>
      </c>
    </row>
    <row r="245" spans="1:20" x14ac:dyDescent="0.25">
      <c r="A245" s="49" t="s">
        <v>23</v>
      </c>
      <c r="B245" s="50">
        <v>16791</v>
      </c>
      <c r="C245" s="50">
        <v>941</v>
      </c>
      <c r="D245" s="346">
        <v>0.102799</v>
      </c>
    </row>
    <row r="246" spans="1:20" ht="15.75" thickBot="1" x14ac:dyDescent="0.3">
      <c r="A246" s="64" t="s">
        <v>28</v>
      </c>
      <c r="B246" s="60">
        <v>15923</v>
      </c>
      <c r="C246" s="60">
        <v>1361</v>
      </c>
      <c r="D246" s="350">
        <v>0.11217199999999999</v>
      </c>
    </row>
    <row r="248" spans="1:20" s="17" customFormat="1" x14ac:dyDescent="0.25">
      <c r="T248" s="4"/>
    </row>
    <row r="249" spans="1:20" ht="21" x14ac:dyDescent="0.35">
      <c r="A249" s="313" t="s">
        <v>869</v>
      </c>
    </row>
    <row r="250" spans="1:20" s="17" customFormat="1" x14ac:dyDescent="0.25">
      <c r="A250" s="319" t="s">
        <v>18</v>
      </c>
      <c r="B250" s="320" t="s">
        <v>19</v>
      </c>
      <c r="C250" s="320" t="s">
        <v>840</v>
      </c>
      <c r="D250" s="320" t="s">
        <v>867</v>
      </c>
      <c r="E250" s="321" t="s">
        <v>868</v>
      </c>
      <c r="F250" s="12"/>
      <c r="T250" s="4"/>
    </row>
    <row r="251" spans="1:20" x14ac:dyDescent="0.25">
      <c r="A251" s="8" t="s">
        <v>4</v>
      </c>
      <c r="B251" s="66">
        <v>29622</v>
      </c>
      <c r="C251" s="66">
        <v>2833</v>
      </c>
      <c r="D251">
        <v>2833</v>
      </c>
      <c r="E251" s="6">
        <f>(D251/30000)</f>
        <v>9.4433333333333327E-2</v>
      </c>
      <c r="F251" s="66"/>
    </row>
    <row r="252" spans="1:20" x14ac:dyDescent="0.25">
      <c r="A252" s="49" t="s">
        <v>894</v>
      </c>
      <c r="B252" s="50">
        <v>65251</v>
      </c>
      <c r="C252" s="50">
        <v>2968</v>
      </c>
      <c r="D252">
        <v>2161</v>
      </c>
      <c r="E252" s="6">
        <f t="shared" ref="E252:E260" si="17">(D252/30000)</f>
        <v>7.2033333333333338E-2</v>
      </c>
      <c r="F252" s="50"/>
    </row>
    <row r="253" spans="1:20" x14ac:dyDescent="0.25">
      <c r="A253" s="49" t="s">
        <v>931</v>
      </c>
      <c r="B253" s="50">
        <v>97994</v>
      </c>
      <c r="C253" s="50">
        <v>3041</v>
      </c>
      <c r="D253">
        <v>2069</v>
      </c>
      <c r="E253" s="6">
        <f t="shared" si="17"/>
        <v>6.8966666666666662E-2</v>
      </c>
      <c r="F253" s="50"/>
    </row>
    <row r="254" spans="1:20" x14ac:dyDescent="0.25">
      <c r="A254" s="49" t="s">
        <v>20</v>
      </c>
      <c r="B254" s="50">
        <v>178563</v>
      </c>
      <c r="C254" s="50">
        <v>3235</v>
      </c>
      <c r="D254">
        <v>1902</v>
      </c>
      <c r="E254" s="6">
        <f t="shared" si="17"/>
        <v>6.3399999999999998E-2</v>
      </c>
      <c r="F254" s="50"/>
    </row>
    <row r="255" spans="1:20" x14ac:dyDescent="0.25">
      <c r="A255" s="49" t="s">
        <v>1</v>
      </c>
      <c r="B255" s="50">
        <v>195354</v>
      </c>
      <c r="C255" s="50">
        <v>3251</v>
      </c>
      <c r="D255">
        <v>1825</v>
      </c>
      <c r="E255" s="6">
        <f t="shared" si="17"/>
        <v>6.0833333333333336E-2</v>
      </c>
      <c r="F255" s="50"/>
    </row>
    <row r="256" spans="1:20" x14ac:dyDescent="0.25">
      <c r="A256" s="49" t="s">
        <v>860</v>
      </c>
      <c r="B256" s="50">
        <v>35354</v>
      </c>
      <c r="C256" s="50">
        <v>1892</v>
      </c>
      <c r="D256">
        <v>1768</v>
      </c>
      <c r="E256" s="6">
        <f t="shared" si="17"/>
        <v>5.8933333333333331E-2</v>
      </c>
      <c r="F256" s="50"/>
    </row>
    <row r="257" spans="1:6" x14ac:dyDescent="0.25">
      <c r="A257" s="49" t="s">
        <v>892</v>
      </c>
      <c r="B257" s="50">
        <v>49410</v>
      </c>
      <c r="C257" s="50">
        <v>2212</v>
      </c>
      <c r="D257">
        <v>1627</v>
      </c>
      <c r="E257" s="6">
        <f t="shared" si="17"/>
        <v>5.4233333333333335E-2</v>
      </c>
      <c r="F257" s="50"/>
    </row>
    <row r="258" spans="1:6" x14ac:dyDescent="0.25">
      <c r="A258" s="49" t="s">
        <v>861</v>
      </c>
      <c r="B258" s="50">
        <v>40835</v>
      </c>
      <c r="C258" s="50">
        <v>1594</v>
      </c>
      <c r="D258">
        <v>1392</v>
      </c>
      <c r="E258" s="6">
        <f t="shared" si="17"/>
        <v>4.6399999999999997E-2</v>
      </c>
      <c r="F258" s="50"/>
    </row>
    <row r="259" spans="1:6" x14ac:dyDescent="0.25">
      <c r="A259" s="49" t="s">
        <v>862</v>
      </c>
      <c r="B259" s="50">
        <v>44224</v>
      </c>
      <c r="C259" s="50">
        <v>1640</v>
      </c>
      <c r="D259">
        <v>1381</v>
      </c>
      <c r="E259" s="6">
        <f t="shared" si="17"/>
        <v>4.6033333333333336E-2</v>
      </c>
      <c r="F259" s="50"/>
    </row>
    <row r="260" spans="1:6" x14ac:dyDescent="0.25">
      <c r="A260" s="49" t="s">
        <v>891</v>
      </c>
      <c r="B260" s="50">
        <v>53882</v>
      </c>
      <c r="C260" s="50">
        <v>1536</v>
      </c>
      <c r="D260">
        <v>1082</v>
      </c>
      <c r="E260" s="6">
        <f t="shared" si="17"/>
        <v>3.6066666666666664E-2</v>
      </c>
      <c r="F260" s="50"/>
    </row>
    <row r="261" spans="1:6" x14ac:dyDescent="0.25">
      <c r="A261" s="49" t="s">
        <v>863</v>
      </c>
      <c r="B261" s="50">
        <v>16791</v>
      </c>
      <c r="C261" s="50">
        <v>941</v>
      </c>
      <c r="D261" t="s">
        <v>864</v>
      </c>
      <c r="E261" s="50" t="s">
        <v>864</v>
      </c>
    </row>
    <row r="262" spans="1:6" x14ac:dyDescent="0.25">
      <c r="A262" s="49" t="s">
        <v>865</v>
      </c>
      <c r="B262" s="50">
        <v>15923</v>
      </c>
      <c r="C262" s="50">
        <v>1361</v>
      </c>
      <c r="D262" s="17" t="s">
        <v>864</v>
      </c>
      <c r="E262" s="50" t="s">
        <v>864</v>
      </c>
    </row>
    <row r="263" spans="1:6" x14ac:dyDescent="0.25">
      <c r="A263" s="49" t="s">
        <v>5</v>
      </c>
      <c r="B263" s="50">
        <v>24537</v>
      </c>
      <c r="C263" s="50">
        <v>1910</v>
      </c>
      <c r="D263" s="17" t="s">
        <v>864</v>
      </c>
      <c r="E263" s="50" t="s">
        <v>864</v>
      </c>
    </row>
    <row r="264" spans="1:6" x14ac:dyDescent="0.25">
      <c r="A264" s="49" t="s">
        <v>866</v>
      </c>
      <c r="B264" s="50">
        <v>1800</v>
      </c>
      <c r="C264" s="50">
        <v>374</v>
      </c>
      <c r="D264" s="17" t="s">
        <v>864</v>
      </c>
      <c r="E264" s="50" t="s">
        <v>864</v>
      </c>
    </row>
    <row r="265" spans="1:6" x14ac:dyDescent="0.25">
      <c r="A265" s="316" t="s">
        <v>893</v>
      </c>
      <c r="B265" s="317">
        <v>13348</v>
      </c>
      <c r="C265" s="317">
        <v>1030</v>
      </c>
      <c r="D265" s="318" t="s">
        <v>864</v>
      </c>
      <c r="E265" s="317" t="s">
        <v>864</v>
      </c>
    </row>
    <row r="268" spans="1:6" ht="21" x14ac:dyDescent="0.35">
      <c r="A268" s="313" t="s">
        <v>870</v>
      </c>
      <c r="B268" s="17"/>
      <c r="C268" s="17"/>
      <c r="D268" s="17"/>
      <c r="E268" s="17"/>
    </row>
    <row r="269" spans="1:6" x14ac:dyDescent="0.25">
      <c r="A269" s="319" t="s">
        <v>18</v>
      </c>
      <c r="B269" s="320" t="s">
        <v>19</v>
      </c>
      <c r="C269" s="320" t="s">
        <v>840</v>
      </c>
      <c r="D269" s="320" t="s">
        <v>871</v>
      </c>
      <c r="E269" s="321" t="s">
        <v>872</v>
      </c>
    </row>
    <row r="270" spans="1:6" x14ac:dyDescent="0.25">
      <c r="A270" s="8" t="s">
        <v>4</v>
      </c>
      <c r="B270" s="66">
        <v>29622</v>
      </c>
      <c r="C270" s="66">
        <v>2833</v>
      </c>
      <c r="D270" s="17">
        <v>2067</v>
      </c>
      <c r="E270" s="6">
        <f t="shared" ref="E270:E283" si="18">(D270/15000)</f>
        <v>0.13780000000000001</v>
      </c>
    </row>
    <row r="271" spans="1:6" x14ac:dyDescent="0.25">
      <c r="A271" s="49" t="s">
        <v>5</v>
      </c>
      <c r="B271" s="50">
        <v>24537</v>
      </c>
      <c r="C271" s="50">
        <v>1910</v>
      </c>
      <c r="D271" s="17">
        <v>1658</v>
      </c>
      <c r="E271" s="6">
        <f t="shared" si="18"/>
        <v>0.11053333333333333</v>
      </c>
    </row>
    <row r="272" spans="1:6" x14ac:dyDescent="0.25">
      <c r="A272" s="49" t="s">
        <v>894</v>
      </c>
      <c r="B272" s="50">
        <v>65251</v>
      </c>
      <c r="C272" s="50">
        <v>2968</v>
      </c>
      <c r="D272" s="17">
        <v>1611</v>
      </c>
      <c r="E272" s="6">
        <f t="shared" si="18"/>
        <v>0.1074</v>
      </c>
    </row>
    <row r="273" spans="1:20" x14ac:dyDescent="0.25">
      <c r="A273" s="49" t="s">
        <v>931</v>
      </c>
      <c r="B273" s="50">
        <v>97994</v>
      </c>
      <c r="C273" s="50">
        <v>3041</v>
      </c>
      <c r="D273" s="17">
        <v>1510</v>
      </c>
      <c r="E273" s="6">
        <f t="shared" si="18"/>
        <v>0.10066666666666667</v>
      </c>
    </row>
    <row r="274" spans="1:20" x14ac:dyDescent="0.25">
      <c r="A274" s="49" t="s">
        <v>20</v>
      </c>
      <c r="B274" s="50">
        <v>178563</v>
      </c>
      <c r="C274" s="50">
        <v>3235</v>
      </c>
      <c r="D274" s="17">
        <v>1461</v>
      </c>
      <c r="E274" s="6">
        <f t="shared" si="18"/>
        <v>9.74E-2</v>
      </c>
    </row>
    <row r="275" spans="1:20" x14ac:dyDescent="0.25">
      <c r="A275" s="49" t="s">
        <v>860</v>
      </c>
      <c r="B275" s="50">
        <v>35354</v>
      </c>
      <c r="C275" s="50">
        <v>1892</v>
      </c>
      <c r="D275" s="17">
        <v>1375</v>
      </c>
      <c r="E275" s="6">
        <f t="shared" si="18"/>
        <v>9.166666666666666E-2</v>
      </c>
    </row>
    <row r="276" spans="1:20" x14ac:dyDescent="0.25">
      <c r="A276" s="49" t="s">
        <v>1</v>
      </c>
      <c r="B276" s="50">
        <v>195354</v>
      </c>
      <c r="C276" s="50">
        <v>3251</v>
      </c>
      <c r="D276" s="17">
        <v>1364</v>
      </c>
      <c r="E276" s="6">
        <f t="shared" si="18"/>
        <v>9.0933333333333338E-2</v>
      </c>
    </row>
    <row r="277" spans="1:20" x14ac:dyDescent="0.25">
      <c r="A277" s="49" t="s">
        <v>865</v>
      </c>
      <c r="B277" s="50">
        <v>15923</v>
      </c>
      <c r="C277" s="50">
        <v>1361</v>
      </c>
      <c r="D277" s="17">
        <v>1328</v>
      </c>
      <c r="E277" s="6">
        <f t="shared" si="18"/>
        <v>8.8533333333333339E-2</v>
      </c>
    </row>
    <row r="278" spans="1:20" x14ac:dyDescent="0.25">
      <c r="A278" s="49" t="s">
        <v>892</v>
      </c>
      <c r="B278" s="50">
        <v>49410</v>
      </c>
      <c r="C278" s="50">
        <v>2212</v>
      </c>
      <c r="D278" s="17">
        <v>1125</v>
      </c>
      <c r="E278" s="6">
        <f t="shared" si="18"/>
        <v>7.4999999999999997E-2</v>
      </c>
    </row>
    <row r="279" spans="1:20" x14ac:dyDescent="0.25">
      <c r="A279" s="49" t="s">
        <v>861</v>
      </c>
      <c r="B279" s="50">
        <v>40835</v>
      </c>
      <c r="C279" s="50">
        <v>1594</v>
      </c>
      <c r="D279" s="17">
        <v>1037</v>
      </c>
      <c r="E279" s="6">
        <f t="shared" si="18"/>
        <v>6.9133333333333338E-2</v>
      </c>
    </row>
    <row r="280" spans="1:20" x14ac:dyDescent="0.25">
      <c r="A280" s="8" t="s">
        <v>893</v>
      </c>
      <c r="B280" s="66">
        <v>13348</v>
      </c>
      <c r="C280" s="66">
        <v>1030</v>
      </c>
      <c r="D280" s="17">
        <v>1030</v>
      </c>
      <c r="E280" s="6">
        <f t="shared" si="18"/>
        <v>6.8666666666666668E-2</v>
      </c>
    </row>
    <row r="281" spans="1:20" x14ac:dyDescent="0.25">
      <c r="A281" s="49" t="s">
        <v>862</v>
      </c>
      <c r="B281" s="50">
        <v>44224</v>
      </c>
      <c r="C281" s="50">
        <v>1640</v>
      </c>
      <c r="D281" s="17">
        <v>978</v>
      </c>
      <c r="E281" s="6">
        <f t="shared" si="18"/>
        <v>6.5199999999999994E-2</v>
      </c>
    </row>
    <row r="282" spans="1:20" x14ac:dyDescent="0.25">
      <c r="A282" s="49" t="s">
        <v>863</v>
      </c>
      <c r="B282" s="50">
        <v>16791</v>
      </c>
      <c r="C282" s="50">
        <v>941</v>
      </c>
      <c r="D282" s="17">
        <v>888</v>
      </c>
      <c r="E282" s="6">
        <f t="shared" si="18"/>
        <v>5.9200000000000003E-2</v>
      </c>
    </row>
    <row r="283" spans="1:20" x14ac:dyDescent="0.25">
      <c r="A283" s="8" t="s">
        <v>891</v>
      </c>
      <c r="B283" s="66">
        <v>53882</v>
      </c>
      <c r="C283" s="66">
        <v>1536</v>
      </c>
      <c r="D283" s="17">
        <v>872</v>
      </c>
      <c r="E283" s="6">
        <f t="shared" si="18"/>
        <v>5.8133333333333335E-2</v>
      </c>
    </row>
    <row r="284" spans="1:20" x14ac:dyDescent="0.25">
      <c r="A284" s="316" t="s">
        <v>866</v>
      </c>
      <c r="B284" s="317">
        <v>1800</v>
      </c>
      <c r="C284" s="317">
        <v>374</v>
      </c>
      <c r="D284" s="318" t="s">
        <v>864</v>
      </c>
      <c r="E284" s="318" t="s">
        <v>864</v>
      </c>
    </row>
    <row r="287" spans="1:20" ht="21" x14ac:dyDescent="0.35">
      <c r="A287" s="313" t="s">
        <v>873</v>
      </c>
    </row>
    <row r="288" spans="1:20" s="17" customFormat="1" x14ac:dyDescent="0.25">
      <c r="A288" s="319" t="s">
        <v>18</v>
      </c>
      <c r="B288" s="320" t="s">
        <v>19</v>
      </c>
      <c r="C288" s="320" t="s">
        <v>840</v>
      </c>
      <c r="D288" s="320" t="s">
        <v>874</v>
      </c>
      <c r="E288" s="321" t="s">
        <v>868</v>
      </c>
      <c r="T288" s="4"/>
    </row>
    <row r="289" spans="1:5" x14ac:dyDescent="0.25">
      <c r="A289" s="8" t="s">
        <v>4</v>
      </c>
      <c r="B289" s="66">
        <v>29622</v>
      </c>
      <c r="C289" s="66">
        <v>2833</v>
      </c>
      <c r="D289" s="20">
        <v>799</v>
      </c>
      <c r="E289" s="6">
        <f>(D289/30000)</f>
        <v>2.6633333333333332E-2</v>
      </c>
    </row>
    <row r="290" spans="1:5" x14ac:dyDescent="0.25">
      <c r="A290" s="49" t="s">
        <v>894</v>
      </c>
      <c r="B290" s="50">
        <v>65251</v>
      </c>
      <c r="C290" s="50">
        <v>2968</v>
      </c>
      <c r="D290" s="20">
        <v>713</v>
      </c>
      <c r="E290" s="6">
        <f t="shared" ref="E290:E298" si="19">(D290/30000)</f>
        <v>2.3766666666666665E-2</v>
      </c>
    </row>
    <row r="291" spans="1:5" x14ac:dyDescent="0.25">
      <c r="A291" s="49" t="s">
        <v>931</v>
      </c>
      <c r="B291" s="50">
        <v>97994</v>
      </c>
      <c r="C291" s="50">
        <v>3041</v>
      </c>
      <c r="D291" s="20">
        <v>581</v>
      </c>
      <c r="E291" s="6">
        <f t="shared" si="19"/>
        <v>1.9366666666666667E-2</v>
      </c>
    </row>
    <row r="292" spans="1:5" x14ac:dyDescent="0.25">
      <c r="A292" s="49" t="s">
        <v>20</v>
      </c>
      <c r="B292" s="50">
        <v>178563</v>
      </c>
      <c r="C292" s="50">
        <v>3235</v>
      </c>
      <c r="D292" s="20">
        <v>556</v>
      </c>
      <c r="E292" s="6">
        <f t="shared" si="19"/>
        <v>1.8533333333333332E-2</v>
      </c>
    </row>
    <row r="293" spans="1:5" x14ac:dyDescent="0.25">
      <c r="A293" s="49" t="s">
        <v>1</v>
      </c>
      <c r="B293" s="50">
        <v>195354</v>
      </c>
      <c r="C293" s="50">
        <v>3251</v>
      </c>
      <c r="D293" s="20">
        <v>515</v>
      </c>
      <c r="E293" s="6">
        <f t="shared" si="19"/>
        <v>1.7166666666666667E-2</v>
      </c>
    </row>
    <row r="294" spans="1:5" x14ac:dyDescent="0.25">
      <c r="A294" s="49" t="s">
        <v>860</v>
      </c>
      <c r="B294" s="50">
        <v>35354</v>
      </c>
      <c r="C294" s="50">
        <v>1892</v>
      </c>
      <c r="D294" s="20">
        <v>487</v>
      </c>
      <c r="E294" s="6">
        <f t="shared" si="19"/>
        <v>1.6233333333333332E-2</v>
      </c>
    </row>
    <row r="295" spans="1:5" x14ac:dyDescent="0.25">
      <c r="A295" s="49" t="s">
        <v>892</v>
      </c>
      <c r="B295" s="50">
        <v>49410</v>
      </c>
      <c r="C295" s="50">
        <v>2212</v>
      </c>
      <c r="D295" s="20">
        <v>442</v>
      </c>
      <c r="E295" s="6">
        <f t="shared" si="19"/>
        <v>1.4733333333333333E-2</v>
      </c>
    </row>
    <row r="296" spans="1:5" x14ac:dyDescent="0.25">
      <c r="A296" s="49" t="s">
        <v>861</v>
      </c>
      <c r="B296" s="50">
        <v>40835</v>
      </c>
      <c r="C296" s="50">
        <v>1594</v>
      </c>
      <c r="D296" s="20">
        <v>370</v>
      </c>
      <c r="E296" s="6">
        <f t="shared" si="19"/>
        <v>1.2333333333333333E-2</v>
      </c>
    </row>
    <row r="297" spans="1:5" x14ac:dyDescent="0.25">
      <c r="A297" s="49" t="s">
        <v>862</v>
      </c>
      <c r="B297" s="50">
        <v>44224</v>
      </c>
      <c r="C297" s="50">
        <v>1640</v>
      </c>
      <c r="D297" s="20">
        <v>341</v>
      </c>
      <c r="E297" s="6">
        <f t="shared" si="19"/>
        <v>1.1366666666666667E-2</v>
      </c>
    </row>
    <row r="298" spans="1:5" x14ac:dyDescent="0.25">
      <c r="A298" s="49" t="s">
        <v>891</v>
      </c>
      <c r="B298" s="50">
        <v>53882</v>
      </c>
      <c r="C298" s="50">
        <v>1536</v>
      </c>
      <c r="D298" s="20">
        <v>274</v>
      </c>
      <c r="E298" s="6">
        <f t="shared" si="19"/>
        <v>9.1333333333333336E-3</v>
      </c>
    </row>
    <row r="299" spans="1:5" x14ac:dyDescent="0.25">
      <c r="A299" s="49" t="s">
        <v>863</v>
      </c>
      <c r="B299" s="50">
        <v>16791</v>
      </c>
      <c r="C299" s="50">
        <v>941</v>
      </c>
      <c r="D299" s="17" t="s">
        <v>864</v>
      </c>
      <c r="E299" s="50" t="s">
        <v>864</v>
      </c>
    </row>
    <row r="300" spans="1:5" x14ac:dyDescent="0.25">
      <c r="A300" s="49" t="s">
        <v>865</v>
      </c>
      <c r="B300" s="50">
        <v>15923</v>
      </c>
      <c r="C300" s="50">
        <v>1361</v>
      </c>
      <c r="D300" s="17" t="s">
        <v>864</v>
      </c>
      <c r="E300" s="50" t="s">
        <v>864</v>
      </c>
    </row>
    <row r="301" spans="1:5" x14ac:dyDescent="0.25">
      <c r="A301" s="49" t="s">
        <v>5</v>
      </c>
      <c r="B301" s="50">
        <v>24537</v>
      </c>
      <c r="C301" s="50">
        <v>1910</v>
      </c>
      <c r="D301" s="17" t="s">
        <v>864</v>
      </c>
      <c r="E301" s="50" t="s">
        <v>864</v>
      </c>
    </row>
    <row r="302" spans="1:5" x14ac:dyDescent="0.25">
      <c r="A302" s="49" t="s">
        <v>866</v>
      </c>
      <c r="B302" s="50">
        <v>1800</v>
      </c>
      <c r="C302" s="50">
        <v>374</v>
      </c>
      <c r="D302" s="17" t="s">
        <v>864</v>
      </c>
      <c r="E302" s="50" t="s">
        <v>864</v>
      </c>
    </row>
    <row r="303" spans="1:5" x14ac:dyDescent="0.25">
      <c r="A303" s="316" t="s">
        <v>893</v>
      </c>
      <c r="B303" s="317">
        <v>13348</v>
      </c>
      <c r="C303" s="317">
        <v>1030</v>
      </c>
      <c r="D303" s="318" t="s">
        <v>864</v>
      </c>
      <c r="E303" s="317" t="s">
        <v>864</v>
      </c>
    </row>
    <row r="306" spans="1:6" ht="21" x14ac:dyDescent="0.35">
      <c r="A306" s="313" t="s">
        <v>875</v>
      </c>
      <c r="B306" s="17"/>
      <c r="C306" s="17"/>
      <c r="D306" s="17"/>
      <c r="E306" s="17"/>
      <c r="F306" s="17"/>
    </row>
    <row r="307" spans="1:6" x14ac:dyDescent="0.25">
      <c r="A307" s="319" t="s">
        <v>18</v>
      </c>
      <c r="B307" s="320" t="s">
        <v>19</v>
      </c>
      <c r="C307" s="320" t="s">
        <v>840</v>
      </c>
      <c r="D307" s="320" t="s">
        <v>876</v>
      </c>
      <c r="E307" s="321" t="s">
        <v>868</v>
      </c>
      <c r="F307" s="17"/>
    </row>
    <row r="308" spans="1:6" x14ac:dyDescent="0.25">
      <c r="A308" s="8" t="s">
        <v>4</v>
      </c>
      <c r="B308" s="66">
        <v>29622</v>
      </c>
      <c r="C308" s="66">
        <v>2833</v>
      </c>
      <c r="D308" s="20">
        <v>487</v>
      </c>
      <c r="E308" s="6">
        <f>(D308/30000)</f>
        <v>1.6233333333333332E-2</v>
      </c>
      <c r="F308" s="17"/>
    </row>
    <row r="309" spans="1:6" x14ac:dyDescent="0.25">
      <c r="A309" s="49" t="s">
        <v>894</v>
      </c>
      <c r="B309" s="50">
        <v>65251</v>
      </c>
      <c r="C309" s="50">
        <v>2968</v>
      </c>
      <c r="D309" s="20">
        <v>361</v>
      </c>
      <c r="E309" s="6">
        <f t="shared" ref="E309:E317" si="20">(D309/30000)</f>
        <v>1.2033333333333333E-2</v>
      </c>
      <c r="F309" s="17"/>
    </row>
    <row r="310" spans="1:6" x14ac:dyDescent="0.25">
      <c r="A310" s="49" t="s">
        <v>931</v>
      </c>
      <c r="B310" s="50">
        <v>97994</v>
      </c>
      <c r="C310" s="50">
        <v>3041</v>
      </c>
      <c r="D310" s="20">
        <v>293</v>
      </c>
      <c r="E310" s="6">
        <f t="shared" si="20"/>
        <v>9.7666666666666666E-3</v>
      </c>
      <c r="F310" s="17"/>
    </row>
    <row r="311" spans="1:6" x14ac:dyDescent="0.25">
      <c r="A311" s="49" t="s">
        <v>20</v>
      </c>
      <c r="B311" s="50">
        <v>178563</v>
      </c>
      <c r="C311" s="50">
        <v>3235</v>
      </c>
      <c r="D311" s="20">
        <v>246</v>
      </c>
      <c r="E311" s="6">
        <f t="shared" si="20"/>
        <v>8.2000000000000007E-3</v>
      </c>
      <c r="F311" s="17"/>
    </row>
    <row r="312" spans="1:6" x14ac:dyDescent="0.25">
      <c r="A312" s="49" t="s">
        <v>1</v>
      </c>
      <c r="B312" s="50">
        <v>195354</v>
      </c>
      <c r="C312" s="50">
        <v>3251</v>
      </c>
      <c r="D312" s="20">
        <v>253</v>
      </c>
      <c r="E312" s="6">
        <f t="shared" si="20"/>
        <v>8.4333333333333326E-3</v>
      </c>
      <c r="F312" s="17"/>
    </row>
    <row r="313" spans="1:6" x14ac:dyDescent="0.25">
      <c r="A313" s="49" t="s">
        <v>860</v>
      </c>
      <c r="B313" s="50">
        <v>35354</v>
      </c>
      <c r="C313" s="50">
        <v>1892</v>
      </c>
      <c r="D313" s="20">
        <v>287</v>
      </c>
      <c r="E313" s="6">
        <f t="shared" si="20"/>
        <v>9.566666666666666E-3</v>
      </c>
      <c r="F313" s="17"/>
    </row>
    <row r="314" spans="1:6" x14ac:dyDescent="0.25">
      <c r="A314" s="49" t="s">
        <v>892</v>
      </c>
      <c r="B314" s="50">
        <v>49410</v>
      </c>
      <c r="C314" s="50">
        <v>2212</v>
      </c>
      <c r="D314" s="20">
        <v>225</v>
      </c>
      <c r="E314" s="6">
        <f t="shared" si="20"/>
        <v>7.4999999999999997E-3</v>
      </c>
      <c r="F314" s="17"/>
    </row>
    <row r="315" spans="1:6" x14ac:dyDescent="0.25">
      <c r="A315" s="49" t="s">
        <v>861</v>
      </c>
      <c r="B315" s="50">
        <v>40835</v>
      </c>
      <c r="C315" s="50">
        <v>1594</v>
      </c>
      <c r="D315" s="20">
        <v>196</v>
      </c>
      <c r="E315" s="6">
        <f t="shared" si="20"/>
        <v>6.5333333333333337E-3</v>
      </c>
      <c r="F315" s="17"/>
    </row>
    <row r="316" spans="1:6" x14ac:dyDescent="0.25">
      <c r="A316" s="49" t="s">
        <v>862</v>
      </c>
      <c r="B316" s="50">
        <v>44224</v>
      </c>
      <c r="C316" s="50">
        <v>1640</v>
      </c>
      <c r="D316" s="20">
        <v>222</v>
      </c>
      <c r="E316" s="6">
        <f t="shared" si="20"/>
        <v>7.4000000000000003E-3</v>
      </c>
      <c r="F316" s="17"/>
    </row>
    <row r="317" spans="1:6" x14ac:dyDescent="0.25">
      <c r="A317" s="49" t="s">
        <v>891</v>
      </c>
      <c r="B317" s="50">
        <v>53882</v>
      </c>
      <c r="C317" s="50">
        <v>1536</v>
      </c>
      <c r="D317" s="20">
        <v>146</v>
      </c>
      <c r="E317" s="6">
        <f t="shared" si="20"/>
        <v>4.8666666666666667E-3</v>
      </c>
      <c r="F317" s="17"/>
    </row>
    <row r="318" spans="1:6" x14ac:dyDescent="0.25">
      <c r="A318" s="49" t="s">
        <v>863</v>
      </c>
      <c r="B318" s="50">
        <v>16791</v>
      </c>
      <c r="C318" s="50">
        <v>941</v>
      </c>
      <c r="D318" s="17" t="s">
        <v>864</v>
      </c>
      <c r="E318" s="50" t="s">
        <v>864</v>
      </c>
      <c r="F318" s="17"/>
    </row>
    <row r="319" spans="1:6" x14ac:dyDescent="0.25">
      <c r="A319" s="49" t="s">
        <v>865</v>
      </c>
      <c r="B319" s="50">
        <v>15923</v>
      </c>
      <c r="C319" s="50">
        <v>1361</v>
      </c>
      <c r="D319" s="17" t="s">
        <v>864</v>
      </c>
      <c r="E319" s="50" t="s">
        <v>864</v>
      </c>
      <c r="F319" s="17"/>
    </row>
    <row r="320" spans="1:6" x14ac:dyDescent="0.25">
      <c r="A320" s="49" t="s">
        <v>5</v>
      </c>
      <c r="B320" s="50">
        <v>24537</v>
      </c>
      <c r="C320" s="50">
        <v>1910</v>
      </c>
      <c r="D320" s="17" t="s">
        <v>864</v>
      </c>
      <c r="E320" s="50" t="s">
        <v>864</v>
      </c>
      <c r="F320" s="17"/>
    </row>
    <row r="321" spans="1:6" x14ac:dyDescent="0.25">
      <c r="A321" s="49" t="s">
        <v>866</v>
      </c>
      <c r="B321" s="50">
        <v>1800</v>
      </c>
      <c r="C321" s="50">
        <v>374</v>
      </c>
      <c r="D321" s="17" t="s">
        <v>864</v>
      </c>
      <c r="E321" s="50" t="s">
        <v>864</v>
      </c>
      <c r="F321" s="17"/>
    </row>
    <row r="322" spans="1:6" x14ac:dyDescent="0.25">
      <c r="A322" s="316" t="s">
        <v>893</v>
      </c>
      <c r="B322" s="317">
        <v>13348</v>
      </c>
      <c r="C322" s="317">
        <v>1030</v>
      </c>
      <c r="D322" s="318" t="s">
        <v>864</v>
      </c>
      <c r="E322" s="317" t="s">
        <v>864</v>
      </c>
      <c r="F322" s="17"/>
    </row>
    <row r="323" spans="1:6" x14ac:dyDescent="0.25">
      <c r="A323" s="17"/>
      <c r="B323" s="17"/>
      <c r="C323" s="17"/>
      <c r="D323" s="17"/>
      <c r="E323" s="17"/>
      <c r="F323" s="17"/>
    </row>
    <row r="325" spans="1:6" ht="21.75" thickBot="1" x14ac:dyDescent="0.4">
      <c r="A325" s="313" t="s">
        <v>885</v>
      </c>
    </row>
    <row r="326" spans="1:6" ht="15.75" thickBot="1" x14ac:dyDescent="0.3">
      <c r="A326" s="56" t="s">
        <v>18</v>
      </c>
      <c r="B326" s="72" t="s">
        <v>19</v>
      </c>
      <c r="C326" s="72" t="s">
        <v>840</v>
      </c>
      <c r="D326" s="72" t="s">
        <v>881</v>
      </c>
      <c r="E326" s="72" t="s">
        <v>880</v>
      </c>
      <c r="F326" s="73" t="s">
        <v>879</v>
      </c>
    </row>
    <row r="327" spans="1:6" x14ac:dyDescent="0.25">
      <c r="A327" s="49" t="s">
        <v>1</v>
      </c>
      <c r="B327" s="49">
        <v>195354</v>
      </c>
      <c r="C327" s="49">
        <v>3251</v>
      </c>
      <c r="D327" s="49">
        <v>593</v>
      </c>
      <c r="E327" s="348">
        <f t="shared" ref="E327:E341" si="21">D327/C327</f>
        <v>0.18240541371885574</v>
      </c>
      <c r="F327" s="348">
        <f t="shared" ref="F327:F341" si="22">D327/B327</f>
        <v>3.035515013769874E-3</v>
      </c>
    </row>
    <row r="328" spans="1:6" x14ac:dyDescent="0.25">
      <c r="A328" s="49" t="s">
        <v>20</v>
      </c>
      <c r="B328" s="49">
        <v>178563</v>
      </c>
      <c r="C328" s="49">
        <v>3235</v>
      </c>
      <c r="D328" s="74">
        <v>560</v>
      </c>
      <c r="E328" s="348">
        <f t="shared" si="21"/>
        <v>0.17310664605873261</v>
      </c>
      <c r="F328" s="348">
        <f t="shared" si="22"/>
        <v>3.1361480261868362E-3</v>
      </c>
    </row>
    <row r="329" spans="1:6" x14ac:dyDescent="0.25">
      <c r="A329" s="49" t="s">
        <v>891</v>
      </c>
      <c r="B329" s="49">
        <v>53882</v>
      </c>
      <c r="C329" s="49">
        <v>1536</v>
      </c>
      <c r="D329" s="74">
        <v>209</v>
      </c>
      <c r="E329" s="348">
        <f t="shared" si="21"/>
        <v>0.13606770833333334</v>
      </c>
      <c r="F329" s="348">
        <f t="shared" si="22"/>
        <v>3.8788463679893101E-3</v>
      </c>
    </row>
    <row r="330" spans="1:6" x14ac:dyDescent="0.25">
      <c r="A330" s="49" t="s">
        <v>931</v>
      </c>
      <c r="B330" s="49">
        <v>97994</v>
      </c>
      <c r="C330" s="49">
        <v>3041</v>
      </c>
      <c r="D330" s="74">
        <v>364</v>
      </c>
      <c r="E330" s="348">
        <f t="shared" si="21"/>
        <v>0.11969746793817823</v>
      </c>
      <c r="F330" s="348">
        <f t="shared" si="22"/>
        <v>3.7145131334571503E-3</v>
      </c>
    </row>
    <row r="331" spans="1:6" x14ac:dyDescent="0.25">
      <c r="A331" s="49" t="s">
        <v>862</v>
      </c>
      <c r="B331" s="49">
        <v>44224</v>
      </c>
      <c r="C331" s="49">
        <v>1640</v>
      </c>
      <c r="D331" s="49">
        <v>170</v>
      </c>
      <c r="E331" s="348">
        <f t="shared" si="21"/>
        <v>0.10365853658536585</v>
      </c>
      <c r="F331" s="348">
        <f t="shared" si="22"/>
        <v>3.844066570188133E-3</v>
      </c>
    </row>
    <row r="332" spans="1:6" x14ac:dyDescent="0.25">
      <c r="A332" s="49" t="s">
        <v>861</v>
      </c>
      <c r="B332" s="49">
        <v>40835</v>
      </c>
      <c r="C332" s="49">
        <v>1594</v>
      </c>
      <c r="D332" s="49">
        <v>155</v>
      </c>
      <c r="E332" s="348">
        <f t="shared" si="21"/>
        <v>9.7239648682559604E-2</v>
      </c>
      <c r="F332" s="348">
        <f t="shared" si="22"/>
        <v>3.7957634382270113E-3</v>
      </c>
    </row>
    <row r="333" spans="1:6" x14ac:dyDescent="0.25">
      <c r="A333" s="49" t="s">
        <v>892</v>
      </c>
      <c r="B333" s="49">
        <v>49410</v>
      </c>
      <c r="C333" s="49">
        <v>2212</v>
      </c>
      <c r="D333" s="49">
        <v>187</v>
      </c>
      <c r="E333" s="348">
        <f t="shared" si="21"/>
        <v>8.4538878842676315E-2</v>
      </c>
      <c r="F333" s="348">
        <f t="shared" si="22"/>
        <v>3.7846589759158067E-3</v>
      </c>
    </row>
    <row r="334" spans="1:6" x14ac:dyDescent="0.25">
      <c r="A334" s="49" t="s">
        <v>894</v>
      </c>
      <c r="B334" s="49">
        <v>65251</v>
      </c>
      <c r="C334" s="49">
        <v>2968</v>
      </c>
      <c r="D334" s="49">
        <v>222</v>
      </c>
      <c r="E334" s="348">
        <f t="shared" si="21"/>
        <v>7.4797843665768193E-2</v>
      </c>
      <c r="F334" s="348">
        <f t="shared" si="22"/>
        <v>3.4022467088626993E-3</v>
      </c>
    </row>
    <row r="335" spans="1:6" x14ac:dyDescent="0.25">
      <c r="A335" s="49" t="s">
        <v>863</v>
      </c>
      <c r="B335" s="49">
        <v>16791</v>
      </c>
      <c r="C335" s="49">
        <v>941</v>
      </c>
      <c r="D335" s="49">
        <v>69</v>
      </c>
      <c r="E335" s="348">
        <f t="shared" si="21"/>
        <v>7.3326248671625932E-2</v>
      </c>
      <c r="F335" s="348">
        <f t="shared" si="22"/>
        <v>4.1093442915847772E-3</v>
      </c>
    </row>
    <row r="336" spans="1:6" x14ac:dyDescent="0.25">
      <c r="A336" s="49" t="s">
        <v>860</v>
      </c>
      <c r="B336" s="49">
        <v>35354</v>
      </c>
      <c r="C336" s="49">
        <v>1892</v>
      </c>
      <c r="D336" s="49">
        <v>125</v>
      </c>
      <c r="E336" s="348">
        <f t="shared" si="21"/>
        <v>6.6067653276955601E-2</v>
      </c>
      <c r="F336" s="348">
        <f t="shared" si="22"/>
        <v>3.5356678169372632E-3</v>
      </c>
    </row>
    <row r="337" spans="1:6" x14ac:dyDescent="0.25">
      <c r="A337" s="49" t="s">
        <v>893</v>
      </c>
      <c r="B337" s="49">
        <v>13348</v>
      </c>
      <c r="C337" s="49">
        <v>1030</v>
      </c>
      <c r="D337" s="49">
        <v>51</v>
      </c>
      <c r="E337" s="348">
        <f t="shared" si="21"/>
        <v>4.9514563106796118E-2</v>
      </c>
      <c r="F337" s="348">
        <f t="shared" si="22"/>
        <v>3.8207971231645189E-3</v>
      </c>
    </row>
    <row r="338" spans="1:6" x14ac:dyDescent="0.25">
      <c r="A338" s="49" t="s">
        <v>5</v>
      </c>
      <c r="B338" s="49">
        <v>24537</v>
      </c>
      <c r="C338" s="49">
        <v>1910</v>
      </c>
      <c r="D338" s="49">
        <v>94</v>
      </c>
      <c r="E338" s="348">
        <f t="shared" si="21"/>
        <v>4.9214659685863874E-2</v>
      </c>
      <c r="F338" s="348">
        <f t="shared" si="22"/>
        <v>3.8309491787912133E-3</v>
      </c>
    </row>
    <row r="339" spans="1:6" x14ac:dyDescent="0.25">
      <c r="A339" s="49" t="s">
        <v>865</v>
      </c>
      <c r="B339" s="49">
        <v>15923</v>
      </c>
      <c r="C339" s="49">
        <v>1361</v>
      </c>
      <c r="D339" s="49">
        <v>53</v>
      </c>
      <c r="E339" s="348">
        <f t="shared" si="21"/>
        <v>3.8941954445260836E-2</v>
      </c>
      <c r="F339" s="348">
        <f t="shared" si="22"/>
        <v>3.3285184952584314E-3</v>
      </c>
    </row>
    <row r="340" spans="1:6" x14ac:dyDescent="0.25">
      <c r="A340" s="49" t="s">
        <v>4</v>
      </c>
      <c r="B340" s="49">
        <v>29622</v>
      </c>
      <c r="C340" s="49">
        <v>2833</v>
      </c>
      <c r="D340" s="49">
        <v>94</v>
      </c>
      <c r="E340" s="348">
        <f t="shared" si="21"/>
        <v>3.3180374161666075E-2</v>
      </c>
      <c r="F340" s="348">
        <f t="shared" si="22"/>
        <v>3.1733171291607591E-3</v>
      </c>
    </row>
    <row r="341" spans="1:6" x14ac:dyDescent="0.25">
      <c r="A341" s="316" t="s">
        <v>866</v>
      </c>
      <c r="B341" s="316">
        <v>1800</v>
      </c>
      <c r="C341" s="316">
        <v>374</v>
      </c>
      <c r="D341" s="316">
        <v>3</v>
      </c>
      <c r="E341" s="349">
        <f t="shared" si="21"/>
        <v>8.0213903743315516E-3</v>
      </c>
      <c r="F341" s="349">
        <f t="shared" si="22"/>
        <v>1.6666666666666668E-3</v>
      </c>
    </row>
    <row r="344" spans="1:6" ht="21.75" thickBot="1" x14ac:dyDescent="0.4">
      <c r="A344" s="313" t="s">
        <v>884</v>
      </c>
    </row>
    <row r="345" spans="1:6" ht="15.75" thickBot="1" x14ac:dyDescent="0.3">
      <c r="A345" s="56" t="s">
        <v>882</v>
      </c>
      <c r="B345" s="57" t="s">
        <v>19</v>
      </c>
      <c r="C345" s="57" t="s">
        <v>840</v>
      </c>
      <c r="D345" s="57" t="s">
        <v>883</v>
      </c>
      <c r="E345" s="72"/>
    </row>
    <row r="346" spans="1:6" x14ac:dyDescent="0.25">
      <c r="A346" s="49" t="s">
        <v>891</v>
      </c>
      <c r="B346" s="50">
        <v>53882</v>
      </c>
      <c r="C346" s="50">
        <v>136</v>
      </c>
      <c r="D346" s="346">
        <f t="shared" ref="D346:D355" si="23">C346/30000</f>
        <v>4.5333333333333337E-3</v>
      </c>
      <c r="E346" s="50"/>
    </row>
    <row r="347" spans="1:6" x14ac:dyDescent="0.25">
      <c r="A347" s="49" t="s">
        <v>1</v>
      </c>
      <c r="B347" s="50">
        <v>195354</v>
      </c>
      <c r="C347" s="50">
        <v>120</v>
      </c>
      <c r="D347" s="346">
        <f t="shared" si="23"/>
        <v>4.0000000000000001E-3</v>
      </c>
      <c r="E347" s="50"/>
    </row>
    <row r="348" spans="1:6" x14ac:dyDescent="0.25">
      <c r="A348" s="49" t="s">
        <v>20</v>
      </c>
      <c r="B348" s="50">
        <v>178563</v>
      </c>
      <c r="C348" s="76">
        <v>119</v>
      </c>
      <c r="D348" s="346">
        <f t="shared" si="23"/>
        <v>3.966666666666667E-3</v>
      </c>
      <c r="E348" s="50"/>
    </row>
    <row r="349" spans="1:6" x14ac:dyDescent="0.25">
      <c r="A349" s="49" t="s">
        <v>861</v>
      </c>
      <c r="B349" s="50">
        <v>40835</v>
      </c>
      <c r="C349" s="50">
        <v>118</v>
      </c>
      <c r="D349" s="346">
        <f t="shared" si="23"/>
        <v>3.933333333333333E-3</v>
      </c>
      <c r="E349" s="50"/>
    </row>
    <row r="350" spans="1:6" x14ac:dyDescent="0.25">
      <c r="A350" s="49" t="s">
        <v>862</v>
      </c>
      <c r="B350" s="50">
        <v>44224</v>
      </c>
      <c r="C350" s="50">
        <v>117</v>
      </c>
      <c r="D350" s="346">
        <f t="shared" si="23"/>
        <v>3.8999999999999998E-3</v>
      </c>
      <c r="E350" s="50"/>
    </row>
    <row r="351" spans="1:6" x14ac:dyDescent="0.25">
      <c r="A351" s="49" t="s">
        <v>931</v>
      </c>
      <c r="B351" s="50">
        <v>97994</v>
      </c>
      <c r="C351" s="76">
        <v>115</v>
      </c>
      <c r="D351" s="346">
        <f t="shared" si="23"/>
        <v>3.8333333333333331E-3</v>
      </c>
      <c r="E351" s="50"/>
    </row>
    <row r="352" spans="1:6" x14ac:dyDescent="0.25">
      <c r="A352" s="49" t="s">
        <v>892</v>
      </c>
      <c r="B352" s="50">
        <v>49410</v>
      </c>
      <c r="C352" s="50">
        <v>113</v>
      </c>
      <c r="D352" s="346">
        <f t="shared" si="23"/>
        <v>3.7666666666666669E-3</v>
      </c>
      <c r="E352" s="50"/>
    </row>
    <row r="353" spans="1:5" x14ac:dyDescent="0.25">
      <c r="A353" s="49" t="s">
        <v>860</v>
      </c>
      <c r="B353" s="50">
        <v>35354</v>
      </c>
      <c r="C353" s="50">
        <v>103</v>
      </c>
      <c r="D353" s="346">
        <f t="shared" si="23"/>
        <v>3.4333333333333334E-3</v>
      </c>
      <c r="E353" s="50"/>
    </row>
    <row r="354" spans="1:5" x14ac:dyDescent="0.25">
      <c r="A354" s="49" t="s">
        <v>4</v>
      </c>
      <c r="B354" s="50">
        <v>29622</v>
      </c>
      <c r="C354" s="50">
        <v>94</v>
      </c>
      <c r="D354" s="346">
        <f t="shared" si="23"/>
        <v>3.1333333333333335E-3</v>
      </c>
      <c r="E354" s="50"/>
    </row>
    <row r="355" spans="1:5" x14ac:dyDescent="0.25">
      <c r="A355" s="49" t="s">
        <v>894</v>
      </c>
      <c r="B355" s="50">
        <v>65251</v>
      </c>
      <c r="C355" s="50">
        <v>94</v>
      </c>
      <c r="D355" s="346">
        <f t="shared" si="23"/>
        <v>3.1333333333333335E-3</v>
      </c>
      <c r="E355" s="50"/>
    </row>
    <row r="356" spans="1:5" x14ac:dyDescent="0.25">
      <c r="A356" s="49" t="s">
        <v>5</v>
      </c>
      <c r="B356" s="50">
        <v>24537</v>
      </c>
      <c r="C356" s="49" t="s">
        <v>864</v>
      </c>
      <c r="D356" s="50" t="s">
        <v>864</v>
      </c>
      <c r="E356" s="50"/>
    </row>
    <row r="357" spans="1:5" x14ac:dyDescent="0.25">
      <c r="A357" s="49" t="s">
        <v>865</v>
      </c>
      <c r="B357" s="50">
        <v>15923</v>
      </c>
      <c r="C357" s="49" t="s">
        <v>864</v>
      </c>
      <c r="D357" s="50" t="s">
        <v>864</v>
      </c>
      <c r="E357" s="50"/>
    </row>
    <row r="358" spans="1:5" x14ac:dyDescent="0.25">
      <c r="A358" s="49" t="s">
        <v>893</v>
      </c>
      <c r="B358" s="50">
        <v>13348</v>
      </c>
      <c r="C358" s="49" t="s">
        <v>864</v>
      </c>
      <c r="D358" s="50" t="s">
        <v>864</v>
      </c>
      <c r="E358" s="50"/>
    </row>
    <row r="359" spans="1:5" x14ac:dyDescent="0.25">
      <c r="A359" s="49" t="s">
        <v>863</v>
      </c>
      <c r="B359" s="50">
        <v>16791</v>
      </c>
      <c r="C359" s="49" t="s">
        <v>864</v>
      </c>
      <c r="D359" s="50" t="s">
        <v>864</v>
      </c>
      <c r="E359" s="50"/>
    </row>
    <row r="360" spans="1:5" x14ac:dyDescent="0.25">
      <c r="A360" s="316" t="s">
        <v>866</v>
      </c>
      <c r="B360" s="317">
        <v>1800</v>
      </c>
      <c r="C360" s="316" t="s">
        <v>864</v>
      </c>
      <c r="D360" s="317" t="s">
        <v>864</v>
      </c>
      <c r="E360" s="317"/>
    </row>
    <row r="363" spans="1:5" ht="21.75" thickBot="1" x14ac:dyDescent="0.4">
      <c r="A363" s="313" t="s">
        <v>888</v>
      </c>
    </row>
    <row r="364" spans="1:5" ht="15.75" thickBot="1" x14ac:dyDescent="0.3">
      <c r="A364" s="75" t="s">
        <v>18</v>
      </c>
      <c r="B364" s="72" t="s">
        <v>19</v>
      </c>
      <c r="C364" s="72" t="s">
        <v>881</v>
      </c>
      <c r="D364" s="72" t="s">
        <v>886</v>
      </c>
      <c r="E364" s="72" t="s">
        <v>887</v>
      </c>
    </row>
    <row r="365" spans="1:5" x14ac:dyDescent="0.25">
      <c r="A365" s="49" t="s">
        <v>1</v>
      </c>
      <c r="B365" s="50">
        <v>195354</v>
      </c>
      <c r="C365" s="50">
        <v>593</v>
      </c>
      <c r="D365" s="50">
        <v>170269</v>
      </c>
      <c r="E365" s="346">
        <f t="shared" ref="E365:E379" si="24">D365/B365</f>
        <v>0.87159208411396749</v>
      </c>
    </row>
    <row r="366" spans="1:5" x14ac:dyDescent="0.25">
      <c r="A366" s="49" t="s">
        <v>20</v>
      </c>
      <c r="B366" s="50">
        <v>178563</v>
      </c>
      <c r="C366" s="76">
        <v>560</v>
      </c>
      <c r="D366" s="76">
        <v>153336</v>
      </c>
      <c r="E366" s="346">
        <f t="shared" si="24"/>
        <v>0.85872213168461553</v>
      </c>
    </row>
    <row r="367" spans="1:5" x14ac:dyDescent="0.25">
      <c r="A367" s="49" t="s">
        <v>891</v>
      </c>
      <c r="B367" s="50">
        <v>53882</v>
      </c>
      <c r="C367" s="76">
        <v>209</v>
      </c>
      <c r="D367" s="76">
        <v>43366</v>
      </c>
      <c r="E367" s="346">
        <f t="shared" si="24"/>
        <v>0.80483278274748526</v>
      </c>
    </row>
    <row r="368" spans="1:5" x14ac:dyDescent="0.25">
      <c r="A368" s="49" t="s">
        <v>931</v>
      </c>
      <c r="B368" s="50">
        <v>97994</v>
      </c>
      <c r="C368" s="76">
        <v>364</v>
      </c>
      <c r="D368" s="76">
        <v>76523</v>
      </c>
      <c r="E368" s="346">
        <f t="shared" si="24"/>
        <v>0.78089474865808106</v>
      </c>
    </row>
    <row r="369" spans="1:6" x14ac:dyDescent="0.25">
      <c r="A369" s="49" t="s">
        <v>862</v>
      </c>
      <c r="B369" s="50">
        <v>44224</v>
      </c>
      <c r="C369" s="50">
        <v>170</v>
      </c>
      <c r="D369" s="50">
        <v>33745</v>
      </c>
      <c r="E369" s="346">
        <f t="shared" si="24"/>
        <v>0.76304721418234445</v>
      </c>
    </row>
    <row r="370" spans="1:6" x14ac:dyDescent="0.25">
      <c r="A370" s="49" t="s">
        <v>861</v>
      </c>
      <c r="B370" s="50">
        <v>40835</v>
      </c>
      <c r="C370" s="50">
        <v>155</v>
      </c>
      <c r="D370" s="50">
        <v>30718</v>
      </c>
      <c r="E370" s="346">
        <f t="shared" si="24"/>
        <v>0.75224684706746658</v>
      </c>
    </row>
    <row r="371" spans="1:6" x14ac:dyDescent="0.25">
      <c r="A371" s="49" t="s">
        <v>894</v>
      </c>
      <c r="B371" s="50">
        <v>65251</v>
      </c>
      <c r="C371" s="50">
        <v>222</v>
      </c>
      <c r="D371" s="50">
        <v>47079</v>
      </c>
      <c r="E371" s="346">
        <f t="shared" si="24"/>
        <v>0.72150618381327492</v>
      </c>
    </row>
    <row r="372" spans="1:6" x14ac:dyDescent="0.25">
      <c r="A372" s="49" t="s">
        <v>863</v>
      </c>
      <c r="B372" s="50">
        <v>16791</v>
      </c>
      <c r="C372" s="50">
        <v>69</v>
      </c>
      <c r="D372" s="50">
        <v>11826</v>
      </c>
      <c r="E372" s="346">
        <f t="shared" si="24"/>
        <v>0.70430587814900836</v>
      </c>
    </row>
    <row r="373" spans="1:6" x14ac:dyDescent="0.25">
      <c r="A373" s="49" t="s">
        <v>892</v>
      </c>
      <c r="B373" s="50">
        <v>49410</v>
      </c>
      <c r="C373" s="50">
        <v>187</v>
      </c>
      <c r="D373" s="50">
        <v>34388</v>
      </c>
      <c r="E373" s="346">
        <f t="shared" si="24"/>
        <v>0.69597247520744787</v>
      </c>
    </row>
    <row r="374" spans="1:6" x14ac:dyDescent="0.25">
      <c r="A374" s="49" t="s">
        <v>860</v>
      </c>
      <c r="B374" s="50">
        <v>35354</v>
      </c>
      <c r="C374" s="50">
        <v>125</v>
      </c>
      <c r="D374" s="50">
        <v>23454</v>
      </c>
      <c r="E374" s="346">
        <f t="shared" si="24"/>
        <v>0.66340442382757259</v>
      </c>
    </row>
    <row r="375" spans="1:6" x14ac:dyDescent="0.25">
      <c r="A375" s="49" t="s">
        <v>865</v>
      </c>
      <c r="B375" s="50">
        <v>15923</v>
      </c>
      <c r="C375" s="50">
        <v>53</v>
      </c>
      <c r="D375" s="50">
        <v>8902</v>
      </c>
      <c r="E375" s="346">
        <f t="shared" si="24"/>
        <v>0.55906550273189726</v>
      </c>
    </row>
    <row r="376" spans="1:6" x14ac:dyDescent="0.25">
      <c r="A376" s="49" t="s">
        <v>893</v>
      </c>
      <c r="B376" s="50">
        <v>13348</v>
      </c>
      <c r="C376" s="50">
        <v>51</v>
      </c>
      <c r="D376" s="50">
        <v>7314</v>
      </c>
      <c r="E376" s="346">
        <f t="shared" si="24"/>
        <v>0.54794725801618216</v>
      </c>
    </row>
    <row r="377" spans="1:6" x14ac:dyDescent="0.25">
      <c r="A377" s="49" t="s">
        <v>5</v>
      </c>
      <c r="B377" s="50">
        <v>24537</v>
      </c>
      <c r="C377" s="50">
        <v>94</v>
      </c>
      <c r="D377" s="50">
        <v>12818</v>
      </c>
      <c r="E377" s="346">
        <f t="shared" si="24"/>
        <v>0.52239475078452946</v>
      </c>
    </row>
    <row r="378" spans="1:6" x14ac:dyDescent="0.25">
      <c r="A378" s="49" t="s">
        <v>4</v>
      </c>
      <c r="B378" s="50">
        <v>29622</v>
      </c>
      <c r="C378" s="50">
        <v>94</v>
      </c>
      <c r="D378" s="50">
        <v>13329</v>
      </c>
      <c r="E378" s="346">
        <f t="shared" si="24"/>
        <v>0.44996961717642292</v>
      </c>
    </row>
    <row r="379" spans="1:6" x14ac:dyDescent="0.25">
      <c r="A379" s="316" t="s">
        <v>866</v>
      </c>
      <c r="B379" s="317">
        <v>1800</v>
      </c>
      <c r="C379" s="317">
        <v>3</v>
      </c>
      <c r="D379" s="317">
        <v>206</v>
      </c>
      <c r="E379" s="347">
        <f t="shared" si="24"/>
        <v>0.11444444444444445</v>
      </c>
    </row>
    <row r="380" spans="1:6" ht="21" x14ac:dyDescent="0.25">
      <c r="A380" s="77"/>
    </row>
    <row r="381" spans="1:6" ht="21.75" thickBot="1" x14ac:dyDescent="0.4">
      <c r="A381" s="313" t="s">
        <v>911</v>
      </c>
      <c r="B381" s="17"/>
      <c r="C381" s="17"/>
      <c r="D381" s="17"/>
      <c r="E381" s="17"/>
      <c r="F381" s="17"/>
    </row>
    <row r="382" spans="1:6" ht="15.75" thickBot="1" x14ac:dyDescent="0.3">
      <c r="A382" s="75" t="s">
        <v>18</v>
      </c>
      <c r="B382" s="72" t="s">
        <v>899</v>
      </c>
      <c r="C382" s="72" t="s">
        <v>901</v>
      </c>
      <c r="D382" s="8"/>
      <c r="E382" s="8"/>
      <c r="F382" s="17"/>
    </row>
    <row r="383" spans="1:6" x14ac:dyDescent="0.25">
      <c r="A383" s="49" t="s">
        <v>4</v>
      </c>
      <c r="B383" s="341">
        <v>0.36412291748238501</v>
      </c>
      <c r="C383" s="342">
        <v>-0.36188555100837999</v>
      </c>
      <c r="D383" s="50"/>
      <c r="E383" s="50"/>
      <c r="F383" s="17"/>
    </row>
    <row r="384" spans="1:6" x14ac:dyDescent="0.25">
      <c r="A384" s="49" t="s">
        <v>865</v>
      </c>
      <c r="B384" s="341">
        <v>0.30362392154477402</v>
      </c>
      <c r="C384" s="342">
        <v>-0.43227355967404202</v>
      </c>
      <c r="D384" s="76"/>
      <c r="E384" s="50"/>
      <c r="F384" s="17"/>
    </row>
    <row r="385" spans="1:6" x14ac:dyDescent="0.25">
      <c r="A385" s="8" t="s">
        <v>892</v>
      </c>
      <c r="B385" s="341">
        <v>0.26836212367216999</v>
      </c>
      <c r="C385" s="342">
        <v>-0.46971181994623201</v>
      </c>
      <c r="D385" s="76"/>
      <c r="E385" s="50"/>
      <c r="F385" s="17"/>
    </row>
    <row r="386" spans="1:6" x14ac:dyDescent="0.25">
      <c r="A386" s="49" t="s">
        <v>5</v>
      </c>
      <c r="B386" s="341">
        <v>0.41578120651859601</v>
      </c>
      <c r="C386" s="342">
        <v>-0.47475367512533601</v>
      </c>
      <c r="D386" s="76"/>
      <c r="E386" s="50"/>
      <c r="F386" s="17"/>
    </row>
    <row r="387" spans="1:6" x14ac:dyDescent="0.25">
      <c r="A387" s="49" t="s">
        <v>860</v>
      </c>
      <c r="B387" s="341">
        <v>0.32153905822301798</v>
      </c>
      <c r="C387" s="342">
        <v>-0.47973829747783198</v>
      </c>
      <c r="D387" s="50"/>
      <c r="E387" s="50"/>
      <c r="F387" s="17"/>
    </row>
    <row r="388" spans="1:6" x14ac:dyDescent="0.25">
      <c r="A388" s="49" t="s">
        <v>862</v>
      </c>
      <c r="B388" s="341">
        <v>0.239313170569038</v>
      </c>
      <c r="C388" s="342">
        <v>-0.48197613694970798</v>
      </c>
      <c r="D388" s="50"/>
      <c r="E388" s="50"/>
      <c r="F388" s="17"/>
    </row>
    <row r="389" spans="1:6" x14ac:dyDescent="0.25">
      <c r="A389" s="49" t="s">
        <v>894</v>
      </c>
      <c r="B389" s="341">
        <v>0.38393794955254301</v>
      </c>
      <c r="C389" s="342">
        <v>-0.48299063059512598</v>
      </c>
      <c r="D389" s="50"/>
      <c r="E389" s="50"/>
      <c r="F389" s="17"/>
    </row>
    <row r="390" spans="1:6" x14ac:dyDescent="0.25">
      <c r="A390" s="49" t="s">
        <v>893</v>
      </c>
      <c r="B390" s="341">
        <v>0.28281239524906399</v>
      </c>
      <c r="C390" s="342">
        <v>-0.50061484763384101</v>
      </c>
      <c r="D390" s="50"/>
      <c r="E390" s="50"/>
      <c r="F390" s="17"/>
    </row>
    <row r="391" spans="1:6" x14ac:dyDescent="0.25">
      <c r="A391" s="49" t="s">
        <v>863</v>
      </c>
      <c r="B391" s="341">
        <v>0.234874211052716</v>
      </c>
      <c r="C391" s="342">
        <v>-0.50537167466354105</v>
      </c>
      <c r="D391" s="50"/>
      <c r="E391" s="50"/>
      <c r="F391" s="17"/>
    </row>
    <row r="392" spans="1:6" x14ac:dyDescent="0.25">
      <c r="A392" s="49" t="s">
        <v>861</v>
      </c>
      <c r="B392" s="341">
        <v>0.26864547442640402</v>
      </c>
      <c r="C392" s="342">
        <v>-0.50954535350605601</v>
      </c>
      <c r="D392" s="50"/>
      <c r="E392" s="50"/>
      <c r="F392" s="17"/>
    </row>
    <row r="393" spans="1:6" x14ac:dyDescent="0.25">
      <c r="A393" s="49" t="s">
        <v>1</v>
      </c>
      <c r="B393" s="341">
        <v>0.35387654746987002</v>
      </c>
      <c r="C393" s="342">
        <v>-0.51907309071338503</v>
      </c>
      <c r="D393" s="50"/>
      <c r="E393" s="50"/>
      <c r="F393" s="17"/>
    </row>
    <row r="394" spans="1:6" x14ac:dyDescent="0.25">
      <c r="A394" s="49" t="s">
        <v>20</v>
      </c>
      <c r="B394" s="341">
        <v>0.37002200807911301</v>
      </c>
      <c r="C394" s="342">
        <v>-0.51932578585822697</v>
      </c>
      <c r="D394" s="50"/>
      <c r="E394" s="50"/>
      <c r="F394" s="17"/>
    </row>
    <row r="395" spans="1:6" x14ac:dyDescent="0.25">
      <c r="A395" s="49" t="s">
        <v>931</v>
      </c>
      <c r="B395" s="341">
        <v>0.41389189478593102</v>
      </c>
      <c r="C395" s="342">
        <v>-0.52271541729181303</v>
      </c>
      <c r="D395" s="50"/>
      <c r="E395" s="50"/>
      <c r="F395" s="17"/>
    </row>
    <row r="396" spans="1:6" x14ac:dyDescent="0.25">
      <c r="A396" s="49" t="s">
        <v>891</v>
      </c>
      <c r="B396" s="341">
        <v>0.27672714522877401</v>
      </c>
      <c r="C396" s="343">
        <v>-0.55608169079481895</v>
      </c>
      <c r="D396" s="50"/>
      <c r="E396" s="50"/>
      <c r="F396" s="17"/>
    </row>
    <row r="397" spans="1:6" x14ac:dyDescent="0.25">
      <c r="A397" s="323" t="s">
        <v>866</v>
      </c>
      <c r="B397" s="344">
        <v>0.27600000000000002</v>
      </c>
      <c r="C397" s="345">
        <v>-0.56162999679147596</v>
      </c>
      <c r="D397" s="66"/>
      <c r="E397" s="50"/>
      <c r="F397" s="17"/>
    </row>
    <row r="401" spans="1:3" ht="21.75" thickBot="1" x14ac:dyDescent="0.4">
      <c r="A401" s="313" t="s">
        <v>912</v>
      </c>
      <c r="B401" s="17"/>
      <c r="C401" s="17"/>
    </row>
    <row r="402" spans="1:3" ht="15.75" thickBot="1" x14ac:dyDescent="0.3">
      <c r="A402" s="75" t="s">
        <v>18</v>
      </c>
      <c r="B402" s="72" t="s">
        <v>899</v>
      </c>
      <c r="C402" s="72" t="s">
        <v>901</v>
      </c>
    </row>
    <row r="403" spans="1:3" x14ac:dyDescent="0.25">
      <c r="A403" s="49" t="s">
        <v>5</v>
      </c>
      <c r="B403" s="338">
        <v>0.35189712405737</v>
      </c>
      <c r="C403" s="339">
        <v>-0.323663947658971</v>
      </c>
    </row>
    <row r="404" spans="1:3" x14ac:dyDescent="0.25">
      <c r="A404" s="49" t="s">
        <v>4</v>
      </c>
      <c r="B404" s="340">
        <v>0.35189712405737</v>
      </c>
      <c r="C404" s="339">
        <v>-0.323663947658971</v>
      </c>
    </row>
    <row r="405" spans="1:3" x14ac:dyDescent="0.25">
      <c r="A405" s="49" t="s">
        <v>865</v>
      </c>
      <c r="B405" s="340">
        <v>0.30300547807697698</v>
      </c>
      <c r="C405" s="339">
        <v>-0.42923559661508598</v>
      </c>
    </row>
    <row r="406" spans="1:3" x14ac:dyDescent="0.25">
      <c r="A406" s="49" t="s">
        <v>894</v>
      </c>
      <c r="B406" s="340">
        <v>0.36802487513840798</v>
      </c>
      <c r="C406" s="339">
        <v>-0.43461262893642699</v>
      </c>
    </row>
    <row r="407" spans="1:3" x14ac:dyDescent="0.25">
      <c r="A407" s="49" t="s">
        <v>20</v>
      </c>
      <c r="B407" s="340">
        <v>0.34620829223874999</v>
      </c>
      <c r="C407" s="339">
        <v>-0.44300282308412697</v>
      </c>
    </row>
    <row r="408" spans="1:3" x14ac:dyDescent="0.25">
      <c r="A408" s="49" t="s">
        <v>1</v>
      </c>
      <c r="B408" s="340">
        <v>0.33321188858983902</v>
      </c>
      <c r="C408" s="339">
        <v>-0.449244123721732</v>
      </c>
    </row>
    <row r="409" spans="1:3" x14ac:dyDescent="0.25">
      <c r="A409" s="49" t="s">
        <v>892</v>
      </c>
      <c r="B409" s="340">
        <v>0.256942409874656</v>
      </c>
      <c r="C409" s="339">
        <v>-0.44937243301323299</v>
      </c>
    </row>
    <row r="410" spans="1:3" x14ac:dyDescent="0.25">
      <c r="A410" s="49" t="s">
        <v>931</v>
      </c>
      <c r="B410" s="340">
        <v>0.392175342639425</v>
      </c>
      <c r="C410" s="339">
        <v>-0.45649074000183198</v>
      </c>
    </row>
    <row r="411" spans="1:3" x14ac:dyDescent="0.25">
      <c r="A411" s="49" t="s">
        <v>860</v>
      </c>
      <c r="B411" s="340">
        <v>0.31692683666091898</v>
      </c>
      <c r="C411" s="339">
        <v>-0.46192084644485798</v>
      </c>
    </row>
    <row r="412" spans="1:3" x14ac:dyDescent="0.25">
      <c r="A412" s="49" t="s">
        <v>862</v>
      </c>
      <c r="B412" s="340">
        <v>0.23604660278058301</v>
      </c>
      <c r="C412" s="339">
        <v>-0.46464321933386898</v>
      </c>
    </row>
    <row r="413" spans="1:3" x14ac:dyDescent="0.25">
      <c r="A413" s="49" t="s">
        <v>891</v>
      </c>
      <c r="B413" s="340">
        <v>0.265421115006231</v>
      </c>
      <c r="C413" s="339">
        <v>-0.48968741685452399</v>
      </c>
    </row>
    <row r="414" spans="1:3" x14ac:dyDescent="0.25">
      <c r="A414" s="49" t="s">
        <v>893</v>
      </c>
      <c r="B414" s="340">
        <v>0.28281239524906399</v>
      </c>
      <c r="C414" s="339">
        <v>-0.50061484763384101</v>
      </c>
    </row>
    <row r="415" spans="1:3" x14ac:dyDescent="0.25">
      <c r="A415" s="49" t="s">
        <v>861</v>
      </c>
      <c r="B415" s="340">
        <v>0.267284037612187</v>
      </c>
      <c r="C415" s="339">
        <v>-0.50331262346785</v>
      </c>
    </row>
    <row r="416" spans="1:3" x14ac:dyDescent="0.25">
      <c r="A416" s="49" t="s">
        <v>863</v>
      </c>
      <c r="B416" s="340">
        <v>0.23478371305833901</v>
      </c>
      <c r="C416" s="338">
        <v>-0.50475407022327501</v>
      </c>
    </row>
    <row r="417" spans="1:3" x14ac:dyDescent="0.25">
      <c r="A417" s="316" t="s">
        <v>866</v>
      </c>
      <c r="B417" s="312" t="s">
        <v>864</v>
      </c>
      <c r="C417" s="322" t="s">
        <v>864</v>
      </c>
    </row>
  </sheetData>
  <sortState ref="A403:D417">
    <sortCondition descending="1" ref="D403:D417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2050" r:id="rId4">
          <objectPr defaultSize="0" autoPict="0" r:id="rId5">
            <anchor moveWithCells="1" sizeWithCells="1">
              <from>
                <xdr:col>5</xdr:col>
                <xdr:colOff>28575</xdr:colOff>
                <xdr:row>4</xdr:row>
                <xdr:rowOff>19050</xdr:rowOff>
              </from>
              <to>
                <xdr:col>5</xdr:col>
                <xdr:colOff>514350</xdr:colOff>
                <xdr:row>4</xdr:row>
                <xdr:rowOff>657225</xdr:rowOff>
              </to>
            </anchor>
          </objectPr>
        </oleObject>
      </mc:Choice>
      <mc:Fallback>
        <oleObject progId="PBrush" shapeId="2050" r:id="rId4"/>
      </mc:Fallback>
    </mc:AlternateContent>
    <mc:AlternateContent xmlns:mc="http://schemas.openxmlformats.org/markup-compatibility/2006">
      <mc:Choice Requires="x14">
        <oleObject progId="PBrush" shapeId="2051" r:id="rId6">
          <objectPr defaultSize="0" autoPict="0" r:id="rId7">
            <anchor moveWithCells="1" sizeWithCells="1">
              <from>
                <xdr:col>6</xdr:col>
                <xdr:colOff>9525</xdr:colOff>
                <xdr:row>4</xdr:row>
                <xdr:rowOff>76200</xdr:rowOff>
              </from>
              <to>
                <xdr:col>7</xdr:col>
                <xdr:colOff>9525</xdr:colOff>
                <xdr:row>5</xdr:row>
                <xdr:rowOff>19050</xdr:rowOff>
              </to>
            </anchor>
          </objectPr>
        </oleObject>
      </mc:Choice>
      <mc:Fallback>
        <oleObject progId="PBrush" shapeId="2051" r:id="rId6"/>
      </mc:Fallback>
    </mc:AlternateContent>
    <mc:AlternateContent xmlns:mc="http://schemas.openxmlformats.org/markup-compatibility/2006">
      <mc:Choice Requires="x14">
        <oleObject progId="PBrush" shapeId="2052" r:id="rId8">
          <objectPr defaultSize="0" autoPict="0" r:id="rId9">
            <anchor moveWithCells="1" sizeWithCells="1">
              <from>
                <xdr:col>7</xdr:col>
                <xdr:colOff>28575</xdr:colOff>
                <xdr:row>4</xdr:row>
                <xdr:rowOff>38100</xdr:rowOff>
              </from>
              <to>
                <xdr:col>8</xdr:col>
                <xdr:colOff>0</xdr:colOff>
                <xdr:row>5</xdr:row>
                <xdr:rowOff>19050</xdr:rowOff>
              </to>
            </anchor>
          </objectPr>
        </oleObject>
      </mc:Choice>
      <mc:Fallback>
        <oleObject progId="PBrush" shapeId="2052" r:id="rId8"/>
      </mc:Fallback>
    </mc:AlternateContent>
    <mc:AlternateContent xmlns:mc="http://schemas.openxmlformats.org/markup-compatibility/2006">
      <mc:Choice Requires="x14">
        <oleObject progId="PBrush" shapeId="2053" r:id="rId10">
          <objectPr defaultSize="0" autoPict="0" r:id="rId11">
            <anchor moveWithCells="1" sizeWithCells="1">
              <from>
                <xdr:col>8</xdr:col>
                <xdr:colOff>47625</xdr:colOff>
                <xdr:row>4</xdr:row>
                <xdr:rowOff>76200</xdr:rowOff>
              </from>
              <to>
                <xdr:col>8</xdr:col>
                <xdr:colOff>1028700</xdr:colOff>
                <xdr:row>5</xdr:row>
                <xdr:rowOff>19050</xdr:rowOff>
              </to>
            </anchor>
          </objectPr>
        </oleObject>
      </mc:Choice>
      <mc:Fallback>
        <oleObject progId="PBrush" shapeId="2053" r:id="rId10"/>
      </mc:Fallback>
    </mc:AlternateContent>
    <mc:AlternateContent xmlns:mc="http://schemas.openxmlformats.org/markup-compatibility/2006">
      <mc:Choice Requires="x14">
        <oleObject progId="PBrush" shapeId="2054" r:id="rId12">
          <objectPr defaultSize="0" autoPict="0" r:id="rId13">
            <anchor moveWithCells="1" sizeWithCells="1">
              <from>
                <xdr:col>9</xdr:col>
                <xdr:colOff>85725</xdr:colOff>
                <xdr:row>4</xdr:row>
                <xdr:rowOff>19050</xdr:rowOff>
              </from>
              <to>
                <xdr:col>10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PBrush" shapeId="2054" r:id="rId12"/>
      </mc:Fallback>
    </mc:AlternateContent>
    <mc:AlternateContent xmlns:mc="http://schemas.openxmlformats.org/markup-compatibility/2006">
      <mc:Choice Requires="x14">
        <oleObject progId="PBrush" shapeId="2055" r:id="rId14">
          <objectPr defaultSize="0" autoPict="0" r:id="rId15">
            <anchor moveWithCells="1" sizeWithCells="1">
              <from>
                <xdr:col>10</xdr:col>
                <xdr:colOff>9525</xdr:colOff>
                <xdr:row>4</xdr:row>
                <xdr:rowOff>219075</xdr:rowOff>
              </from>
              <to>
                <xdr:col>10</xdr:col>
                <xdr:colOff>581025</xdr:colOff>
                <xdr:row>4</xdr:row>
                <xdr:rowOff>523875</xdr:rowOff>
              </to>
            </anchor>
          </objectPr>
        </oleObject>
      </mc:Choice>
      <mc:Fallback>
        <oleObject progId="PBrush" shapeId="2055" r:id="rId14"/>
      </mc:Fallback>
    </mc:AlternateContent>
    <mc:AlternateContent xmlns:mc="http://schemas.openxmlformats.org/markup-compatibility/2006">
      <mc:Choice Requires="x14">
        <oleObject progId="PBrush" shapeId="2056" r:id="rId16">
          <objectPr defaultSize="0" autoPict="0" r:id="rId17">
            <anchor moveWithCells="1" sizeWithCells="1">
              <from>
                <xdr:col>11</xdr:col>
                <xdr:colOff>28575</xdr:colOff>
                <xdr:row>4</xdr:row>
                <xdr:rowOff>104775</xdr:rowOff>
              </from>
              <to>
                <xdr:col>12</xdr:col>
                <xdr:colOff>0</xdr:colOff>
                <xdr:row>4</xdr:row>
                <xdr:rowOff>581025</xdr:rowOff>
              </to>
            </anchor>
          </objectPr>
        </oleObject>
      </mc:Choice>
      <mc:Fallback>
        <oleObject progId="PBrush" shapeId="2056" r:id="rId16"/>
      </mc:Fallback>
    </mc:AlternateContent>
    <mc:AlternateContent xmlns:mc="http://schemas.openxmlformats.org/markup-compatibility/2006">
      <mc:Choice Requires="x14">
        <oleObject progId="PBrush" shapeId="2058" r:id="rId18">
          <objectPr defaultSize="0" autoPict="0" r:id="rId19">
            <anchor moveWithCells="1" sizeWithCells="1">
              <from>
                <xdr:col>12</xdr:col>
                <xdr:colOff>19050</xdr:colOff>
                <xdr:row>4</xdr:row>
                <xdr:rowOff>123825</xdr:rowOff>
              </from>
              <to>
                <xdr:col>13</xdr:col>
                <xdr:colOff>47625</xdr:colOff>
                <xdr:row>4</xdr:row>
                <xdr:rowOff>523875</xdr:rowOff>
              </to>
            </anchor>
          </objectPr>
        </oleObject>
      </mc:Choice>
      <mc:Fallback>
        <oleObject progId="PBrush" shapeId="2058" r:id="rId18"/>
      </mc:Fallback>
    </mc:AlternateContent>
    <mc:AlternateContent xmlns:mc="http://schemas.openxmlformats.org/markup-compatibility/2006">
      <mc:Choice Requires="x14">
        <oleObject progId="PBrush" shapeId="2061" r:id="rId20">
          <objectPr defaultSize="0" autoPict="0" r:id="rId21">
            <anchor moveWithCells="1" sizeWithCells="1">
              <from>
                <xdr:col>13</xdr:col>
                <xdr:colOff>9525</xdr:colOff>
                <xdr:row>4</xdr:row>
                <xdr:rowOff>133350</xdr:rowOff>
              </from>
              <to>
                <xdr:col>13</xdr:col>
                <xdr:colOff>733425</xdr:colOff>
                <xdr:row>4</xdr:row>
                <xdr:rowOff>485775</xdr:rowOff>
              </to>
            </anchor>
          </objectPr>
        </oleObject>
      </mc:Choice>
      <mc:Fallback>
        <oleObject progId="PBrush" shapeId="2061" r:id="rId20"/>
      </mc:Fallback>
    </mc:AlternateContent>
    <mc:AlternateContent xmlns:mc="http://schemas.openxmlformats.org/markup-compatibility/2006">
      <mc:Choice Requires="x14">
        <oleObject progId="PBrush" shapeId="2062" r:id="rId22">
          <objectPr defaultSize="0" autoPict="0" r:id="rId23">
            <anchor moveWithCells="1" sizeWithCells="1">
              <from>
                <xdr:col>15</xdr:col>
                <xdr:colOff>66675</xdr:colOff>
                <xdr:row>4</xdr:row>
                <xdr:rowOff>57150</xdr:rowOff>
              </from>
              <to>
                <xdr:col>16</xdr:col>
                <xdr:colOff>0</xdr:colOff>
                <xdr:row>4</xdr:row>
                <xdr:rowOff>514350</xdr:rowOff>
              </to>
            </anchor>
          </objectPr>
        </oleObject>
      </mc:Choice>
      <mc:Fallback>
        <oleObject progId="PBrush" shapeId="2062" r:id="rId22"/>
      </mc:Fallback>
    </mc:AlternateContent>
    <mc:AlternateContent xmlns:mc="http://schemas.openxmlformats.org/markup-compatibility/2006">
      <mc:Choice Requires="x14">
        <oleObject progId="PBrush" shapeId="2063" r:id="rId24">
          <objectPr defaultSize="0" autoPict="0" r:id="rId25">
            <anchor moveWithCells="1" sizeWithCells="1">
              <from>
                <xdr:col>14</xdr:col>
                <xdr:colOff>28575</xdr:colOff>
                <xdr:row>4</xdr:row>
                <xdr:rowOff>28575</xdr:rowOff>
              </from>
              <to>
                <xdr:col>15</xdr:col>
                <xdr:colOff>0</xdr:colOff>
                <xdr:row>4</xdr:row>
                <xdr:rowOff>609600</xdr:rowOff>
              </to>
            </anchor>
          </objectPr>
        </oleObject>
      </mc:Choice>
      <mc:Fallback>
        <oleObject progId="PBrush" shapeId="2063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8"/>
  <sheetViews>
    <sheetView workbookViewId="0">
      <selection activeCell="R32" sqref="R32"/>
    </sheetView>
  </sheetViews>
  <sheetFormatPr defaultRowHeight="15" x14ac:dyDescent="0.25"/>
  <cols>
    <col min="1" max="1" width="9.140625" style="17"/>
    <col min="2" max="2" width="7.140625" style="17" customWidth="1"/>
    <col min="3" max="3" width="9.140625" style="4"/>
    <col min="4" max="4" width="6.28515625" style="17" customWidth="1"/>
    <col min="5" max="5" width="6.5703125" style="4" customWidth="1"/>
    <col min="6" max="6" width="9.140625" style="17"/>
    <col min="7" max="7" width="9.140625" style="4"/>
    <col min="8" max="8" width="6.42578125" style="17" customWidth="1"/>
    <col min="9" max="9" width="7.7109375" style="4" customWidth="1"/>
    <col min="10" max="10" width="6.140625" style="17" customWidth="1"/>
    <col min="11" max="11" width="7.140625" style="4" customWidth="1"/>
    <col min="12" max="12" width="7.42578125" style="17" customWidth="1"/>
    <col min="13" max="13" width="6" style="17" customWidth="1"/>
    <col min="14" max="14" width="6.140625" style="17" customWidth="1"/>
    <col min="15" max="15" width="9.140625" style="4"/>
    <col min="16" max="16" width="7.42578125" style="17" customWidth="1"/>
    <col min="17" max="17" width="8" style="4" customWidth="1"/>
    <col min="18" max="18" width="7.5703125" style="17" customWidth="1"/>
    <col min="19" max="19" width="7.7109375" style="4" customWidth="1"/>
    <col min="20" max="20" width="7.85546875" style="17" customWidth="1"/>
    <col min="21" max="21" width="7.7109375" style="4" customWidth="1"/>
    <col min="22" max="22" width="7.7109375" style="17" customWidth="1"/>
    <col min="23" max="23" width="8" style="17" customWidth="1"/>
    <col min="24" max="24" width="7.7109375" style="17" customWidth="1"/>
    <col min="25" max="25" width="7.28515625" style="17" customWidth="1"/>
    <col min="26" max="26" width="9.140625" style="17" customWidth="1"/>
    <col min="27" max="27" width="8.7109375" style="4" customWidth="1"/>
    <col min="28" max="28" width="9.5703125" style="17" customWidth="1"/>
    <col min="29" max="29" width="8.85546875" style="4" customWidth="1"/>
    <col min="30" max="30" width="8.7109375" style="17" customWidth="1"/>
    <col min="31" max="31" width="8.85546875" style="4" customWidth="1"/>
    <col min="32" max="257" width="9.140625" style="17"/>
    <col min="258" max="258" width="7.140625" style="17" customWidth="1"/>
    <col min="259" max="259" width="9.140625" style="17"/>
    <col min="260" max="260" width="6.28515625" style="17" customWidth="1"/>
    <col min="261" max="261" width="6.5703125" style="17" customWidth="1"/>
    <col min="262" max="263" width="9.140625" style="17"/>
    <col min="264" max="264" width="6.42578125" style="17" customWidth="1"/>
    <col min="265" max="265" width="7.140625" style="17" customWidth="1"/>
    <col min="266" max="266" width="6.140625" style="17" customWidth="1"/>
    <col min="267" max="267" width="7.140625" style="17" customWidth="1"/>
    <col min="268" max="268" width="7.42578125" style="17" customWidth="1"/>
    <col min="269" max="269" width="6" style="17" customWidth="1"/>
    <col min="270" max="270" width="6.140625" style="17" customWidth="1"/>
    <col min="271" max="271" width="9.140625" style="17"/>
    <col min="272" max="272" width="7.42578125" style="17" customWidth="1"/>
    <col min="273" max="273" width="8" style="17" customWidth="1"/>
    <col min="274" max="274" width="7.5703125" style="17" customWidth="1"/>
    <col min="275" max="275" width="7.7109375" style="17" customWidth="1"/>
    <col min="276" max="276" width="7.85546875" style="17" customWidth="1"/>
    <col min="277" max="278" width="7.7109375" style="17" customWidth="1"/>
    <col min="279" max="279" width="8" style="17" customWidth="1"/>
    <col min="280" max="280" width="7.7109375" style="17" customWidth="1"/>
    <col min="281" max="281" width="7.28515625" style="17" customWidth="1"/>
    <col min="282" max="282" width="8.140625" style="17" customWidth="1"/>
    <col min="283" max="283" width="7.7109375" style="17" customWidth="1"/>
    <col min="284" max="284" width="8.140625" style="17" customWidth="1"/>
    <col min="285" max="285" width="8" style="17" customWidth="1"/>
    <col min="286" max="286" width="8.7109375" style="17" customWidth="1"/>
    <col min="287" max="287" width="8.85546875" style="17" customWidth="1"/>
    <col min="288" max="513" width="9.140625" style="17"/>
    <col min="514" max="514" width="7.140625" style="17" customWidth="1"/>
    <col min="515" max="515" width="9.140625" style="17"/>
    <col min="516" max="516" width="6.28515625" style="17" customWidth="1"/>
    <col min="517" max="517" width="6.5703125" style="17" customWidth="1"/>
    <col min="518" max="519" width="9.140625" style="17"/>
    <col min="520" max="520" width="6.42578125" style="17" customWidth="1"/>
    <col min="521" max="521" width="7.140625" style="17" customWidth="1"/>
    <col min="522" max="522" width="6.140625" style="17" customWidth="1"/>
    <col min="523" max="523" width="7.140625" style="17" customWidth="1"/>
    <col min="524" max="524" width="7.42578125" style="17" customWidth="1"/>
    <col min="525" max="525" width="6" style="17" customWidth="1"/>
    <col min="526" max="526" width="6.140625" style="17" customWidth="1"/>
    <col min="527" max="527" width="9.140625" style="17"/>
    <col min="528" max="528" width="7.42578125" style="17" customWidth="1"/>
    <col min="529" max="529" width="8" style="17" customWidth="1"/>
    <col min="530" max="530" width="7.5703125" style="17" customWidth="1"/>
    <col min="531" max="531" width="7.7109375" style="17" customWidth="1"/>
    <col min="532" max="532" width="7.85546875" style="17" customWidth="1"/>
    <col min="533" max="534" width="7.7109375" style="17" customWidth="1"/>
    <col min="535" max="535" width="8" style="17" customWidth="1"/>
    <col min="536" max="536" width="7.7109375" style="17" customWidth="1"/>
    <col min="537" max="537" width="7.28515625" style="17" customWidth="1"/>
    <col min="538" max="538" width="8.140625" style="17" customWidth="1"/>
    <col min="539" max="539" width="7.7109375" style="17" customWidth="1"/>
    <col min="540" max="540" width="8.140625" style="17" customWidth="1"/>
    <col min="541" max="541" width="8" style="17" customWidth="1"/>
    <col min="542" max="542" width="8.7109375" style="17" customWidth="1"/>
    <col min="543" max="543" width="8.85546875" style="17" customWidth="1"/>
    <col min="544" max="769" width="9.140625" style="17"/>
    <col min="770" max="770" width="7.140625" style="17" customWidth="1"/>
    <col min="771" max="771" width="9.140625" style="17"/>
    <col min="772" max="772" width="6.28515625" style="17" customWidth="1"/>
    <col min="773" max="773" width="6.5703125" style="17" customWidth="1"/>
    <col min="774" max="775" width="9.140625" style="17"/>
    <col min="776" max="776" width="6.42578125" style="17" customWidth="1"/>
    <col min="777" max="777" width="7.140625" style="17" customWidth="1"/>
    <col min="778" max="778" width="6.140625" style="17" customWidth="1"/>
    <col min="779" max="779" width="7.140625" style="17" customWidth="1"/>
    <col min="780" max="780" width="7.42578125" style="17" customWidth="1"/>
    <col min="781" max="781" width="6" style="17" customWidth="1"/>
    <col min="782" max="782" width="6.140625" style="17" customWidth="1"/>
    <col min="783" max="783" width="9.140625" style="17"/>
    <col min="784" max="784" width="7.42578125" style="17" customWidth="1"/>
    <col min="785" max="785" width="8" style="17" customWidth="1"/>
    <col min="786" max="786" width="7.5703125" style="17" customWidth="1"/>
    <col min="787" max="787" width="7.7109375" style="17" customWidth="1"/>
    <col min="788" max="788" width="7.85546875" style="17" customWidth="1"/>
    <col min="789" max="790" width="7.7109375" style="17" customWidth="1"/>
    <col min="791" max="791" width="8" style="17" customWidth="1"/>
    <col min="792" max="792" width="7.7109375" style="17" customWidth="1"/>
    <col min="793" max="793" width="7.28515625" style="17" customWidth="1"/>
    <col min="794" max="794" width="8.140625" style="17" customWidth="1"/>
    <col min="795" max="795" width="7.7109375" style="17" customWidth="1"/>
    <col min="796" max="796" width="8.140625" style="17" customWidth="1"/>
    <col min="797" max="797" width="8" style="17" customWidth="1"/>
    <col min="798" max="798" width="8.7109375" style="17" customWidth="1"/>
    <col min="799" max="799" width="8.85546875" style="17" customWidth="1"/>
    <col min="800" max="1025" width="9.140625" style="17"/>
    <col min="1026" max="1026" width="7.140625" style="17" customWidth="1"/>
    <col min="1027" max="1027" width="9.140625" style="17"/>
    <col min="1028" max="1028" width="6.28515625" style="17" customWidth="1"/>
    <col min="1029" max="1029" width="6.5703125" style="17" customWidth="1"/>
    <col min="1030" max="1031" width="9.140625" style="17"/>
    <col min="1032" max="1032" width="6.42578125" style="17" customWidth="1"/>
    <col min="1033" max="1033" width="7.140625" style="17" customWidth="1"/>
    <col min="1034" max="1034" width="6.140625" style="17" customWidth="1"/>
    <col min="1035" max="1035" width="7.140625" style="17" customWidth="1"/>
    <col min="1036" max="1036" width="7.42578125" style="17" customWidth="1"/>
    <col min="1037" max="1037" width="6" style="17" customWidth="1"/>
    <col min="1038" max="1038" width="6.140625" style="17" customWidth="1"/>
    <col min="1039" max="1039" width="9.140625" style="17"/>
    <col min="1040" max="1040" width="7.42578125" style="17" customWidth="1"/>
    <col min="1041" max="1041" width="8" style="17" customWidth="1"/>
    <col min="1042" max="1042" width="7.5703125" style="17" customWidth="1"/>
    <col min="1043" max="1043" width="7.7109375" style="17" customWidth="1"/>
    <col min="1044" max="1044" width="7.85546875" style="17" customWidth="1"/>
    <col min="1045" max="1046" width="7.7109375" style="17" customWidth="1"/>
    <col min="1047" max="1047" width="8" style="17" customWidth="1"/>
    <col min="1048" max="1048" width="7.7109375" style="17" customWidth="1"/>
    <col min="1049" max="1049" width="7.28515625" style="17" customWidth="1"/>
    <col min="1050" max="1050" width="8.140625" style="17" customWidth="1"/>
    <col min="1051" max="1051" width="7.7109375" style="17" customWidth="1"/>
    <col min="1052" max="1052" width="8.140625" style="17" customWidth="1"/>
    <col min="1053" max="1053" width="8" style="17" customWidth="1"/>
    <col min="1054" max="1054" width="8.7109375" style="17" customWidth="1"/>
    <col min="1055" max="1055" width="8.85546875" style="17" customWidth="1"/>
    <col min="1056" max="1281" width="9.140625" style="17"/>
    <col min="1282" max="1282" width="7.140625" style="17" customWidth="1"/>
    <col min="1283" max="1283" width="9.140625" style="17"/>
    <col min="1284" max="1284" width="6.28515625" style="17" customWidth="1"/>
    <col min="1285" max="1285" width="6.5703125" style="17" customWidth="1"/>
    <col min="1286" max="1287" width="9.140625" style="17"/>
    <col min="1288" max="1288" width="6.42578125" style="17" customWidth="1"/>
    <col min="1289" max="1289" width="7.140625" style="17" customWidth="1"/>
    <col min="1290" max="1290" width="6.140625" style="17" customWidth="1"/>
    <col min="1291" max="1291" width="7.140625" style="17" customWidth="1"/>
    <col min="1292" max="1292" width="7.42578125" style="17" customWidth="1"/>
    <col min="1293" max="1293" width="6" style="17" customWidth="1"/>
    <col min="1294" max="1294" width="6.140625" style="17" customWidth="1"/>
    <col min="1295" max="1295" width="9.140625" style="17"/>
    <col min="1296" max="1296" width="7.42578125" style="17" customWidth="1"/>
    <col min="1297" max="1297" width="8" style="17" customWidth="1"/>
    <col min="1298" max="1298" width="7.5703125" style="17" customWidth="1"/>
    <col min="1299" max="1299" width="7.7109375" style="17" customWidth="1"/>
    <col min="1300" max="1300" width="7.85546875" style="17" customWidth="1"/>
    <col min="1301" max="1302" width="7.7109375" style="17" customWidth="1"/>
    <col min="1303" max="1303" width="8" style="17" customWidth="1"/>
    <col min="1304" max="1304" width="7.7109375" style="17" customWidth="1"/>
    <col min="1305" max="1305" width="7.28515625" style="17" customWidth="1"/>
    <col min="1306" max="1306" width="8.140625" style="17" customWidth="1"/>
    <col min="1307" max="1307" width="7.7109375" style="17" customWidth="1"/>
    <col min="1308" max="1308" width="8.140625" style="17" customWidth="1"/>
    <col min="1309" max="1309" width="8" style="17" customWidth="1"/>
    <col min="1310" max="1310" width="8.7109375" style="17" customWidth="1"/>
    <col min="1311" max="1311" width="8.85546875" style="17" customWidth="1"/>
    <col min="1312" max="1537" width="9.140625" style="17"/>
    <col min="1538" max="1538" width="7.140625" style="17" customWidth="1"/>
    <col min="1539" max="1539" width="9.140625" style="17"/>
    <col min="1540" max="1540" width="6.28515625" style="17" customWidth="1"/>
    <col min="1541" max="1541" width="6.5703125" style="17" customWidth="1"/>
    <col min="1542" max="1543" width="9.140625" style="17"/>
    <col min="1544" max="1544" width="6.42578125" style="17" customWidth="1"/>
    <col min="1545" max="1545" width="7.140625" style="17" customWidth="1"/>
    <col min="1546" max="1546" width="6.140625" style="17" customWidth="1"/>
    <col min="1547" max="1547" width="7.140625" style="17" customWidth="1"/>
    <col min="1548" max="1548" width="7.42578125" style="17" customWidth="1"/>
    <col min="1549" max="1549" width="6" style="17" customWidth="1"/>
    <col min="1550" max="1550" width="6.140625" style="17" customWidth="1"/>
    <col min="1551" max="1551" width="9.140625" style="17"/>
    <col min="1552" max="1552" width="7.42578125" style="17" customWidth="1"/>
    <col min="1553" max="1553" width="8" style="17" customWidth="1"/>
    <col min="1554" max="1554" width="7.5703125" style="17" customWidth="1"/>
    <col min="1555" max="1555" width="7.7109375" style="17" customWidth="1"/>
    <col min="1556" max="1556" width="7.85546875" style="17" customWidth="1"/>
    <col min="1557" max="1558" width="7.7109375" style="17" customWidth="1"/>
    <col min="1559" max="1559" width="8" style="17" customWidth="1"/>
    <col min="1560" max="1560" width="7.7109375" style="17" customWidth="1"/>
    <col min="1561" max="1561" width="7.28515625" style="17" customWidth="1"/>
    <col min="1562" max="1562" width="8.140625" style="17" customWidth="1"/>
    <col min="1563" max="1563" width="7.7109375" style="17" customWidth="1"/>
    <col min="1564" max="1564" width="8.140625" style="17" customWidth="1"/>
    <col min="1565" max="1565" width="8" style="17" customWidth="1"/>
    <col min="1566" max="1566" width="8.7109375" style="17" customWidth="1"/>
    <col min="1567" max="1567" width="8.85546875" style="17" customWidth="1"/>
    <col min="1568" max="1793" width="9.140625" style="17"/>
    <col min="1794" max="1794" width="7.140625" style="17" customWidth="1"/>
    <col min="1795" max="1795" width="9.140625" style="17"/>
    <col min="1796" max="1796" width="6.28515625" style="17" customWidth="1"/>
    <col min="1797" max="1797" width="6.5703125" style="17" customWidth="1"/>
    <col min="1798" max="1799" width="9.140625" style="17"/>
    <col min="1800" max="1800" width="6.42578125" style="17" customWidth="1"/>
    <col min="1801" max="1801" width="7.140625" style="17" customWidth="1"/>
    <col min="1802" max="1802" width="6.140625" style="17" customWidth="1"/>
    <col min="1803" max="1803" width="7.140625" style="17" customWidth="1"/>
    <col min="1804" max="1804" width="7.42578125" style="17" customWidth="1"/>
    <col min="1805" max="1805" width="6" style="17" customWidth="1"/>
    <col min="1806" max="1806" width="6.140625" style="17" customWidth="1"/>
    <col min="1807" max="1807" width="9.140625" style="17"/>
    <col min="1808" max="1808" width="7.42578125" style="17" customWidth="1"/>
    <col min="1809" max="1809" width="8" style="17" customWidth="1"/>
    <col min="1810" max="1810" width="7.5703125" style="17" customWidth="1"/>
    <col min="1811" max="1811" width="7.7109375" style="17" customWidth="1"/>
    <col min="1812" max="1812" width="7.85546875" style="17" customWidth="1"/>
    <col min="1813" max="1814" width="7.7109375" style="17" customWidth="1"/>
    <col min="1815" max="1815" width="8" style="17" customWidth="1"/>
    <col min="1816" max="1816" width="7.7109375" style="17" customWidth="1"/>
    <col min="1817" max="1817" width="7.28515625" style="17" customWidth="1"/>
    <col min="1818" max="1818" width="8.140625" style="17" customWidth="1"/>
    <col min="1819" max="1819" width="7.7109375" style="17" customWidth="1"/>
    <col min="1820" max="1820" width="8.140625" style="17" customWidth="1"/>
    <col min="1821" max="1821" width="8" style="17" customWidth="1"/>
    <col min="1822" max="1822" width="8.7109375" style="17" customWidth="1"/>
    <col min="1823" max="1823" width="8.85546875" style="17" customWidth="1"/>
    <col min="1824" max="2049" width="9.140625" style="17"/>
    <col min="2050" max="2050" width="7.140625" style="17" customWidth="1"/>
    <col min="2051" max="2051" width="9.140625" style="17"/>
    <col min="2052" max="2052" width="6.28515625" style="17" customWidth="1"/>
    <col min="2053" max="2053" width="6.5703125" style="17" customWidth="1"/>
    <col min="2054" max="2055" width="9.140625" style="17"/>
    <col min="2056" max="2056" width="6.42578125" style="17" customWidth="1"/>
    <col min="2057" max="2057" width="7.140625" style="17" customWidth="1"/>
    <col min="2058" max="2058" width="6.140625" style="17" customWidth="1"/>
    <col min="2059" max="2059" width="7.140625" style="17" customWidth="1"/>
    <col min="2060" max="2060" width="7.42578125" style="17" customWidth="1"/>
    <col min="2061" max="2061" width="6" style="17" customWidth="1"/>
    <col min="2062" max="2062" width="6.140625" style="17" customWidth="1"/>
    <col min="2063" max="2063" width="9.140625" style="17"/>
    <col min="2064" max="2064" width="7.42578125" style="17" customWidth="1"/>
    <col min="2065" max="2065" width="8" style="17" customWidth="1"/>
    <col min="2066" max="2066" width="7.5703125" style="17" customWidth="1"/>
    <col min="2067" max="2067" width="7.7109375" style="17" customWidth="1"/>
    <col min="2068" max="2068" width="7.85546875" style="17" customWidth="1"/>
    <col min="2069" max="2070" width="7.7109375" style="17" customWidth="1"/>
    <col min="2071" max="2071" width="8" style="17" customWidth="1"/>
    <col min="2072" max="2072" width="7.7109375" style="17" customWidth="1"/>
    <col min="2073" max="2073" width="7.28515625" style="17" customWidth="1"/>
    <col min="2074" max="2074" width="8.140625" style="17" customWidth="1"/>
    <col min="2075" max="2075" width="7.7109375" style="17" customWidth="1"/>
    <col min="2076" max="2076" width="8.140625" style="17" customWidth="1"/>
    <col min="2077" max="2077" width="8" style="17" customWidth="1"/>
    <col min="2078" max="2078" width="8.7109375" style="17" customWidth="1"/>
    <col min="2079" max="2079" width="8.85546875" style="17" customWidth="1"/>
    <col min="2080" max="2305" width="9.140625" style="17"/>
    <col min="2306" max="2306" width="7.140625" style="17" customWidth="1"/>
    <col min="2307" max="2307" width="9.140625" style="17"/>
    <col min="2308" max="2308" width="6.28515625" style="17" customWidth="1"/>
    <col min="2309" max="2309" width="6.5703125" style="17" customWidth="1"/>
    <col min="2310" max="2311" width="9.140625" style="17"/>
    <col min="2312" max="2312" width="6.42578125" style="17" customWidth="1"/>
    <col min="2313" max="2313" width="7.140625" style="17" customWidth="1"/>
    <col min="2314" max="2314" width="6.140625" style="17" customWidth="1"/>
    <col min="2315" max="2315" width="7.140625" style="17" customWidth="1"/>
    <col min="2316" max="2316" width="7.42578125" style="17" customWidth="1"/>
    <col min="2317" max="2317" width="6" style="17" customWidth="1"/>
    <col min="2318" max="2318" width="6.140625" style="17" customWidth="1"/>
    <col min="2319" max="2319" width="9.140625" style="17"/>
    <col min="2320" max="2320" width="7.42578125" style="17" customWidth="1"/>
    <col min="2321" max="2321" width="8" style="17" customWidth="1"/>
    <col min="2322" max="2322" width="7.5703125" style="17" customWidth="1"/>
    <col min="2323" max="2323" width="7.7109375" style="17" customWidth="1"/>
    <col min="2324" max="2324" width="7.85546875" style="17" customWidth="1"/>
    <col min="2325" max="2326" width="7.7109375" style="17" customWidth="1"/>
    <col min="2327" max="2327" width="8" style="17" customWidth="1"/>
    <col min="2328" max="2328" width="7.7109375" style="17" customWidth="1"/>
    <col min="2329" max="2329" width="7.28515625" style="17" customWidth="1"/>
    <col min="2330" max="2330" width="8.140625" style="17" customWidth="1"/>
    <col min="2331" max="2331" width="7.7109375" style="17" customWidth="1"/>
    <col min="2332" max="2332" width="8.140625" style="17" customWidth="1"/>
    <col min="2333" max="2333" width="8" style="17" customWidth="1"/>
    <col min="2334" max="2334" width="8.7109375" style="17" customWidth="1"/>
    <col min="2335" max="2335" width="8.85546875" style="17" customWidth="1"/>
    <col min="2336" max="2561" width="9.140625" style="17"/>
    <col min="2562" max="2562" width="7.140625" style="17" customWidth="1"/>
    <col min="2563" max="2563" width="9.140625" style="17"/>
    <col min="2564" max="2564" width="6.28515625" style="17" customWidth="1"/>
    <col min="2565" max="2565" width="6.5703125" style="17" customWidth="1"/>
    <col min="2566" max="2567" width="9.140625" style="17"/>
    <col min="2568" max="2568" width="6.42578125" style="17" customWidth="1"/>
    <col min="2569" max="2569" width="7.140625" style="17" customWidth="1"/>
    <col min="2570" max="2570" width="6.140625" style="17" customWidth="1"/>
    <col min="2571" max="2571" width="7.140625" style="17" customWidth="1"/>
    <col min="2572" max="2572" width="7.42578125" style="17" customWidth="1"/>
    <col min="2573" max="2573" width="6" style="17" customWidth="1"/>
    <col min="2574" max="2574" width="6.140625" style="17" customWidth="1"/>
    <col min="2575" max="2575" width="9.140625" style="17"/>
    <col min="2576" max="2576" width="7.42578125" style="17" customWidth="1"/>
    <col min="2577" max="2577" width="8" style="17" customWidth="1"/>
    <col min="2578" max="2578" width="7.5703125" style="17" customWidth="1"/>
    <col min="2579" max="2579" width="7.7109375" style="17" customWidth="1"/>
    <col min="2580" max="2580" width="7.85546875" style="17" customWidth="1"/>
    <col min="2581" max="2582" width="7.7109375" style="17" customWidth="1"/>
    <col min="2583" max="2583" width="8" style="17" customWidth="1"/>
    <col min="2584" max="2584" width="7.7109375" style="17" customWidth="1"/>
    <col min="2585" max="2585" width="7.28515625" style="17" customWidth="1"/>
    <col min="2586" max="2586" width="8.140625" style="17" customWidth="1"/>
    <col min="2587" max="2587" width="7.7109375" style="17" customWidth="1"/>
    <col min="2588" max="2588" width="8.140625" style="17" customWidth="1"/>
    <col min="2589" max="2589" width="8" style="17" customWidth="1"/>
    <col min="2590" max="2590" width="8.7109375" style="17" customWidth="1"/>
    <col min="2591" max="2591" width="8.85546875" style="17" customWidth="1"/>
    <col min="2592" max="2817" width="9.140625" style="17"/>
    <col min="2818" max="2818" width="7.140625" style="17" customWidth="1"/>
    <col min="2819" max="2819" width="9.140625" style="17"/>
    <col min="2820" max="2820" width="6.28515625" style="17" customWidth="1"/>
    <col min="2821" max="2821" width="6.5703125" style="17" customWidth="1"/>
    <col min="2822" max="2823" width="9.140625" style="17"/>
    <col min="2824" max="2824" width="6.42578125" style="17" customWidth="1"/>
    <col min="2825" max="2825" width="7.140625" style="17" customWidth="1"/>
    <col min="2826" max="2826" width="6.140625" style="17" customWidth="1"/>
    <col min="2827" max="2827" width="7.140625" style="17" customWidth="1"/>
    <col min="2828" max="2828" width="7.42578125" style="17" customWidth="1"/>
    <col min="2829" max="2829" width="6" style="17" customWidth="1"/>
    <col min="2830" max="2830" width="6.140625" style="17" customWidth="1"/>
    <col min="2831" max="2831" width="9.140625" style="17"/>
    <col min="2832" max="2832" width="7.42578125" style="17" customWidth="1"/>
    <col min="2833" max="2833" width="8" style="17" customWidth="1"/>
    <col min="2834" max="2834" width="7.5703125" style="17" customWidth="1"/>
    <col min="2835" max="2835" width="7.7109375" style="17" customWidth="1"/>
    <col min="2836" max="2836" width="7.85546875" style="17" customWidth="1"/>
    <col min="2837" max="2838" width="7.7109375" style="17" customWidth="1"/>
    <col min="2839" max="2839" width="8" style="17" customWidth="1"/>
    <col min="2840" max="2840" width="7.7109375" style="17" customWidth="1"/>
    <col min="2841" max="2841" width="7.28515625" style="17" customWidth="1"/>
    <col min="2842" max="2842" width="8.140625" style="17" customWidth="1"/>
    <col min="2843" max="2843" width="7.7109375" style="17" customWidth="1"/>
    <col min="2844" max="2844" width="8.140625" style="17" customWidth="1"/>
    <col min="2845" max="2845" width="8" style="17" customWidth="1"/>
    <col min="2846" max="2846" width="8.7109375" style="17" customWidth="1"/>
    <col min="2847" max="2847" width="8.85546875" style="17" customWidth="1"/>
    <col min="2848" max="3073" width="9.140625" style="17"/>
    <col min="3074" max="3074" width="7.140625" style="17" customWidth="1"/>
    <col min="3075" max="3075" width="9.140625" style="17"/>
    <col min="3076" max="3076" width="6.28515625" style="17" customWidth="1"/>
    <col min="3077" max="3077" width="6.5703125" style="17" customWidth="1"/>
    <col min="3078" max="3079" width="9.140625" style="17"/>
    <col min="3080" max="3080" width="6.42578125" style="17" customWidth="1"/>
    <col min="3081" max="3081" width="7.140625" style="17" customWidth="1"/>
    <col min="3082" max="3082" width="6.140625" style="17" customWidth="1"/>
    <col min="3083" max="3083" width="7.140625" style="17" customWidth="1"/>
    <col min="3084" max="3084" width="7.42578125" style="17" customWidth="1"/>
    <col min="3085" max="3085" width="6" style="17" customWidth="1"/>
    <col min="3086" max="3086" width="6.140625" style="17" customWidth="1"/>
    <col min="3087" max="3087" width="9.140625" style="17"/>
    <col min="3088" max="3088" width="7.42578125" style="17" customWidth="1"/>
    <col min="3089" max="3089" width="8" style="17" customWidth="1"/>
    <col min="3090" max="3090" width="7.5703125" style="17" customWidth="1"/>
    <col min="3091" max="3091" width="7.7109375" style="17" customWidth="1"/>
    <col min="3092" max="3092" width="7.85546875" style="17" customWidth="1"/>
    <col min="3093" max="3094" width="7.7109375" style="17" customWidth="1"/>
    <col min="3095" max="3095" width="8" style="17" customWidth="1"/>
    <col min="3096" max="3096" width="7.7109375" style="17" customWidth="1"/>
    <col min="3097" max="3097" width="7.28515625" style="17" customWidth="1"/>
    <col min="3098" max="3098" width="8.140625" style="17" customWidth="1"/>
    <col min="3099" max="3099" width="7.7109375" style="17" customWidth="1"/>
    <col min="3100" max="3100" width="8.140625" style="17" customWidth="1"/>
    <col min="3101" max="3101" width="8" style="17" customWidth="1"/>
    <col min="3102" max="3102" width="8.7109375" style="17" customWidth="1"/>
    <col min="3103" max="3103" width="8.85546875" style="17" customWidth="1"/>
    <col min="3104" max="3329" width="9.140625" style="17"/>
    <col min="3330" max="3330" width="7.140625" style="17" customWidth="1"/>
    <col min="3331" max="3331" width="9.140625" style="17"/>
    <col min="3332" max="3332" width="6.28515625" style="17" customWidth="1"/>
    <col min="3333" max="3333" width="6.5703125" style="17" customWidth="1"/>
    <col min="3334" max="3335" width="9.140625" style="17"/>
    <col min="3336" max="3336" width="6.42578125" style="17" customWidth="1"/>
    <col min="3337" max="3337" width="7.140625" style="17" customWidth="1"/>
    <col min="3338" max="3338" width="6.140625" style="17" customWidth="1"/>
    <col min="3339" max="3339" width="7.140625" style="17" customWidth="1"/>
    <col min="3340" max="3340" width="7.42578125" style="17" customWidth="1"/>
    <col min="3341" max="3341" width="6" style="17" customWidth="1"/>
    <col min="3342" max="3342" width="6.140625" style="17" customWidth="1"/>
    <col min="3343" max="3343" width="9.140625" style="17"/>
    <col min="3344" max="3344" width="7.42578125" style="17" customWidth="1"/>
    <col min="3345" max="3345" width="8" style="17" customWidth="1"/>
    <col min="3346" max="3346" width="7.5703125" style="17" customWidth="1"/>
    <col min="3347" max="3347" width="7.7109375" style="17" customWidth="1"/>
    <col min="3348" max="3348" width="7.85546875" style="17" customWidth="1"/>
    <col min="3349" max="3350" width="7.7109375" style="17" customWidth="1"/>
    <col min="3351" max="3351" width="8" style="17" customWidth="1"/>
    <col min="3352" max="3352" width="7.7109375" style="17" customWidth="1"/>
    <col min="3353" max="3353" width="7.28515625" style="17" customWidth="1"/>
    <col min="3354" max="3354" width="8.140625" style="17" customWidth="1"/>
    <col min="3355" max="3355" width="7.7109375" style="17" customWidth="1"/>
    <col min="3356" max="3356" width="8.140625" style="17" customWidth="1"/>
    <col min="3357" max="3357" width="8" style="17" customWidth="1"/>
    <col min="3358" max="3358" width="8.7109375" style="17" customWidth="1"/>
    <col min="3359" max="3359" width="8.85546875" style="17" customWidth="1"/>
    <col min="3360" max="3585" width="9.140625" style="17"/>
    <col min="3586" max="3586" width="7.140625" style="17" customWidth="1"/>
    <col min="3587" max="3587" width="9.140625" style="17"/>
    <col min="3588" max="3588" width="6.28515625" style="17" customWidth="1"/>
    <col min="3589" max="3589" width="6.5703125" style="17" customWidth="1"/>
    <col min="3590" max="3591" width="9.140625" style="17"/>
    <col min="3592" max="3592" width="6.42578125" style="17" customWidth="1"/>
    <col min="3593" max="3593" width="7.140625" style="17" customWidth="1"/>
    <col min="3594" max="3594" width="6.140625" style="17" customWidth="1"/>
    <col min="3595" max="3595" width="7.140625" style="17" customWidth="1"/>
    <col min="3596" max="3596" width="7.42578125" style="17" customWidth="1"/>
    <col min="3597" max="3597" width="6" style="17" customWidth="1"/>
    <col min="3598" max="3598" width="6.140625" style="17" customWidth="1"/>
    <col min="3599" max="3599" width="9.140625" style="17"/>
    <col min="3600" max="3600" width="7.42578125" style="17" customWidth="1"/>
    <col min="3601" max="3601" width="8" style="17" customWidth="1"/>
    <col min="3602" max="3602" width="7.5703125" style="17" customWidth="1"/>
    <col min="3603" max="3603" width="7.7109375" style="17" customWidth="1"/>
    <col min="3604" max="3604" width="7.85546875" style="17" customWidth="1"/>
    <col min="3605" max="3606" width="7.7109375" style="17" customWidth="1"/>
    <col min="3607" max="3607" width="8" style="17" customWidth="1"/>
    <col min="3608" max="3608" width="7.7109375" style="17" customWidth="1"/>
    <col min="3609" max="3609" width="7.28515625" style="17" customWidth="1"/>
    <col min="3610" max="3610" width="8.140625" style="17" customWidth="1"/>
    <col min="3611" max="3611" width="7.7109375" style="17" customWidth="1"/>
    <col min="3612" max="3612" width="8.140625" style="17" customWidth="1"/>
    <col min="3613" max="3613" width="8" style="17" customWidth="1"/>
    <col min="3614" max="3614" width="8.7109375" style="17" customWidth="1"/>
    <col min="3615" max="3615" width="8.85546875" style="17" customWidth="1"/>
    <col min="3616" max="3841" width="9.140625" style="17"/>
    <col min="3842" max="3842" width="7.140625" style="17" customWidth="1"/>
    <col min="3843" max="3843" width="9.140625" style="17"/>
    <col min="3844" max="3844" width="6.28515625" style="17" customWidth="1"/>
    <col min="3845" max="3845" width="6.5703125" style="17" customWidth="1"/>
    <col min="3846" max="3847" width="9.140625" style="17"/>
    <col min="3848" max="3848" width="6.42578125" style="17" customWidth="1"/>
    <col min="3849" max="3849" width="7.140625" style="17" customWidth="1"/>
    <col min="3850" max="3850" width="6.140625" style="17" customWidth="1"/>
    <col min="3851" max="3851" width="7.140625" style="17" customWidth="1"/>
    <col min="3852" max="3852" width="7.42578125" style="17" customWidth="1"/>
    <col min="3853" max="3853" width="6" style="17" customWidth="1"/>
    <col min="3854" max="3854" width="6.140625" style="17" customWidth="1"/>
    <col min="3855" max="3855" width="9.140625" style="17"/>
    <col min="3856" max="3856" width="7.42578125" style="17" customWidth="1"/>
    <col min="3857" max="3857" width="8" style="17" customWidth="1"/>
    <col min="3858" max="3858" width="7.5703125" style="17" customWidth="1"/>
    <col min="3859" max="3859" width="7.7109375" style="17" customWidth="1"/>
    <col min="3860" max="3860" width="7.85546875" style="17" customWidth="1"/>
    <col min="3861" max="3862" width="7.7109375" style="17" customWidth="1"/>
    <col min="3863" max="3863" width="8" style="17" customWidth="1"/>
    <col min="3864" max="3864" width="7.7109375" style="17" customWidth="1"/>
    <col min="3865" max="3865" width="7.28515625" style="17" customWidth="1"/>
    <col min="3866" max="3866" width="8.140625" style="17" customWidth="1"/>
    <col min="3867" max="3867" width="7.7109375" style="17" customWidth="1"/>
    <col min="3868" max="3868" width="8.140625" style="17" customWidth="1"/>
    <col min="3869" max="3869" width="8" style="17" customWidth="1"/>
    <col min="3870" max="3870" width="8.7109375" style="17" customWidth="1"/>
    <col min="3871" max="3871" width="8.85546875" style="17" customWidth="1"/>
    <col min="3872" max="4097" width="9.140625" style="17"/>
    <col min="4098" max="4098" width="7.140625" style="17" customWidth="1"/>
    <col min="4099" max="4099" width="9.140625" style="17"/>
    <col min="4100" max="4100" width="6.28515625" style="17" customWidth="1"/>
    <col min="4101" max="4101" width="6.5703125" style="17" customWidth="1"/>
    <col min="4102" max="4103" width="9.140625" style="17"/>
    <col min="4104" max="4104" width="6.42578125" style="17" customWidth="1"/>
    <col min="4105" max="4105" width="7.140625" style="17" customWidth="1"/>
    <col min="4106" max="4106" width="6.140625" style="17" customWidth="1"/>
    <col min="4107" max="4107" width="7.140625" style="17" customWidth="1"/>
    <col min="4108" max="4108" width="7.42578125" style="17" customWidth="1"/>
    <col min="4109" max="4109" width="6" style="17" customWidth="1"/>
    <col min="4110" max="4110" width="6.140625" style="17" customWidth="1"/>
    <col min="4111" max="4111" width="9.140625" style="17"/>
    <col min="4112" max="4112" width="7.42578125" style="17" customWidth="1"/>
    <col min="4113" max="4113" width="8" style="17" customWidth="1"/>
    <col min="4114" max="4114" width="7.5703125" style="17" customWidth="1"/>
    <col min="4115" max="4115" width="7.7109375" style="17" customWidth="1"/>
    <col min="4116" max="4116" width="7.85546875" style="17" customWidth="1"/>
    <col min="4117" max="4118" width="7.7109375" style="17" customWidth="1"/>
    <col min="4119" max="4119" width="8" style="17" customWidth="1"/>
    <col min="4120" max="4120" width="7.7109375" style="17" customWidth="1"/>
    <col min="4121" max="4121" width="7.28515625" style="17" customWidth="1"/>
    <col min="4122" max="4122" width="8.140625" style="17" customWidth="1"/>
    <col min="4123" max="4123" width="7.7109375" style="17" customWidth="1"/>
    <col min="4124" max="4124" width="8.140625" style="17" customWidth="1"/>
    <col min="4125" max="4125" width="8" style="17" customWidth="1"/>
    <col min="4126" max="4126" width="8.7109375" style="17" customWidth="1"/>
    <col min="4127" max="4127" width="8.85546875" style="17" customWidth="1"/>
    <col min="4128" max="4353" width="9.140625" style="17"/>
    <col min="4354" max="4354" width="7.140625" style="17" customWidth="1"/>
    <col min="4355" max="4355" width="9.140625" style="17"/>
    <col min="4356" max="4356" width="6.28515625" style="17" customWidth="1"/>
    <col min="4357" max="4357" width="6.5703125" style="17" customWidth="1"/>
    <col min="4358" max="4359" width="9.140625" style="17"/>
    <col min="4360" max="4360" width="6.42578125" style="17" customWidth="1"/>
    <col min="4361" max="4361" width="7.140625" style="17" customWidth="1"/>
    <col min="4362" max="4362" width="6.140625" style="17" customWidth="1"/>
    <col min="4363" max="4363" width="7.140625" style="17" customWidth="1"/>
    <col min="4364" max="4364" width="7.42578125" style="17" customWidth="1"/>
    <col min="4365" max="4365" width="6" style="17" customWidth="1"/>
    <col min="4366" max="4366" width="6.140625" style="17" customWidth="1"/>
    <col min="4367" max="4367" width="9.140625" style="17"/>
    <col min="4368" max="4368" width="7.42578125" style="17" customWidth="1"/>
    <col min="4369" max="4369" width="8" style="17" customWidth="1"/>
    <col min="4370" max="4370" width="7.5703125" style="17" customWidth="1"/>
    <col min="4371" max="4371" width="7.7109375" style="17" customWidth="1"/>
    <col min="4372" max="4372" width="7.85546875" style="17" customWidth="1"/>
    <col min="4373" max="4374" width="7.7109375" style="17" customWidth="1"/>
    <col min="4375" max="4375" width="8" style="17" customWidth="1"/>
    <col min="4376" max="4376" width="7.7109375" style="17" customWidth="1"/>
    <col min="4377" max="4377" width="7.28515625" style="17" customWidth="1"/>
    <col min="4378" max="4378" width="8.140625" style="17" customWidth="1"/>
    <col min="4379" max="4379" width="7.7109375" style="17" customWidth="1"/>
    <col min="4380" max="4380" width="8.140625" style="17" customWidth="1"/>
    <col min="4381" max="4381" width="8" style="17" customWidth="1"/>
    <col min="4382" max="4382" width="8.7109375" style="17" customWidth="1"/>
    <col min="4383" max="4383" width="8.85546875" style="17" customWidth="1"/>
    <col min="4384" max="4609" width="9.140625" style="17"/>
    <col min="4610" max="4610" width="7.140625" style="17" customWidth="1"/>
    <col min="4611" max="4611" width="9.140625" style="17"/>
    <col min="4612" max="4612" width="6.28515625" style="17" customWidth="1"/>
    <col min="4613" max="4613" width="6.5703125" style="17" customWidth="1"/>
    <col min="4614" max="4615" width="9.140625" style="17"/>
    <col min="4616" max="4616" width="6.42578125" style="17" customWidth="1"/>
    <col min="4617" max="4617" width="7.140625" style="17" customWidth="1"/>
    <col min="4618" max="4618" width="6.140625" style="17" customWidth="1"/>
    <col min="4619" max="4619" width="7.140625" style="17" customWidth="1"/>
    <col min="4620" max="4620" width="7.42578125" style="17" customWidth="1"/>
    <col min="4621" max="4621" width="6" style="17" customWidth="1"/>
    <col min="4622" max="4622" width="6.140625" style="17" customWidth="1"/>
    <col min="4623" max="4623" width="9.140625" style="17"/>
    <col min="4624" max="4624" width="7.42578125" style="17" customWidth="1"/>
    <col min="4625" max="4625" width="8" style="17" customWidth="1"/>
    <col min="4626" max="4626" width="7.5703125" style="17" customWidth="1"/>
    <col min="4627" max="4627" width="7.7109375" style="17" customWidth="1"/>
    <col min="4628" max="4628" width="7.85546875" style="17" customWidth="1"/>
    <col min="4629" max="4630" width="7.7109375" style="17" customWidth="1"/>
    <col min="4631" max="4631" width="8" style="17" customWidth="1"/>
    <col min="4632" max="4632" width="7.7109375" style="17" customWidth="1"/>
    <col min="4633" max="4633" width="7.28515625" style="17" customWidth="1"/>
    <col min="4634" max="4634" width="8.140625" style="17" customWidth="1"/>
    <col min="4635" max="4635" width="7.7109375" style="17" customWidth="1"/>
    <col min="4636" max="4636" width="8.140625" style="17" customWidth="1"/>
    <col min="4637" max="4637" width="8" style="17" customWidth="1"/>
    <col min="4638" max="4638" width="8.7109375" style="17" customWidth="1"/>
    <col min="4639" max="4639" width="8.85546875" style="17" customWidth="1"/>
    <col min="4640" max="4865" width="9.140625" style="17"/>
    <col min="4866" max="4866" width="7.140625" style="17" customWidth="1"/>
    <col min="4867" max="4867" width="9.140625" style="17"/>
    <col min="4868" max="4868" width="6.28515625" style="17" customWidth="1"/>
    <col min="4869" max="4869" width="6.5703125" style="17" customWidth="1"/>
    <col min="4870" max="4871" width="9.140625" style="17"/>
    <col min="4872" max="4872" width="6.42578125" style="17" customWidth="1"/>
    <col min="4873" max="4873" width="7.140625" style="17" customWidth="1"/>
    <col min="4874" max="4874" width="6.140625" style="17" customWidth="1"/>
    <col min="4875" max="4875" width="7.140625" style="17" customWidth="1"/>
    <col min="4876" max="4876" width="7.42578125" style="17" customWidth="1"/>
    <col min="4877" max="4877" width="6" style="17" customWidth="1"/>
    <col min="4878" max="4878" width="6.140625" style="17" customWidth="1"/>
    <col min="4879" max="4879" width="9.140625" style="17"/>
    <col min="4880" max="4880" width="7.42578125" style="17" customWidth="1"/>
    <col min="4881" max="4881" width="8" style="17" customWidth="1"/>
    <col min="4882" max="4882" width="7.5703125" style="17" customWidth="1"/>
    <col min="4883" max="4883" width="7.7109375" style="17" customWidth="1"/>
    <col min="4884" max="4884" width="7.85546875" style="17" customWidth="1"/>
    <col min="4885" max="4886" width="7.7109375" style="17" customWidth="1"/>
    <col min="4887" max="4887" width="8" style="17" customWidth="1"/>
    <col min="4888" max="4888" width="7.7109375" style="17" customWidth="1"/>
    <col min="4889" max="4889" width="7.28515625" style="17" customWidth="1"/>
    <col min="4890" max="4890" width="8.140625" style="17" customWidth="1"/>
    <col min="4891" max="4891" width="7.7109375" style="17" customWidth="1"/>
    <col min="4892" max="4892" width="8.140625" style="17" customWidth="1"/>
    <col min="4893" max="4893" width="8" style="17" customWidth="1"/>
    <col min="4894" max="4894" width="8.7109375" style="17" customWidth="1"/>
    <col min="4895" max="4895" width="8.85546875" style="17" customWidth="1"/>
    <col min="4896" max="5121" width="9.140625" style="17"/>
    <col min="5122" max="5122" width="7.140625" style="17" customWidth="1"/>
    <col min="5123" max="5123" width="9.140625" style="17"/>
    <col min="5124" max="5124" width="6.28515625" style="17" customWidth="1"/>
    <col min="5125" max="5125" width="6.5703125" style="17" customWidth="1"/>
    <col min="5126" max="5127" width="9.140625" style="17"/>
    <col min="5128" max="5128" width="6.42578125" style="17" customWidth="1"/>
    <col min="5129" max="5129" width="7.140625" style="17" customWidth="1"/>
    <col min="5130" max="5130" width="6.140625" style="17" customWidth="1"/>
    <col min="5131" max="5131" width="7.140625" style="17" customWidth="1"/>
    <col min="5132" max="5132" width="7.42578125" style="17" customWidth="1"/>
    <col min="5133" max="5133" width="6" style="17" customWidth="1"/>
    <col min="5134" max="5134" width="6.140625" style="17" customWidth="1"/>
    <col min="5135" max="5135" width="9.140625" style="17"/>
    <col min="5136" max="5136" width="7.42578125" style="17" customWidth="1"/>
    <col min="5137" max="5137" width="8" style="17" customWidth="1"/>
    <col min="5138" max="5138" width="7.5703125" style="17" customWidth="1"/>
    <col min="5139" max="5139" width="7.7109375" style="17" customWidth="1"/>
    <col min="5140" max="5140" width="7.85546875" style="17" customWidth="1"/>
    <col min="5141" max="5142" width="7.7109375" style="17" customWidth="1"/>
    <col min="5143" max="5143" width="8" style="17" customWidth="1"/>
    <col min="5144" max="5144" width="7.7109375" style="17" customWidth="1"/>
    <col min="5145" max="5145" width="7.28515625" style="17" customWidth="1"/>
    <col min="5146" max="5146" width="8.140625" style="17" customWidth="1"/>
    <col min="5147" max="5147" width="7.7109375" style="17" customWidth="1"/>
    <col min="5148" max="5148" width="8.140625" style="17" customWidth="1"/>
    <col min="5149" max="5149" width="8" style="17" customWidth="1"/>
    <col min="5150" max="5150" width="8.7109375" style="17" customWidth="1"/>
    <col min="5151" max="5151" width="8.85546875" style="17" customWidth="1"/>
    <col min="5152" max="5377" width="9.140625" style="17"/>
    <col min="5378" max="5378" width="7.140625" style="17" customWidth="1"/>
    <col min="5379" max="5379" width="9.140625" style="17"/>
    <col min="5380" max="5380" width="6.28515625" style="17" customWidth="1"/>
    <col min="5381" max="5381" width="6.5703125" style="17" customWidth="1"/>
    <col min="5382" max="5383" width="9.140625" style="17"/>
    <col min="5384" max="5384" width="6.42578125" style="17" customWidth="1"/>
    <col min="5385" max="5385" width="7.140625" style="17" customWidth="1"/>
    <col min="5386" max="5386" width="6.140625" style="17" customWidth="1"/>
    <col min="5387" max="5387" width="7.140625" style="17" customWidth="1"/>
    <col min="5388" max="5388" width="7.42578125" style="17" customWidth="1"/>
    <col min="5389" max="5389" width="6" style="17" customWidth="1"/>
    <col min="5390" max="5390" width="6.140625" style="17" customWidth="1"/>
    <col min="5391" max="5391" width="9.140625" style="17"/>
    <col min="5392" max="5392" width="7.42578125" style="17" customWidth="1"/>
    <col min="5393" max="5393" width="8" style="17" customWidth="1"/>
    <col min="5394" max="5394" width="7.5703125" style="17" customWidth="1"/>
    <col min="5395" max="5395" width="7.7109375" style="17" customWidth="1"/>
    <col min="5396" max="5396" width="7.85546875" style="17" customWidth="1"/>
    <col min="5397" max="5398" width="7.7109375" style="17" customWidth="1"/>
    <col min="5399" max="5399" width="8" style="17" customWidth="1"/>
    <col min="5400" max="5400" width="7.7109375" style="17" customWidth="1"/>
    <col min="5401" max="5401" width="7.28515625" style="17" customWidth="1"/>
    <col min="5402" max="5402" width="8.140625" style="17" customWidth="1"/>
    <col min="5403" max="5403" width="7.7109375" style="17" customWidth="1"/>
    <col min="5404" max="5404" width="8.140625" style="17" customWidth="1"/>
    <col min="5405" max="5405" width="8" style="17" customWidth="1"/>
    <col min="5406" max="5406" width="8.7109375" style="17" customWidth="1"/>
    <col min="5407" max="5407" width="8.85546875" style="17" customWidth="1"/>
    <col min="5408" max="5633" width="9.140625" style="17"/>
    <col min="5634" max="5634" width="7.140625" style="17" customWidth="1"/>
    <col min="5635" max="5635" width="9.140625" style="17"/>
    <col min="5636" max="5636" width="6.28515625" style="17" customWidth="1"/>
    <col min="5637" max="5637" width="6.5703125" style="17" customWidth="1"/>
    <col min="5638" max="5639" width="9.140625" style="17"/>
    <col min="5640" max="5640" width="6.42578125" style="17" customWidth="1"/>
    <col min="5641" max="5641" width="7.140625" style="17" customWidth="1"/>
    <col min="5642" max="5642" width="6.140625" style="17" customWidth="1"/>
    <col min="5643" max="5643" width="7.140625" style="17" customWidth="1"/>
    <col min="5644" max="5644" width="7.42578125" style="17" customWidth="1"/>
    <col min="5645" max="5645" width="6" style="17" customWidth="1"/>
    <col min="5646" max="5646" width="6.140625" style="17" customWidth="1"/>
    <col min="5647" max="5647" width="9.140625" style="17"/>
    <col min="5648" max="5648" width="7.42578125" style="17" customWidth="1"/>
    <col min="5649" max="5649" width="8" style="17" customWidth="1"/>
    <col min="5650" max="5650" width="7.5703125" style="17" customWidth="1"/>
    <col min="5651" max="5651" width="7.7109375" style="17" customWidth="1"/>
    <col min="5652" max="5652" width="7.85546875" style="17" customWidth="1"/>
    <col min="5653" max="5654" width="7.7109375" style="17" customWidth="1"/>
    <col min="5655" max="5655" width="8" style="17" customWidth="1"/>
    <col min="5656" max="5656" width="7.7109375" style="17" customWidth="1"/>
    <col min="5657" max="5657" width="7.28515625" style="17" customWidth="1"/>
    <col min="5658" max="5658" width="8.140625" style="17" customWidth="1"/>
    <col min="5659" max="5659" width="7.7109375" style="17" customWidth="1"/>
    <col min="5660" max="5660" width="8.140625" style="17" customWidth="1"/>
    <col min="5661" max="5661" width="8" style="17" customWidth="1"/>
    <col min="5662" max="5662" width="8.7109375" style="17" customWidth="1"/>
    <col min="5663" max="5663" width="8.85546875" style="17" customWidth="1"/>
    <col min="5664" max="5889" width="9.140625" style="17"/>
    <col min="5890" max="5890" width="7.140625" style="17" customWidth="1"/>
    <col min="5891" max="5891" width="9.140625" style="17"/>
    <col min="5892" max="5892" width="6.28515625" style="17" customWidth="1"/>
    <col min="5893" max="5893" width="6.5703125" style="17" customWidth="1"/>
    <col min="5894" max="5895" width="9.140625" style="17"/>
    <col min="5896" max="5896" width="6.42578125" style="17" customWidth="1"/>
    <col min="5897" max="5897" width="7.140625" style="17" customWidth="1"/>
    <col min="5898" max="5898" width="6.140625" style="17" customWidth="1"/>
    <col min="5899" max="5899" width="7.140625" style="17" customWidth="1"/>
    <col min="5900" max="5900" width="7.42578125" style="17" customWidth="1"/>
    <col min="5901" max="5901" width="6" style="17" customWidth="1"/>
    <col min="5902" max="5902" width="6.140625" style="17" customWidth="1"/>
    <col min="5903" max="5903" width="9.140625" style="17"/>
    <col min="5904" max="5904" width="7.42578125" style="17" customWidth="1"/>
    <col min="5905" max="5905" width="8" style="17" customWidth="1"/>
    <col min="5906" max="5906" width="7.5703125" style="17" customWidth="1"/>
    <col min="5907" max="5907" width="7.7109375" style="17" customWidth="1"/>
    <col min="5908" max="5908" width="7.85546875" style="17" customWidth="1"/>
    <col min="5909" max="5910" width="7.7109375" style="17" customWidth="1"/>
    <col min="5911" max="5911" width="8" style="17" customWidth="1"/>
    <col min="5912" max="5912" width="7.7109375" style="17" customWidth="1"/>
    <col min="5913" max="5913" width="7.28515625" style="17" customWidth="1"/>
    <col min="5914" max="5914" width="8.140625" style="17" customWidth="1"/>
    <col min="5915" max="5915" width="7.7109375" style="17" customWidth="1"/>
    <col min="5916" max="5916" width="8.140625" style="17" customWidth="1"/>
    <col min="5917" max="5917" width="8" style="17" customWidth="1"/>
    <col min="5918" max="5918" width="8.7109375" style="17" customWidth="1"/>
    <col min="5919" max="5919" width="8.85546875" style="17" customWidth="1"/>
    <col min="5920" max="6145" width="9.140625" style="17"/>
    <col min="6146" max="6146" width="7.140625" style="17" customWidth="1"/>
    <col min="6147" max="6147" width="9.140625" style="17"/>
    <col min="6148" max="6148" width="6.28515625" style="17" customWidth="1"/>
    <col min="6149" max="6149" width="6.5703125" style="17" customWidth="1"/>
    <col min="6150" max="6151" width="9.140625" style="17"/>
    <col min="6152" max="6152" width="6.42578125" style="17" customWidth="1"/>
    <col min="6153" max="6153" width="7.140625" style="17" customWidth="1"/>
    <col min="6154" max="6154" width="6.140625" style="17" customWidth="1"/>
    <col min="6155" max="6155" width="7.140625" style="17" customWidth="1"/>
    <col min="6156" max="6156" width="7.42578125" style="17" customWidth="1"/>
    <col min="6157" max="6157" width="6" style="17" customWidth="1"/>
    <col min="6158" max="6158" width="6.140625" style="17" customWidth="1"/>
    <col min="6159" max="6159" width="9.140625" style="17"/>
    <col min="6160" max="6160" width="7.42578125" style="17" customWidth="1"/>
    <col min="6161" max="6161" width="8" style="17" customWidth="1"/>
    <col min="6162" max="6162" width="7.5703125" style="17" customWidth="1"/>
    <col min="6163" max="6163" width="7.7109375" style="17" customWidth="1"/>
    <col min="6164" max="6164" width="7.85546875" style="17" customWidth="1"/>
    <col min="6165" max="6166" width="7.7109375" style="17" customWidth="1"/>
    <col min="6167" max="6167" width="8" style="17" customWidth="1"/>
    <col min="6168" max="6168" width="7.7109375" style="17" customWidth="1"/>
    <col min="6169" max="6169" width="7.28515625" style="17" customWidth="1"/>
    <col min="6170" max="6170" width="8.140625" style="17" customWidth="1"/>
    <col min="6171" max="6171" width="7.7109375" style="17" customWidth="1"/>
    <col min="6172" max="6172" width="8.140625" style="17" customWidth="1"/>
    <col min="6173" max="6173" width="8" style="17" customWidth="1"/>
    <col min="6174" max="6174" width="8.7109375" style="17" customWidth="1"/>
    <col min="6175" max="6175" width="8.85546875" style="17" customWidth="1"/>
    <col min="6176" max="6401" width="9.140625" style="17"/>
    <col min="6402" max="6402" width="7.140625" style="17" customWidth="1"/>
    <col min="6403" max="6403" width="9.140625" style="17"/>
    <col min="6404" max="6404" width="6.28515625" style="17" customWidth="1"/>
    <col min="6405" max="6405" width="6.5703125" style="17" customWidth="1"/>
    <col min="6406" max="6407" width="9.140625" style="17"/>
    <col min="6408" max="6408" width="6.42578125" style="17" customWidth="1"/>
    <col min="6409" max="6409" width="7.140625" style="17" customWidth="1"/>
    <col min="6410" max="6410" width="6.140625" style="17" customWidth="1"/>
    <col min="6411" max="6411" width="7.140625" style="17" customWidth="1"/>
    <col min="6412" max="6412" width="7.42578125" style="17" customWidth="1"/>
    <col min="6413" max="6413" width="6" style="17" customWidth="1"/>
    <col min="6414" max="6414" width="6.140625" style="17" customWidth="1"/>
    <col min="6415" max="6415" width="9.140625" style="17"/>
    <col min="6416" max="6416" width="7.42578125" style="17" customWidth="1"/>
    <col min="6417" max="6417" width="8" style="17" customWidth="1"/>
    <col min="6418" max="6418" width="7.5703125" style="17" customWidth="1"/>
    <col min="6419" max="6419" width="7.7109375" style="17" customWidth="1"/>
    <col min="6420" max="6420" width="7.85546875" style="17" customWidth="1"/>
    <col min="6421" max="6422" width="7.7109375" style="17" customWidth="1"/>
    <col min="6423" max="6423" width="8" style="17" customWidth="1"/>
    <col min="6424" max="6424" width="7.7109375" style="17" customWidth="1"/>
    <col min="6425" max="6425" width="7.28515625" style="17" customWidth="1"/>
    <col min="6426" max="6426" width="8.140625" style="17" customWidth="1"/>
    <col min="6427" max="6427" width="7.7109375" style="17" customWidth="1"/>
    <col min="6428" max="6428" width="8.140625" style="17" customWidth="1"/>
    <col min="6429" max="6429" width="8" style="17" customWidth="1"/>
    <col min="6430" max="6430" width="8.7109375" style="17" customWidth="1"/>
    <col min="6431" max="6431" width="8.85546875" style="17" customWidth="1"/>
    <col min="6432" max="6657" width="9.140625" style="17"/>
    <col min="6658" max="6658" width="7.140625" style="17" customWidth="1"/>
    <col min="6659" max="6659" width="9.140625" style="17"/>
    <col min="6660" max="6660" width="6.28515625" style="17" customWidth="1"/>
    <col min="6661" max="6661" width="6.5703125" style="17" customWidth="1"/>
    <col min="6662" max="6663" width="9.140625" style="17"/>
    <col min="6664" max="6664" width="6.42578125" style="17" customWidth="1"/>
    <col min="6665" max="6665" width="7.140625" style="17" customWidth="1"/>
    <col min="6666" max="6666" width="6.140625" style="17" customWidth="1"/>
    <col min="6667" max="6667" width="7.140625" style="17" customWidth="1"/>
    <col min="6668" max="6668" width="7.42578125" style="17" customWidth="1"/>
    <col min="6669" max="6669" width="6" style="17" customWidth="1"/>
    <col min="6670" max="6670" width="6.140625" style="17" customWidth="1"/>
    <col min="6671" max="6671" width="9.140625" style="17"/>
    <col min="6672" max="6672" width="7.42578125" style="17" customWidth="1"/>
    <col min="6673" max="6673" width="8" style="17" customWidth="1"/>
    <col min="6674" max="6674" width="7.5703125" style="17" customWidth="1"/>
    <col min="6675" max="6675" width="7.7109375" style="17" customWidth="1"/>
    <col min="6676" max="6676" width="7.85546875" style="17" customWidth="1"/>
    <col min="6677" max="6678" width="7.7109375" style="17" customWidth="1"/>
    <col min="6679" max="6679" width="8" style="17" customWidth="1"/>
    <col min="6680" max="6680" width="7.7109375" style="17" customWidth="1"/>
    <col min="6681" max="6681" width="7.28515625" style="17" customWidth="1"/>
    <col min="6682" max="6682" width="8.140625" style="17" customWidth="1"/>
    <col min="6683" max="6683" width="7.7109375" style="17" customWidth="1"/>
    <col min="6684" max="6684" width="8.140625" style="17" customWidth="1"/>
    <col min="6685" max="6685" width="8" style="17" customWidth="1"/>
    <col min="6686" max="6686" width="8.7109375" style="17" customWidth="1"/>
    <col min="6687" max="6687" width="8.85546875" style="17" customWidth="1"/>
    <col min="6688" max="6913" width="9.140625" style="17"/>
    <col min="6914" max="6914" width="7.140625" style="17" customWidth="1"/>
    <col min="6915" max="6915" width="9.140625" style="17"/>
    <col min="6916" max="6916" width="6.28515625" style="17" customWidth="1"/>
    <col min="6917" max="6917" width="6.5703125" style="17" customWidth="1"/>
    <col min="6918" max="6919" width="9.140625" style="17"/>
    <col min="6920" max="6920" width="6.42578125" style="17" customWidth="1"/>
    <col min="6921" max="6921" width="7.140625" style="17" customWidth="1"/>
    <col min="6922" max="6922" width="6.140625" style="17" customWidth="1"/>
    <col min="6923" max="6923" width="7.140625" style="17" customWidth="1"/>
    <col min="6924" max="6924" width="7.42578125" style="17" customWidth="1"/>
    <col min="6925" max="6925" width="6" style="17" customWidth="1"/>
    <col min="6926" max="6926" width="6.140625" style="17" customWidth="1"/>
    <col min="6927" max="6927" width="9.140625" style="17"/>
    <col min="6928" max="6928" width="7.42578125" style="17" customWidth="1"/>
    <col min="6929" max="6929" width="8" style="17" customWidth="1"/>
    <col min="6930" max="6930" width="7.5703125" style="17" customWidth="1"/>
    <col min="6931" max="6931" width="7.7109375" style="17" customWidth="1"/>
    <col min="6932" max="6932" width="7.85546875" style="17" customWidth="1"/>
    <col min="6933" max="6934" width="7.7109375" style="17" customWidth="1"/>
    <col min="6935" max="6935" width="8" style="17" customWidth="1"/>
    <col min="6936" max="6936" width="7.7109375" style="17" customWidth="1"/>
    <col min="6937" max="6937" width="7.28515625" style="17" customWidth="1"/>
    <col min="6938" max="6938" width="8.140625" style="17" customWidth="1"/>
    <col min="6939" max="6939" width="7.7109375" style="17" customWidth="1"/>
    <col min="6940" max="6940" width="8.140625" style="17" customWidth="1"/>
    <col min="6941" max="6941" width="8" style="17" customWidth="1"/>
    <col min="6942" max="6942" width="8.7109375" style="17" customWidth="1"/>
    <col min="6943" max="6943" width="8.85546875" style="17" customWidth="1"/>
    <col min="6944" max="7169" width="9.140625" style="17"/>
    <col min="7170" max="7170" width="7.140625" style="17" customWidth="1"/>
    <col min="7171" max="7171" width="9.140625" style="17"/>
    <col min="7172" max="7172" width="6.28515625" style="17" customWidth="1"/>
    <col min="7173" max="7173" width="6.5703125" style="17" customWidth="1"/>
    <col min="7174" max="7175" width="9.140625" style="17"/>
    <col min="7176" max="7176" width="6.42578125" style="17" customWidth="1"/>
    <col min="7177" max="7177" width="7.140625" style="17" customWidth="1"/>
    <col min="7178" max="7178" width="6.140625" style="17" customWidth="1"/>
    <col min="7179" max="7179" width="7.140625" style="17" customWidth="1"/>
    <col min="7180" max="7180" width="7.42578125" style="17" customWidth="1"/>
    <col min="7181" max="7181" width="6" style="17" customWidth="1"/>
    <col min="7182" max="7182" width="6.140625" style="17" customWidth="1"/>
    <col min="7183" max="7183" width="9.140625" style="17"/>
    <col min="7184" max="7184" width="7.42578125" style="17" customWidth="1"/>
    <col min="7185" max="7185" width="8" style="17" customWidth="1"/>
    <col min="7186" max="7186" width="7.5703125" style="17" customWidth="1"/>
    <col min="7187" max="7187" width="7.7109375" style="17" customWidth="1"/>
    <col min="7188" max="7188" width="7.85546875" style="17" customWidth="1"/>
    <col min="7189" max="7190" width="7.7109375" style="17" customWidth="1"/>
    <col min="7191" max="7191" width="8" style="17" customWidth="1"/>
    <col min="7192" max="7192" width="7.7109375" style="17" customWidth="1"/>
    <col min="7193" max="7193" width="7.28515625" style="17" customWidth="1"/>
    <col min="7194" max="7194" width="8.140625" style="17" customWidth="1"/>
    <col min="7195" max="7195" width="7.7109375" style="17" customWidth="1"/>
    <col min="7196" max="7196" width="8.140625" style="17" customWidth="1"/>
    <col min="7197" max="7197" width="8" style="17" customWidth="1"/>
    <col min="7198" max="7198" width="8.7109375" style="17" customWidth="1"/>
    <col min="7199" max="7199" width="8.85546875" style="17" customWidth="1"/>
    <col min="7200" max="7425" width="9.140625" style="17"/>
    <col min="7426" max="7426" width="7.140625" style="17" customWidth="1"/>
    <col min="7427" max="7427" width="9.140625" style="17"/>
    <col min="7428" max="7428" width="6.28515625" style="17" customWidth="1"/>
    <col min="7429" max="7429" width="6.5703125" style="17" customWidth="1"/>
    <col min="7430" max="7431" width="9.140625" style="17"/>
    <col min="7432" max="7432" width="6.42578125" style="17" customWidth="1"/>
    <col min="7433" max="7433" width="7.140625" style="17" customWidth="1"/>
    <col min="7434" max="7434" width="6.140625" style="17" customWidth="1"/>
    <col min="7435" max="7435" width="7.140625" style="17" customWidth="1"/>
    <col min="7436" max="7436" width="7.42578125" style="17" customWidth="1"/>
    <col min="7437" max="7437" width="6" style="17" customWidth="1"/>
    <col min="7438" max="7438" width="6.140625" style="17" customWidth="1"/>
    <col min="7439" max="7439" width="9.140625" style="17"/>
    <col min="7440" max="7440" width="7.42578125" style="17" customWidth="1"/>
    <col min="7441" max="7441" width="8" style="17" customWidth="1"/>
    <col min="7442" max="7442" width="7.5703125" style="17" customWidth="1"/>
    <col min="7443" max="7443" width="7.7109375" style="17" customWidth="1"/>
    <col min="7444" max="7444" width="7.85546875" style="17" customWidth="1"/>
    <col min="7445" max="7446" width="7.7109375" style="17" customWidth="1"/>
    <col min="7447" max="7447" width="8" style="17" customWidth="1"/>
    <col min="7448" max="7448" width="7.7109375" style="17" customWidth="1"/>
    <col min="7449" max="7449" width="7.28515625" style="17" customWidth="1"/>
    <col min="7450" max="7450" width="8.140625" style="17" customWidth="1"/>
    <col min="7451" max="7451" width="7.7109375" style="17" customWidth="1"/>
    <col min="7452" max="7452" width="8.140625" style="17" customWidth="1"/>
    <col min="7453" max="7453" width="8" style="17" customWidth="1"/>
    <col min="7454" max="7454" width="8.7109375" style="17" customWidth="1"/>
    <col min="7455" max="7455" width="8.85546875" style="17" customWidth="1"/>
    <col min="7456" max="7681" width="9.140625" style="17"/>
    <col min="7682" max="7682" width="7.140625" style="17" customWidth="1"/>
    <col min="7683" max="7683" width="9.140625" style="17"/>
    <col min="7684" max="7684" width="6.28515625" style="17" customWidth="1"/>
    <col min="7685" max="7685" width="6.5703125" style="17" customWidth="1"/>
    <col min="7686" max="7687" width="9.140625" style="17"/>
    <col min="7688" max="7688" width="6.42578125" style="17" customWidth="1"/>
    <col min="7689" max="7689" width="7.140625" style="17" customWidth="1"/>
    <col min="7690" max="7690" width="6.140625" style="17" customWidth="1"/>
    <col min="7691" max="7691" width="7.140625" style="17" customWidth="1"/>
    <col min="7692" max="7692" width="7.42578125" style="17" customWidth="1"/>
    <col min="7693" max="7693" width="6" style="17" customWidth="1"/>
    <col min="7694" max="7694" width="6.140625" style="17" customWidth="1"/>
    <col min="7695" max="7695" width="9.140625" style="17"/>
    <col min="7696" max="7696" width="7.42578125" style="17" customWidth="1"/>
    <col min="7697" max="7697" width="8" style="17" customWidth="1"/>
    <col min="7698" max="7698" width="7.5703125" style="17" customWidth="1"/>
    <col min="7699" max="7699" width="7.7109375" style="17" customWidth="1"/>
    <col min="7700" max="7700" width="7.85546875" style="17" customWidth="1"/>
    <col min="7701" max="7702" width="7.7109375" style="17" customWidth="1"/>
    <col min="7703" max="7703" width="8" style="17" customWidth="1"/>
    <col min="7704" max="7704" width="7.7109375" style="17" customWidth="1"/>
    <col min="7705" max="7705" width="7.28515625" style="17" customWidth="1"/>
    <col min="7706" max="7706" width="8.140625" style="17" customWidth="1"/>
    <col min="7707" max="7707" width="7.7109375" style="17" customWidth="1"/>
    <col min="7708" max="7708" width="8.140625" style="17" customWidth="1"/>
    <col min="7709" max="7709" width="8" style="17" customWidth="1"/>
    <col min="7710" max="7710" width="8.7109375" style="17" customWidth="1"/>
    <col min="7711" max="7711" width="8.85546875" style="17" customWidth="1"/>
    <col min="7712" max="7937" width="9.140625" style="17"/>
    <col min="7938" max="7938" width="7.140625" style="17" customWidth="1"/>
    <col min="7939" max="7939" width="9.140625" style="17"/>
    <col min="7940" max="7940" width="6.28515625" style="17" customWidth="1"/>
    <col min="7941" max="7941" width="6.5703125" style="17" customWidth="1"/>
    <col min="7942" max="7943" width="9.140625" style="17"/>
    <col min="7944" max="7944" width="6.42578125" style="17" customWidth="1"/>
    <col min="7945" max="7945" width="7.140625" style="17" customWidth="1"/>
    <col min="7946" max="7946" width="6.140625" style="17" customWidth="1"/>
    <col min="7947" max="7947" width="7.140625" style="17" customWidth="1"/>
    <col min="7948" max="7948" width="7.42578125" style="17" customWidth="1"/>
    <col min="7949" max="7949" width="6" style="17" customWidth="1"/>
    <col min="7950" max="7950" width="6.140625" style="17" customWidth="1"/>
    <col min="7951" max="7951" width="9.140625" style="17"/>
    <col min="7952" max="7952" width="7.42578125" style="17" customWidth="1"/>
    <col min="7953" max="7953" width="8" style="17" customWidth="1"/>
    <col min="7954" max="7954" width="7.5703125" style="17" customWidth="1"/>
    <col min="7955" max="7955" width="7.7109375" style="17" customWidth="1"/>
    <col min="7956" max="7956" width="7.85546875" style="17" customWidth="1"/>
    <col min="7957" max="7958" width="7.7109375" style="17" customWidth="1"/>
    <col min="7959" max="7959" width="8" style="17" customWidth="1"/>
    <col min="7960" max="7960" width="7.7109375" style="17" customWidth="1"/>
    <col min="7961" max="7961" width="7.28515625" style="17" customWidth="1"/>
    <col min="7962" max="7962" width="8.140625" style="17" customWidth="1"/>
    <col min="7963" max="7963" width="7.7109375" style="17" customWidth="1"/>
    <col min="7964" max="7964" width="8.140625" style="17" customWidth="1"/>
    <col min="7965" max="7965" width="8" style="17" customWidth="1"/>
    <col min="7966" max="7966" width="8.7109375" style="17" customWidth="1"/>
    <col min="7967" max="7967" width="8.85546875" style="17" customWidth="1"/>
    <col min="7968" max="8193" width="9.140625" style="17"/>
    <col min="8194" max="8194" width="7.140625" style="17" customWidth="1"/>
    <col min="8195" max="8195" width="9.140625" style="17"/>
    <col min="8196" max="8196" width="6.28515625" style="17" customWidth="1"/>
    <col min="8197" max="8197" width="6.5703125" style="17" customWidth="1"/>
    <col min="8198" max="8199" width="9.140625" style="17"/>
    <col min="8200" max="8200" width="6.42578125" style="17" customWidth="1"/>
    <col min="8201" max="8201" width="7.140625" style="17" customWidth="1"/>
    <col min="8202" max="8202" width="6.140625" style="17" customWidth="1"/>
    <col min="8203" max="8203" width="7.140625" style="17" customWidth="1"/>
    <col min="8204" max="8204" width="7.42578125" style="17" customWidth="1"/>
    <col min="8205" max="8205" width="6" style="17" customWidth="1"/>
    <col min="8206" max="8206" width="6.140625" style="17" customWidth="1"/>
    <col min="8207" max="8207" width="9.140625" style="17"/>
    <col min="8208" max="8208" width="7.42578125" style="17" customWidth="1"/>
    <col min="8209" max="8209" width="8" style="17" customWidth="1"/>
    <col min="8210" max="8210" width="7.5703125" style="17" customWidth="1"/>
    <col min="8211" max="8211" width="7.7109375" style="17" customWidth="1"/>
    <col min="8212" max="8212" width="7.85546875" style="17" customWidth="1"/>
    <col min="8213" max="8214" width="7.7109375" style="17" customWidth="1"/>
    <col min="8215" max="8215" width="8" style="17" customWidth="1"/>
    <col min="8216" max="8216" width="7.7109375" style="17" customWidth="1"/>
    <col min="8217" max="8217" width="7.28515625" style="17" customWidth="1"/>
    <col min="8218" max="8218" width="8.140625" style="17" customWidth="1"/>
    <col min="8219" max="8219" width="7.7109375" style="17" customWidth="1"/>
    <col min="8220" max="8220" width="8.140625" style="17" customWidth="1"/>
    <col min="8221" max="8221" width="8" style="17" customWidth="1"/>
    <col min="8222" max="8222" width="8.7109375" style="17" customWidth="1"/>
    <col min="8223" max="8223" width="8.85546875" style="17" customWidth="1"/>
    <col min="8224" max="8449" width="9.140625" style="17"/>
    <col min="8450" max="8450" width="7.140625" style="17" customWidth="1"/>
    <col min="8451" max="8451" width="9.140625" style="17"/>
    <col min="8452" max="8452" width="6.28515625" style="17" customWidth="1"/>
    <col min="8453" max="8453" width="6.5703125" style="17" customWidth="1"/>
    <col min="8454" max="8455" width="9.140625" style="17"/>
    <col min="8456" max="8456" width="6.42578125" style="17" customWidth="1"/>
    <col min="8457" max="8457" width="7.140625" style="17" customWidth="1"/>
    <col min="8458" max="8458" width="6.140625" style="17" customWidth="1"/>
    <col min="8459" max="8459" width="7.140625" style="17" customWidth="1"/>
    <col min="8460" max="8460" width="7.42578125" style="17" customWidth="1"/>
    <col min="8461" max="8461" width="6" style="17" customWidth="1"/>
    <col min="8462" max="8462" width="6.140625" style="17" customWidth="1"/>
    <col min="8463" max="8463" width="9.140625" style="17"/>
    <col min="8464" max="8464" width="7.42578125" style="17" customWidth="1"/>
    <col min="8465" max="8465" width="8" style="17" customWidth="1"/>
    <col min="8466" max="8466" width="7.5703125" style="17" customWidth="1"/>
    <col min="8467" max="8467" width="7.7109375" style="17" customWidth="1"/>
    <col min="8468" max="8468" width="7.85546875" style="17" customWidth="1"/>
    <col min="8469" max="8470" width="7.7109375" style="17" customWidth="1"/>
    <col min="8471" max="8471" width="8" style="17" customWidth="1"/>
    <col min="8472" max="8472" width="7.7109375" style="17" customWidth="1"/>
    <col min="8473" max="8473" width="7.28515625" style="17" customWidth="1"/>
    <col min="8474" max="8474" width="8.140625" style="17" customWidth="1"/>
    <col min="8475" max="8475" width="7.7109375" style="17" customWidth="1"/>
    <col min="8476" max="8476" width="8.140625" style="17" customWidth="1"/>
    <col min="8477" max="8477" width="8" style="17" customWidth="1"/>
    <col min="8478" max="8478" width="8.7109375" style="17" customWidth="1"/>
    <col min="8479" max="8479" width="8.85546875" style="17" customWidth="1"/>
    <col min="8480" max="8705" width="9.140625" style="17"/>
    <col min="8706" max="8706" width="7.140625" style="17" customWidth="1"/>
    <col min="8707" max="8707" width="9.140625" style="17"/>
    <col min="8708" max="8708" width="6.28515625" style="17" customWidth="1"/>
    <col min="8709" max="8709" width="6.5703125" style="17" customWidth="1"/>
    <col min="8710" max="8711" width="9.140625" style="17"/>
    <col min="8712" max="8712" width="6.42578125" style="17" customWidth="1"/>
    <col min="8713" max="8713" width="7.140625" style="17" customWidth="1"/>
    <col min="8714" max="8714" width="6.140625" style="17" customWidth="1"/>
    <col min="8715" max="8715" width="7.140625" style="17" customWidth="1"/>
    <col min="8716" max="8716" width="7.42578125" style="17" customWidth="1"/>
    <col min="8717" max="8717" width="6" style="17" customWidth="1"/>
    <col min="8718" max="8718" width="6.140625" style="17" customWidth="1"/>
    <col min="8719" max="8719" width="9.140625" style="17"/>
    <col min="8720" max="8720" width="7.42578125" style="17" customWidth="1"/>
    <col min="8721" max="8721" width="8" style="17" customWidth="1"/>
    <col min="8722" max="8722" width="7.5703125" style="17" customWidth="1"/>
    <col min="8723" max="8723" width="7.7109375" style="17" customWidth="1"/>
    <col min="8724" max="8724" width="7.85546875" style="17" customWidth="1"/>
    <col min="8725" max="8726" width="7.7109375" style="17" customWidth="1"/>
    <col min="8727" max="8727" width="8" style="17" customWidth="1"/>
    <col min="8728" max="8728" width="7.7109375" style="17" customWidth="1"/>
    <col min="8729" max="8729" width="7.28515625" style="17" customWidth="1"/>
    <col min="8730" max="8730" width="8.140625" style="17" customWidth="1"/>
    <col min="8731" max="8731" width="7.7109375" style="17" customWidth="1"/>
    <col min="8732" max="8732" width="8.140625" style="17" customWidth="1"/>
    <col min="8733" max="8733" width="8" style="17" customWidth="1"/>
    <col min="8734" max="8734" width="8.7109375" style="17" customWidth="1"/>
    <col min="8735" max="8735" width="8.85546875" style="17" customWidth="1"/>
    <col min="8736" max="8961" width="9.140625" style="17"/>
    <col min="8962" max="8962" width="7.140625" style="17" customWidth="1"/>
    <col min="8963" max="8963" width="9.140625" style="17"/>
    <col min="8964" max="8964" width="6.28515625" style="17" customWidth="1"/>
    <col min="8965" max="8965" width="6.5703125" style="17" customWidth="1"/>
    <col min="8966" max="8967" width="9.140625" style="17"/>
    <col min="8968" max="8968" width="6.42578125" style="17" customWidth="1"/>
    <col min="8969" max="8969" width="7.140625" style="17" customWidth="1"/>
    <col min="8970" max="8970" width="6.140625" style="17" customWidth="1"/>
    <col min="8971" max="8971" width="7.140625" style="17" customWidth="1"/>
    <col min="8972" max="8972" width="7.42578125" style="17" customWidth="1"/>
    <col min="8973" max="8973" width="6" style="17" customWidth="1"/>
    <col min="8974" max="8974" width="6.140625" style="17" customWidth="1"/>
    <col min="8975" max="8975" width="9.140625" style="17"/>
    <col min="8976" max="8976" width="7.42578125" style="17" customWidth="1"/>
    <col min="8977" max="8977" width="8" style="17" customWidth="1"/>
    <col min="8978" max="8978" width="7.5703125" style="17" customWidth="1"/>
    <col min="8979" max="8979" width="7.7109375" style="17" customWidth="1"/>
    <col min="8980" max="8980" width="7.85546875" style="17" customWidth="1"/>
    <col min="8981" max="8982" width="7.7109375" style="17" customWidth="1"/>
    <col min="8983" max="8983" width="8" style="17" customWidth="1"/>
    <col min="8984" max="8984" width="7.7109375" style="17" customWidth="1"/>
    <col min="8985" max="8985" width="7.28515625" style="17" customWidth="1"/>
    <col min="8986" max="8986" width="8.140625" style="17" customWidth="1"/>
    <col min="8987" max="8987" width="7.7109375" style="17" customWidth="1"/>
    <col min="8988" max="8988" width="8.140625" style="17" customWidth="1"/>
    <col min="8989" max="8989" width="8" style="17" customWidth="1"/>
    <col min="8990" max="8990" width="8.7109375" style="17" customWidth="1"/>
    <col min="8991" max="8991" width="8.85546875" style="17" customWidth="1"/>
    <col min="8992" max="9217" width="9.140625" style="17"/>
    <col min="9218" max="9218" width="7.140625" style="17" customWidth="1"/>
    <col min="9219" max="9219" width="9.140625" style="17"/>
    <col min="9220" max="9220" width="6.28515625" style="17" customWidth="1"/>
    <col min="9221" max="9221" width="6.5703125" style="17" customWidth="1"/>
    <col min="9222" max="9223" width="9.140625" style="17"/>
    <col min="9224" max="9224" width="6.42578125" style="17" customWidth="1"/>
    <col min="9225" max="9225" width="7.140625" style="17" customWidth="1"/>
    <col min="9226" max="9226" width="6.140625" style="17" customWidth="1"/>
    <col min="9227" max="9227" width="7.140625" style="17" customWidth="1"/>
    <col min="9228" max="9228" width="7.42578125" style="17" customWidth="1"/>
    <col min="9229" max="9229" width="6" style="17" customWidth="1"/>
    <col min="9230" max="9230" width="6.140625" style="17" customWidth="1"/>
    <col min="9231" max="9231" width="9.140625" style="17"/>
    <col min="9232" max="9232" width="7.42578125" style="17" customWidth="1"/>
    <col min="9233" max="9233" width="8" style="17" customWidth="1"/>
    <col min="9234" max="9234" width="7.5703125" style="17" customWidth="1"/>
    <col min="9235" max="9235" width="7.7109375" style="17" customWidth="1"/>
    <col min="9236" max="9236" width="7.85546875" style="17" customWidth="1"/>
    <col min="9237" max="9238" width="7.7109375" style="17" customWidth="1"/>
    <col min="9239" max="9239" width="8" style="17" customWidth="1"/>
    <col min="9240" max="9240" width="7.7109375" style="17" customWidth="1"/>
    <col min="9241" max="9241" width="7.28515625" style="17" customWidth="1"/>
    <col min="9242" max="9242" width="8.140625" style="17" customWidth="1"/>
    <col min="9243" max="9243" width="7.7109375" style="17" customWidth="1"/>
    <col min="9244" max="9244" width="8.140625" style="17" customWidth="1"/>
    <col min="9245" max="9245" width="8" style="17" customWidth="1"/>
    <col min="9246" max="9246" width="8.7109375" style="17" customWidth="1"/>
    <col min="9247" max="9247" width="8.85546875" style="17" customWidth="1"/>
    <col min="9248" max="9473" width="9.140625" style="17"/>
    <col min="9474" max="9474" width="7.140625" style="17" customWidth="1"/>
    <col min="9475" max="9475" width="9.140625" style="17"/>
    <col min="9476" max="9476" width="6.28515625" style="17" customWidth="1"/>
    <col min="9477" max="9477" width="6.5703125" style="17" customWidth="1"/>
    <col min="9478" max="9479" width="9.140625" style="17"/>
    <col min="9480" max="9480" width="6.42578125" style="17" customWidth="1"/>
    <col min="9481" max="9481" width="7.140625" style="17" customWidth="1"/>
    <col min="9482" max="9482" width="6.140625" style="17" customWidth="1"/>
    <col min="9483" max="9483" width="7.140625" style="17" customWidth="1"/>
    <col min="9484" max="9484" width="7.42578125" style="17" customWidth="1"/>
    <col min="9485" max="9485" width="6" style="17" customWidth="1"/>
    <col min="9486" max="9486" width="6.140625" style="17" customWidth="1"/>
    <col min="9487" max="9487" width="9.140625" style="17"/>
    <col min="9488" max="9488" width="7.42578125" style="17" customWidth="1"/>
    <col min="9489" max="9489" width="8" style="17" customWidth="1"/>
    <col min="9490" max="9490" width="7.5703125" style="17" customWidth="1"/>
    <col min="9491" max="9491" width="7.7109375" style="17" customWidth="1"/>
    <col min="9492" max="9492" width="7.85546875" style="17" customWidth="1"/>
    <col min="9493" max="9494" width="7.7109375" style="17" customWidth="1"/>
    <col min="9495" max="9495" width="8" style="17" customWidth="1"/>
    <col min="9496" max="9496" width="7.7109375" style="17" customWidth="1"/>
    <col min="9497" max="9497" width="7.28515625" style="17" customWidth="1"/>
    <col min="9498" max="9498" width="8.140625" style="17" customWidth="1"/>
    <col min="9499" max="9499" width="7.7109375" style="17" customWidth="1"/>
    <col min="9500" max="9500" width="8.140625" style="17" customWidth="1"/>
    <col min="9501" max="9501" width="8" style="17" customWidth="1"/>
    <col min="9502" max="9502" width="8.7109375" style="17" customWidth="1"/>
    <col min="9503" max="9503" width="8.85546875" style="17" customWidth="1"/>
    <col min="9504" max="9729" width="9.140625" style="17"/>
    <col min="9730" max="9730" width="7.140625" style="17" customWidth="1"/>
    <col min="9731" max="9731" width="9.140625" style="17"/>
    <col min="9732" max="9732" width="6.28515625" style="17" customWidth="1"/>
    <col min="9733" max="9733" width="6.5703125" style="17" customWidth="1"/>
    <col min="9734" max="9735" width="9.140625" style="17"/>
    <col min="9736" max="9736" width="6.42578125" style="17" customWidth="1"/>
    <col min="9737" max="9737" width="7.140625" style="17" customWidth="1"/>
    <col min="9738" max="9738" width="6.140625" style="17" customWidth="1"/>
    <col min="9739" max="9739" width="7.140625" style="17" customWidth="1"/>
    <col min="9740" max="9740" width="7.42578125" style="17" customWidth="1"/>
    <col min="9741" max="9741" width="6" style="17" customWidth="1"/>
    <col min="9742" max="9742" width="6.140625" style="17" customWidth="1"/>
    <col min="9743" max="9743" width="9.140625" style="17"/>
    <col min="9744" max="9744" width="7.42578125" style="17" customWidth="1"/>
    <col min="9745" max="9745" width="8" style="17" customWidth="1"/>
    <col min="9746" max="9746" width="7.5703125" style="17" customWidth="1"/>
    <col min="9747" max="9747" width="7.7109375" style="17" customWidth="1"/>
    <col min="9748" max="9748" width="7.85546875" style="17" customWidth="1"/>
    <col min="9749" max="9750" width="7.7109375" style="17" customWidth="1"/>
    <col min="9751" max="9751" width="8" style="17" customWidth="1"/>
    <col min="9752" max="9752" width="7.7109375" style="17" customWidth="1"/>
    <col min="9753" max="9753" width="7.28515625" style="17" customWidth="1"/>
    <col min="9754" max="9754" width="8.140625" style="17" customWidth="1"/>
    <col min="9755" max="9755" width="7.7109375" style="17" customWidth="1"/>
    <col min="9756" max="9756" width="8.140625" style="17" customWidth="1"/>
    <col min="9757" max="9757" width="8" style="17" customWidth="1"/>
    <col min="9758" max="9758" width="8.7109375" style="17" customWidth="1"/>
    <col min="9759" max="9759" width="8.85546875" style="17" customWidth="1"/>
    <col min="9760" max="9985" width="9.140625" style="17"/>
    <col min="9986" max="9986" width="7.140625" style="17" customWidth="1"/>
    <col min="9987" max="9987" width="9.140625" style="17"/>
    <col min="9988" max="9988" width="6.28515625" style="17" customWidth="1"/>
    <col min="9989" max="9989" width="6.5703125" style="17" customWidth="1"/>
    <col min="9990" max="9991" width="9.140625" style="17"/>
    <col min="9992" max="9992" width="6.42578125" style="17" customWidth="1"/>
    <col min="9993" max="9993" width="7.140625" style="17" customWidth="1"/>
    <col min="9994" max="9994" width="6.140625" style="17" customWidth="1"/>
    <col min="9995" max="9995" width="7.140625" style="17" customWidth="1"/>
    <col min="9996" max="9996" width="7.42578125" style="17" customWidth="1"/>
    <col min="9997" max="9997" width="6" style="17" customWidth="1"/>
    <col min="9998" max="9998" width="6.140625" style="17" customWidth="1"/>
    <col min="9999" max="9999" width="9.140625" style="17"/>
    <col min="10000" max="10000" width="7.42578125" style="17" customWidth="1"/>
    <col min="10001" max="10001" width="8" style="17" customWidth="1"/>
    <col min="10002" max="10002" width="7.5703125" style="17" customWidth="1"/>
    <col min="10003" max="10003" width="7.7109375" style="17" customWidth="1"/>
    <col min="10004" max="10004" width="7.85546875" style="17" customWidth="1"/>
    <col min="10005" max="10006" width="7.7109375" style="17" customWidth="1"/>
    <col min="10007" max="10007" width="8" style="17" customWidth="1"/>
    <col min="10008" max="10008" width="7.7109375" style="17" customWidth="1"/>
    <col min="10009" max="10009" width="7.28515625" style="17" customWidth="1"/>
    <col min="10010" max="10010" width="8.140625" style="17" customWidth="1"/>
    <col min="10011" max="10011" width="7.7109375" style="17" customWidth="1"/>
    <col min="10012" max="10012" width="8.140625" style="17" customWidth="1"/>
    <col min="10013" max="10013" width="8" style="17" customWidth="1"/>
    <col min="10014" max="10014" width="8.7109375" style="17" customWidth="1"/>
    <col min="10015" max="10015" width="8.85546875" style="17" customWidth="1"/>
    <col min="10016" max="10241" width="9.140625" style="17"/>
    <col min="10242" max="10242" width="7.140625" style="17" customWidth="1"/>
    <col min="10243" max="10243" width="9.140625" style="17"/>
    <col min="10244" max="10244" width="6.28515625" style="17" customWidth="1"/>
    <col min="10245" max="10245" width="6.5703125" style="17" customWidth="1"/>
    <col min="10246" max="10247" width="9.140625" style="17"/>
    <col min="10248" max="10248" width="6.42578125" style="17" customWidth="1"/>
    <col min="10249" max="10249" width="7.140625" style="17" customWidth="1"/>
    <col min="10250" max="10250" width="6.140625" style="17" customWidth="1"/>
    <col min="10251" max="10251" width="7.140625" style="17" customWidth="1"/>
    <col min="10252" max="10252" width="7.42578125" style="17" customWidth="1"/>
    <col min="10253" max="10253" width="6" style="17" customWidth="1"/>
    <col min="10254" max="10254" width="6.140625" style="17" customWidth="1"/>
    <col min="10255" max="10255" width="9.140625" style="17"/>
    <col min="10256" max="10256" width="7.42578125" style="17" customWidth="1"/>
    <col min="10257" max="10257" width="8" style="17" customWidth="1"/>
    <col min="10258" max="10258" width="7.5703125" style="17" customWidth="1"/>
    <col min="10259" max="10259" width="7.7109375" style="17" customWidth="1"/>
    <col min="10260" max="10260" width="7.85546875" style="17" customWidth="1"/>
    <col min="10261" max="10262" width="7.7109375" style="17" customWidth="1"/>
    <col min="10263" max="10263" width="8" style="17" customWidth="1"/>
    <col min="10264" max="10264" width="7.7109375" style="17" customWidth="1"/>
    <col min="10265" max="10265" width="7.28515625" style="17" customWidth="1"/>
    <col min="10266" max="10266" width="8.140625" style="17" customWidth="1"/>
    <col min="10267" max="10267" width="7.7109375" style="17" customWidth="1"/>
    <col min="10268" max="10268" width="8.140625" style="17" customWidth="1"/>
    <col min="10269" max="10269" width="8" style="17" customWidth="1"/>
    <col min="10270" max="10270" width="8.7109375" style="17" customWidth="1"/>
    <col min="10271" max="10271" width="8.85546875" style="17" customWidth="1"/>
    <col min="10272" max="10497" width="9.140625" style="17"/>
    <col min="10498" max="10498" width="7.140625" style="17" customWidth="1"/>
    <col min="10499" max="10499" width="9.140625" style="17"/>
    <col min="10500" max="10500" width="6.28515625" style="17" customWidth="1"/>
    <col min="10501" max="10501" width="6.5703125" style="17" customWidth="1"/>
    <col min="10502" max="10503" width="9.140625" style="17"/>
    <col min="10504" max="10504" width="6.42578125" style="17" customWidth="1"/>
    <col min="10505" max="10505" width="7.140625" style="17" customWidth="1"/>
    <col min="10506" max="10506" width="6.140625" style="17" customWidth="1"/>
    <col min="10507" max="10507" width="7.140625" style="17" customWidth="1"/>
    <col min="10508" max="10508" width="7.42578125" style="17" customWidth="1"/>
    <col min="10509" max="10509" width="6" style="17" customWidth="1"/>
    <col min="10510" max="10510" width="6.140625" style="17" customWidth="1"/>
    <col min="10511" max="10511" width="9.140625" style="17"/>
    <col min="10512" max="10512" width="7.42578125" style="17" customWidth="1"/>
    <col min="10513" max="10513" width="8" style="17" customWidth="1"/>
    <col min="10514" max="10514" width="7.5703125" style="17" customWidth="1"/>
    <col min="10515" max="10515" width="7.7109375" style="17" customWidth="1"/>
    <col min="10516" max="10516" width="7.85546875" style="17" customWidth="1"/>
    <col min="10517" max="10518" width="7.7109375" style="17" customWidth="1"/>
    <col min="10519" max="10519" width="8" style="17" customWidth="1"/>
    <col min="10520" max="10520" width="7.7109375" style="17" customWidth="1"/>
    <col min="10521" max="10521" width="7.28515625" style="17" customWidth="1"/>
    <col min="10522" max="10522" width="8.140625" style="17" customWidth="1"/>
    <col min="10523" max="10523" width="7.7109375" style="17" customWidth="1"/>
    <col min="10524" max="10524" width="8.140625" style="17" customWidth="1"/>
    <col min="10525" max="10525" width="8" style="17" customWidth="1"/>
    <col min="10526" max="10526" width="8.7109375" style="17" customWidth="1"/>
    <col min="10527" max="10527" width="8.85546875" style="17" customWidth="1"/>
    <col min="10528" max="10753" width="9.140625" style="17"/>
    <col min="10754" max="10754" width="7.140625" style="17" customWidth="1"/>
    <col min="10755" max="10755" width="9.140625" style="17"/>
    <col min="10756" max="10756" width="6.28515625" style="17" customWidth="1"/>
    <col min="10757" max="10757" width="6.5703125" style="17" customWidth="1"/>
    <col min="10758" max="10759" width="9.140625" style="17"/>
    <col min="10760" max="10760" width="6.42578125" style="17" customWidth="1"/>
    <col min="10761" max="10761" width="7.140625" style="17" customWidth="1"/>
    <col min="10762" max="10762" width="6.140625" style="17" customWidth="1"/>
    <col min="10763" max="10763" width="7.140625" style="17" customWidth="1"/>
    <col min="10764" max="10764" width="7.42578125" style="17" customWidth="1"/>
    <col min="10765" max="10765" width="6" style="17" customWidth="1"/>
    <col min="10766" max="10766" width="6.140625" style="17" customWidth="1"/>
    <col min="10767" max="10767" width="9.140625" style="17"/>
    <col min="10768" max="10768" width="7.42578125" style="17" customWidth="1"/>
    <col min="10769" max="10769" width="8" style="17" customWidth="1"/>
    <col min="10770" max="10770" width="7.5703125" style="17" customWidth="1"/>
    <col min="10771" max="10771" width="7.7109375" style="17" customWidth="1"/>
    <col min="10772" max="10772" width="7.85546875" style="17" customWidth="1"/>
    <col min="10773" max="10774" width="7.7109375" style="17" customWidth="1"/>
    <col min="10775" max="10775" width="8" style="17" customWidth="1"/>
    <col min="10776" max="10776" width="7.7109375" style="17" customWidth="1"/>
    <col min="10777" max="10777" width="7.28515625" style="17" customWidth="1"/>
    <col min="10778" max="10778" width="8.140625" style="17" customWidth="1"/>
    <col min="10779" max="10779" width="7.7109375" style="17" customWidth="1"/>
    <col min="10780" max="10780" width="8.140625" style="17" customWidth="1"/>
    <col min="10781" max="10781" width="8" style="17" customWidth="1"/>
    <col min="10782" max="10782" width="8.7109375" style="17" customWidth="1"/>
    <col min="10783" max="10783" width="8.85546875" style="17" customWidth="1"/>
    <col min="10784" max="11009" width="9.140625" style="17"/>
    <col min="11010" max="11010" width="7.140625" style="17" customWidth="1"/>
    <col min="11011" max="11011" width="9.140625" style="17"/>
    <col min="11012" max="11012" width="6.28515625" style="17" customWidth="1"/>
    <col min="11013" max="11013" width="6.5703125" style="17" customWidth="1"/>
    <col min="11014" max="11015" width="9.140625" style="17"/>
    <col min="11016" max="11016" width="6.42578125" style="17" customWidth="1"/>
    <col min="11017" max="11017" width="7.140625" style="17" customWidth="1"/>
    <col min="11018" max="11018" width="6.140625" style="17" customWidth="1"/>
    <col min="11019" max="11019" width="7.140625" style="17" customWidth="1"/>
    <col min="11020" max="11020" width="7.42578125" style="17" customWidth="1"/>
    <col min="11021" max="11021" width="6" style="17" customWidth="1"/>
    <col min="11022" max="11022" width="6.140625" style="17" customWidth="1"/>
    <col min="11023" max="11023" width="9.140625" style="17"/>
    <col min="11024" max="11024" width="7.42578125" style="17" customWidth="1"/>
    <col min="11025" max="11025" width="8" style="17" customWidth="1"/>
    <col min="11026" max="11026" width="7.5703125" style="17" customWidth="1"/>
    <col min="11027" max="11027" width="7.7109375" style="17" customWidth="1"/>
    <col min="11028" max="11028" width="7.85546875" style="17" customWidth="1"/>
    <col min="11029" max="11030" width="7.7109375" style="17" customWidth="1"/>
    <col min="11031" max="11031" width="8" style="17" customWidth="1"/>
    <col min="11032" max="11032" width="7.7109375" style="17" customWidth="1"/>
    <col min="11033" max="11033" width="7.28515625" style="17" customWidth="1"/>
    <col min="11034" max="11034" width="8.140625" style="17" customWidth="1"/>
    <col min="11035" max="11035" width="7.7109375" style="17" customWidth="1"/>
    <col min="11036" max="11036" width="8.140625" style="17" customWidth="1"/>
    <col min="11037" max="11037" width="8" style="17" customWidth="1"/>
    <col min="11038" max="11038" width="8.7109375" style="17" customWidth="1"/>
    <col min="11039" max="11039" width="8.85546875" style="17" customWidth="1"/>
    <col min="11040" max="11265" width="9.140625" style="17"/>
    <col min="11266" max="11266" width="7.140625" style="17" customWidth="1"/>
    <col min="11267" max="11267" width="9.140625" style="17"/>
    <col min="11268" max="11268" width="6.28515625" style="17" customWidth="1"/>
    <col min="11269" max="11269" width="6.5703125" style="17" customWidth="1"/>
    <col min="11270" max="11271" width="9.140625" style="17"/>
    <col min="11272" max="11272" width="6.42578125" style="17" customWidth="1"/>
    <col min="11273" max="11273" width="7.140625" style="17" customWidth="1"/>
    <col min="11274" max="11274" width="6.140625" style="17" customWidth="1"/>
    <col min="11275" max="11275" width="7.140625" style="17" customWidth="1"/>
    <col min="11276" max="11276" width="7.42578125" style="17" customWidth="1"/>
    <col min="11277" max="11277" width="6" style="17" customWidth="1"/>
    <col min="11278" max="11278" width="6.140625" style="17" customWidth="1"/>
    <col min="11279" max="11279" width="9.140625" style="17"/>
    <col min="11280" max="11280" width="7.42578125" style="17" customWidth="1"/>
    <col min="11281" max="11281" width="8" style="17" customWidth="1"/>
    <col min="11282" max="11282" width="7.5703125" style="17" customWidth="1"/>
    <col min="11283" max="11283" width="7.7109375" style="17" customWidth="1"/>
    <col min="11284" max="11284" width="7.85546875" style="17" customWidth="1"/>
    <col min="11285" max="11286" width="7.7109375" style="17" customWidth="1"/>
    <col min="11287" max="11287" width="8" style="17" customWidth="1"/>
    <col min="11288" max="11288" width="7.7109375" style="17" customWidth="1"/>
    <col min="11289" max="11289" width="7.28515625" style="17" customWidth="1"/>
    <col min="11290" max="11290" width="8.140625" style="17" customWidth="1"/>
    <col min="11291" max="11291" width="7.7109375" style="17" customWidth="1"/>
    <col min="11292" max="11292" width="8.140625" style="17" customWidth="1"/>
    <col min="11293" max="11293" width="8" style="17" customWidth="1"/>
    <col min="11294" max="11294" width="8.7109375" style="17" customWidth="1"/>
    <col min="11295" max="11295" width="8.85546875" style="17" customWidth="1"/>
    <col min="11296" max="11521" width="9.140625" style="17"/>
    <col min="11522" max="11522" width="7.140625" style="17" customWidth="1"/>
    <col min="11523" max="11523" width="9.140625" style="17"/>
    <col min="11524" max="11524" width="6.28515625" style="17" customWidth="1"/>
    <col min="11525" max="11525" width="6.5703125" style="17" customWidth="1"/>
    <col min="11526" max="11527" width="9.140625" style="17"/>
    <col min="11528" max="11528" width="6.42578125" style="17" customWidth="1"/>
    <col min="11529" max="11529" width="7.140625" style="17" customWidth="1"/>
    <col min="11530" max="11530" width="6.140625" style="17" customWidth="1"/>
    <col min="11531" max="11531" width="7.140625" style="17" customWidth="1"/>
    <col min="11532" max="11532" width="7.42578125" style="17" customWidth="1"/>
    <col min="11533" max="11533" width="6" style="17" customWidth="1"/>
    <col min="11534" max="11534" width="6.140625" style="17" customWidth="1"/>
    <col min="11535" max="11535" width="9.140625" style="17"/>
    <col min="11536" max="11536" width="7.42578125" style="17" customWidth="1"/>
    <col min="11537" max="11537" width="8" style="17" customWidth="1"/>
    <col min="11538" max="11538" width="7.5703125" style="17" customWidth="1"/>
    <col min="11539" max="11539" width="7.7109375" style="17" customWidth="1"/>
    <col min="11540" max="11540" width="7.85546875" style="17" customWidth="1"/>
    <col min="11541" max="11542" width="7.7109375" style="17" customWidth="1"/>
    <col min="11543" max="11543" width="8" style="17" customWidth="1"/>
    <col min="11544" max="11544" width="7.7109375" style="17" customWidth="1"/>
    <col min="11545" max="11545" width="7.28515625" style="17" customWidth="1"/>
    <col min="11546" max="11546" width="8.140625" style="17" customWidth="1"/>
    <col min="11547" max="11547" width="7.7109375" style="17" customWidth="1"/>
    <col min="11548" max="11548" width="8.140625" style="17" customWidth="1"/>
    <col min="11549" max="11549" width="8" style="17" customWidth="1"/>
    <col min="11550" max="11550" width="8.7109375" style="17" customWidth="1"/>
    <col min="11551" max="11551" width="8.85546875" style="17" customWidth="1"/>
    <col min="11552" max="11777" width="9.140625" style="17"/>
    <col min="11778" max="11778" width="7.140625" style="17" customWidth="1"/>
    <col min="11779" max="11779" width="9.140625" style="17"/>
    <col min="11780" max="11780" width="6.28515625" style="17" customWidth="1"/>
    <col min="11781" max="11781" width="6.5703125" style="17" customWidth="1"/>
    <col min="11782" max="11783" width="9.140625" style="17"/>
    <col min="11784" max="11784" width="6.42578125" style="17" customWidth="1"/>
    <col min="11785" max="11785" width="7.140625" style="17" customWidth="1"/>
    <col min="11786" max="11786" width="6.140625" style="17" customWidth="1"/>
    <col min="11787" max="11787" width="7.140625" style="17" customWidth="1"/>
    <col min="11788" max="11788" width="7.42578125" style="17" customWidth="1"/>
    <col min="11789" max="11789" width="6" style="17" customWidth="1"/>
    <col min="11790" max="11790" width="6.140625" style="17" customWidth="1"/>
    <col min="11791" max="11791" width="9.140625" style="17"/>
    <col min="11792" max="11792" width="7.42578125" style="17" customWidth="1"/>
    <col min="11793" max="11793" width="8" style="17" customWidth="1"/>
    <col min="11794" max="11794" width="7.5703125" style="17" customWidth="1"/>
    <col min="11795" max="11795" width="7.7109375" style="17" customWidth="1"/>
    <col min="11796" max="11796" width="7.85546875" style="17" customWidth="1"/>
    <col min="11797" max="11798" width="7.7109375" style="17" customWidth="1"/>
    <col min="11799" max="11799" width="8" style="17" customWidth="1"/>
    <col min="11800" max="11800" width="7.7109375" style="17" customWidth="1"/>
    <col min="11801" max="11801" width="7.28515625" style="17" customWidth="1"/>
    <col min="11802" max="11802" width="8.140625" style="17" customWidth="1"/>
    <col min="11803" max="11803" width="7.7109375" style="17" customWidth="1"/>
    <col min="11804" max="11804" width="8.140625" style="17" customWidth="1"/>
    <col min="11805" max="11805" width="8" style="17" customWidth="1"/>
    <col min="11806" max="11806" width="8.7109375" style="17" customWidth="1"/>
    <col min="11807" max="11807" width="8.85546875" style="17" customWidth="1"/>
    <col min="11808" max="12033" width="9.140625" style="17"/>
    <col min="12034" max="12034" width="7.140625" style="17" customWidth="1"/>
    <col min="12035" max="12035" width="9.140625" style="17"/>
    <col min="12036" max="12036" width="6.28515625" style="17" customWidth="1"/>
    <col min="12037" max="12037" width="6.5703125" style="17" customWidth="1"/>
    <col min="12038" max="12039" width="9.140625" style="17"/>
    <col min="12040" max="12040" width="6.42578125" style="17" customWidth="1"/>
    <col min="12041" max="12041" width="7.140625" style="17" customWidth="1"/>
    <col min="12042" max="12042" width="6.140625" style="17" customWidth="1"/>
    <col min="12043" max="12043" width="7.140625" style="17" customWidth="1"/>
    <col min="12044" max="12044" width="7.42578125" style="17" customWidth="1"/>
    <col min="12045" max="12045" width="6" style="17" customWidth="1"/>
    <col min="12046" max="12046" width="6.140625" style="17" customWidth="1"/>
    <col min="12047" max="12047" width="9.140625" style="17"/>
    <col min="12048" max="12048" width="7.42578125" style="17" customWidth="1"/>
    <col min="12049" max="12049" width="8" style="17" customWidth="1"/>
    <col min="12050" max="12050" width="7.5703125" style="17" customWidth="1"/>
    <col min="12051" max="12051" width="7.7109375" style="17" customWidth="1"/>
    <col min="12052" max="12052" width="7.85546875" style="17" customWidth="1"/>
    <col min="12053" max="12054" width="7.7109375" style="17" customWidth="1"/>
    <col min="12055" max="12055" width="8" style="17" customWidth="1"/>
    <col min="12056" max="12056" width="7.7109375" style="17" customWidth="1"/>
    <col min="12057" max="12057" width="7.28515625" style="17" customWidth="1"/>
    <col min="12058" max="12058" width="8.140625" style="17" customWidth="1"/>
    <col min="12059" max="12059" width="7.7109375" style="17" customWidth="1"/>
    <col min="12060" max="12060" width="8.140625" style="17" customWidth="1"/>
    <col min="12061" max="12061" width="8" style="17" customWidth="1"/>
    <col min="12062" max="12062" width="8.7109375" style="17" customWidth="1"/>
    <col min="12063" max="12063" width="8.85546875" style="17" customWidth="1"/>
    <col min="12064" max="12289" width="9.140625" style="17"/>
    <col min="12290" max="12290" width="7.140625" style="17" customWidth="1"/>
    <col min="12291" max="12291" width="9.140625" style="17"/>
    <col min="12292" max="12292" width="6.28515625" style="17" customWidth="1"/>
    <col min="12293" max="12293" width="6.5703125" style="17" customWidth="1"/>
    <col min="12294" max="12295" width="9.140625" style="17"/>
    <col min="12296" max="12296" width="6.42578125" style="17" customWidth="1"/>
    <col min="12297" max="12297" width="7.140625" style="17" customWidth="1"/>
    <col min="12298" max="12298" width="6.140625" style="17" customWidth="1"/>
    <col min="12299" max="12299" width="7.140625" style="17" customWidth="1"/>
    <col min="12300" max="12300" width="7.42578125" style="17" customWidth="1"/>
    <col min="12301" max="12301" width="6" style="17" customWidth="1"/>
    <col min="12302" max="12302" width="6.140625" style="17" customWidth="1"/>
    <col min="12303" max="12303" width="9.140625" style="17"/>
    <col min="12304" max="12304" width="7.42578125" style="17" customWidth="1"/>
    <col min="12305" max="12305" width="8" style="17" customWidth="1"/>
    <col min="12306" max="12306" width="7.5703125" style="17" customWidth="1"/>
    <col min="12307" max="12307" width="7.7109375" style="17" customWidth="1"/>
    <col min="12308" max="12308" width="7.85546875" style="17" customWidth="1"/>
    <col min="12309" max="12310" width="7.7109375" style="17" customWidth="1"/>
    <col min="12311" max="12311" width="8" style="17" customWidth="1"/>
    <col min="12312" max="12312" width="7.7109375" style="17" customWidth="1"/>
    <col min="12313" max="12313" width="7.28515625" style="17" customWidth="1"/>
    <col min="12314" max="12314" width="8.140625" style="17" customWidth="1"/>
    <col min="12315" max="12315" width="7.7109375" style="17" customWidth="1"/>
    <col min="12316" max="12316" width="8.140625" style="17" customWidth="1"/>
    <col min="12317" max="12317" width="8" style="17" customWidth="1"/>
    <col min="12318" max="12318" width="8.7109375" style="17" customWidth="1"/>
    <col min="12319" max="12319" width="8.85546875" style="17" customWidth="1"/>
    <col min="12320" max="12545" width="9.140625" style="17"/>
    <col min="12546" max="12546" width="7.140625" style="17" customWidth="1"/>
    <col min="12547" max="12547" width="9.140625" style="17"/>
    <col min="12548" max="12548" width="6.28515625" style="17" customWidth="1"/>
    <col min="12549" max="12549" width="6.5703125" style="17" customWidth="1"/>
    <col min="12550" max="12551" width="9.140625" style="17"/>
    <col min="12552" max="12552" width="6.42578125" style="17" customWidth="1"/>
    <col min="12553" max="12553" width="7.140625" style="17" customWidth="1"/>
    <col min="12554" max="12554" width="6.140625" style="17" customWidth="1"/>
    <col min="12555" max="12555" width="7.140625" style="17" customWidth="1"/>
    <col min="12556" max="12556" width="7.42578125" style="17" customWidth="1"/>
    <col min="12557" max="12557" width="6" style="17" customWidth="1"/>
    <col min="12558" max="12558" width="6.140625" style="17" customWidth="1"/>
    <col min="12559" max="12559" width="9.140625" style="17"/>
    <col min="12560" max="12560" width="7.42578125" style="17" customWidth="1"/>
    <col min="12561" max="12561" width="8" style="17" customWidth="1"/>
    <col min="12562" max="12562" width="7.5703125" style="17" customWidth="1"/>
    <col min="12563" max="12563" width="7.7109375" style="17" customWidth="1"/>
    <col min="12564" max="12564" width="7.85546875" style="17" customWidth="1"/>
    <col min="12565" max="12566" width="7.7109375" style="17" customWidth="1"/>
    <col min="12567" max="12567" width="8" style="17" customWidth="1"/>
    <col min="12568" max="12568" width="7.7109375" style="17" customWidth="1"/>
    <col min="12569" max="12569" width="7.28515625" style="17" customWidth="1"/>
    <col min="12570" max="12570" width="8.140625" style="17" customWidth="1"/>
    <col min="12571" max="12571" width="7.7109375" style="17" customWidth="1"/>
    <col min="12572" max="12572" width="8.140625" style="17" customWidth="1"/>
    <col min="12573" max="12573" width="8" style="17" customWidth="1"/>
    <col min="12574" max="12574" width="8.7109375" style="17" customWidth="1"/>
    <col min="12575" max="12575" width="8.85546875" style="17" customWidth="1"/>
    <col min="12576" max="12801" width="9.140625" style="17"/>
    <col min="12802" max="12802" width="7.140625" style="17" customWidth="1"/>
    <col min="12803" max="12803" width="9.140625" style="17"/>
    <col min="12804" max="12804" width="6.28515625" style="17" customWidth="1"/>
    <col min="12805" max="12805" width="6.5703125" style="17" customWidth="1"/>
    <col min="12806" max="12807" width="9.140625" style="17"/>
    <col min="12808" max="12808" width="6.42578125" style="17" customWidth="1"/>
    <col min="12809" max="12809" width="7.140625" style="17" customWidth="1"/>
    <col min="12810" max="12810" width="6.140625" style="17" customWidth="1"/>
    <col min="12811" max="12811" width="7.140625" style="17" customWidth="1"/>
    <col min="12812" max="12812" width="7.42578125" style="17" customWidth="1"/>
    <col min="12813" max="12813" width="6" style="17" customWidth="1"/>
    <col min="12814" max="12814" width="6.140625" style="17" customWidth="1"/>
    <col min="12815" max="12815" width="9.140625" style="17"/>
    <col min="12816" max="12816" width="7.42578125" style="17" customWidth="1"/>
    <col min="12817" max="12817" width="8" style="17" customWidth="1"/>
    <col min="12818" max="12818" width="7.5703125" style="17" customWidth="1"/>
    <col min="12819" max="12819" width="7.7109375" style="17" customWidth="1"/>
    <col min="12820" max="12820" width="7.85546875" style="17" customWidth="1"/>
    <col min="12821" max="12822" width="7.7109375" style="17" customWidth="1"/>
    <col min="12823" max="12823" width="8" style="17" customWidth="1"/>
    <col min="12824" max="12824" width="7.7109375" style="17" customWidth="1"/>
    <col min="12825" max="12825" width="7.28515625" style="17" customWidth="1"/>
    <col min="12826" max="12826" width="8.140625" style="17" customWidth="1"/>
    <col min="12827" max="12827" width="7.7109375" style="17" customWidth="1"/>
    <col min="12828" max="12828" width="8.140625" style="17" customWidth="1"/>
    <col min="12829" max="12829" width="8" style="17" customWidth="1"/>
    <col min="12830" max="12830" width="8.7109375" style="17" customWidth="1"/>
    <col min="12831" max="12831" width="8.85546875" style="17" customWidth="1"/>
    <col min="12832" max="13057" width="9.140625" style="17"/>
    <col min="13058" max="13058" width="7.140625" style="17" customWidth="1"/>
    <col min="13059" max="13059" width="9.140625" style="17"/>
    <col min="13060" max="13060" width="6.28515625" style="17" customWidth="1"/>
    <col min="13061" max="13061" width="6.5703125" style="17" customWidth="1"/>
    <col min="13062" max="13063" width="9.140625" style="17"/>
    <col min="13064" max="13064" width="6.42578125" style="17" customWidth="1"/>
    <col min="13065" max="13065" width="7.140625" style="17" customWidth="1"/>
    <col min="13066" max="13066" width="6.140625" style="17" customWidth="1"/>
    <col min="13067" max="13067" width="7.140625" style="17" customWidth="1"/>
    <col min="13068" max="13068" width="7.42578125" style="17" customWidth="1"/>
    <col min="13069" max="13069" width="6" style="17" customWidth="1"/>
    <col min="13070" max="13070" width="6.140625" style="17" customWidth="1"/>
    <col min="13071" max="13071" width="9.140625" style="17"/>
    <col min="13072" max="13072" width="7.42578125" style="17" customWidth="1"/>
    <col min="13073" max="13073" width="8" style="17" customWidth="1"/>
    <col min="13074" max="13074" width="7.5703125" style="17" customWidth="1"/>
    <col min="13075" max="13075" width="7.7109375" style="17" customWidth="1"/>
    <col min="13076" max="13076" width="7.85546875" style="17" customWidth="1"/>
    <col min="13077" max="13078" width="7.7109375" style="17" customWidth="1"/>
    <col min="13079" max="13079" width="8" style="17" customWidth="1"/>
    <col min="13080" max="13080" width="7.7109375" style="17" customWidth="1"/>
    <col min="13081" max="13081" width="7.28515625" style="17" customWidth="1"/>
    <col min="13082" max="13082" width="8.140625" style="17" customWidth="1"/>
    <col min="13083" max="13083" width="7.7109375" style="17" customWidth="1"/>
    <col min="13084" max="13084" width="8.140625" style="17" customWidth="1"/>
    <col min="13085" max="13085" width="8" style="17" customWidth="1"/>
    <col min="13086" max="13086" width="8.7109375" style="17" customWidth="1"/>
    <col min="13087" max="13087" width="8.85546875" style="17" customWidth="1"/>
    <col min="13088" max="13313" width="9.140625" style="17"/>
    <col min="13314" max="13314" width="7.140625" style="17" customWidth="1"/>
    <col min="13315" max="13315" width="9.140625" style="17"/>
    <col min="13316" max="13316" width="6.28515625" style="17" customWidth="1"/>
    <col min="13317" max="13317" width="6.5703125" style="17" customWidth="1"/>
    <col min="13318" max="13319" width="9.140625" style="17"/>
    <col min="13320" max="13320" width="6.42578125" style="17" customWidth="1"/>
    <col min="13321" max="13321" width="7.140625" style="17" customWidth="1"/>
    <col min="13322" max="13322" width="6.140625" style="17" customWidth="1"/>
    <col min="13323" max="13323" width="7.140625" style="17" customWidth="1"/>
    <col min="13324" max="13324" width="7.42578125" style="17" customWidth="1"/>
    <col min="13325" max="13325" width="6" style="17" customWidth="1"/>
    <col min="13326" max="13326" width="6.140625" style="17" customWidth="1"/>
    <col min="13327" max="13327" width="9.140625" style="17"/>
    <col min="13328" max="13328" width="7.42578125" style="17" customWidth="1"/>
    <col min="13329" max="13329" width="8" style="17" customWidth="1"/>
    <col min="13330" max="13330" width="7.5703125" style="17" customWidth="1"/>
    <col min="13331" max="13331" width="7.7109375" style="17" customWidth="1"/>
    <col min="13332" max="13332" width="7.85546875" style="17" customWidth="1"/>
    <col min="13333" max="13334" width="7.7109375" style="17" customWidth="1"/>
    <col min="13335" max="13335" width="8" style="17" customWidth="1"/>
    <col min="13336" max="13336" width="7.7109375" style="17" customWidth="1"/>
    <col min="13337" max="13337" width="7.28515625" style="17" customWidth="1"/>
    <col min="13338" max="13338" width="8.140625" style="17" customWidth="1"/>
    <col min="13339" max="13339" width="7.7109375" style="17" customWidth="1"/>
    <col min="13340" max="13340" width="8.140625" style="17" customWidth="1"/>
    <col min="13341" max="13341" width="8" style="17" customWidth="1"/>
    <col min="13342" max="13342" width="8.7109375" style="17" customWidth="1"/>
    <col min="13343" max="13343" width="8.85546875" style="17" customWidth="1"/>
    <col min="13344" max="13569" width="9.140625" style="17"/>
    <col min="13570" max="13570" width="7.140625" style="17" customWidth="1"/>
    <col min="13571" max="13571" width="9.140625" style="17"/>
    <col min="13572" max="13572" width="6.28515625" style="17" customWidth="1"/>
    <col min="13573" max="13573" width="6.5703125" style="17" customWidth="1"/>
    <col min="13574" max="13575" width="9.140625" style="17"/>
    <col min="13576" max="13576" width="6.42578125" style="17" customWidth="1"/>
    <col min="13577" max="13577" width="7.140625" style="17" customWidth="1"/>
    <col min="13578" max="13578" width="6.140625" style="17" customWidth="1"/>
    <col min="13579" max="13579" width="7.140625" style="17" customWidth="1"/>
    <col min="13580" max="13580" width="7.42578125" style="17" customWidth="1"/>
    <col min="13581" max="13581" width="6" style="17" customWidth="1"/>
    <col min="13582" max="13582" width="6.140625" style="17" customWidth="1"/>
    <col min="13583" max="13583" width="9.140625" style="17"/>
    <col min="13584" max="13584" width="7.42578125" style="17" customWidth="1"/>
    <col min="13585" max="13585" width="8" style="17" customWidth="1"/>
    <col min="13586" max="13586" width="7.5703125" style="17" customWidth="1"/>
    <col min="13587" max="13587" width="7.7109375" style="17" customWidth="1"/>
    <col min="13588" max="13588" width="7.85546875" style="17" customWidth="1"/>
    <col min="13589" max="13590" width="7.7109375" style="17" customWidth="1"/>
    <col min="13591" max="13591" width="8" style="17" customWidth="1"/>
    <col min="13592" max="13592" width="7.7109375" style="17" customWidth="1"/>
    <col min="13593" max="13593" width="7.28515625" style="17" customWidth="1"/>
    <col min="13594" max="13594" width="8.140625" style="17" customWidth="1"/>
    <col min="13595" max="13595" width="7.7109375" style="17" customWidth="1"/>
    <col min="13596" max="13596" width="8.140625" style="17" customWidth="1"/>
    <col min="13597" max="13597" width="8" style="17" customWidth="1"/>
    <col min="13598" max="13598" width="8.7109375" style="17" customWidth="1"/>
    <col min="13599" max="13599" width="8.85546875" style="17" customWidth="1"/>
    <col min="13600" max="13825" width="9.140625" style="17"/>
    <col min="13826" max="13826" width="7.140625" style="17" customWidth="1"/>
    <col min="13827" max="13827" width="9.140625" style="17"/>
    <col min="13828" max="13828" width="6.28515625" style="17" customWidth="1"/>
    <col min="13829" max="13829" width="6.5703125" style="17" customWidth="1"/>
    <col min="13830" max="13831" width="9.140625" style="17"/>
    <col min="13832" max="13832" width="6.42578125" style="17" customWidth="1"/>
    <col min="13833" max="13833" width="7.140625" style="17" customWidth="1"/>
    <col min="13834" max="13834" width="6.140625" style="17" customWidth="1"/>
    <col min="13835" max="13835" width="7.140625" style="17" customWidth="1"/>
    <col min="13836" max="13836" width="7.42578125" style="17" customWidth="1"/>
    <col min="13837" max="13837" width="6" style="17" customWidth="1"/>
    <col min="13838" max="13838" width="6.140625" style="17" customWidth="1"/>
    <col min="13839" max="13839" width="9.140625" style="17"/>
    <col min="13840" max="13840" width="7.42578125" style="17" customWidth="1"/>
    <col min="13841" max="13841" width="8" style="17" customWidth="1"/>
    <col min="13842" max="13842" width="7.5703125" style="17" customWidth="1"/>
    <col min="13843" max="13843" width="7.7109375" style="17" customWidth="1"/>
    <col min="13844" max="13844" width="7.85546875" style="17" customWidth="1"/>
    <col min="13845" max="13846" width="7.7109375" style="17" customWidth="1"/>
    <col min="13847" max="13847" width="8" style="17" customWidth="1"/>
    <col min="13848" max="13848" width="7.7109375" style="17" customWidth="1"/>
    <col min="13849" max="13849" width="7.28515625" style="17" customWidth="1"/>
    <col min="13850" max="13850" width="8.140625" style="17" customWidth="1"/>
    <col min="13851" max="13851" width="7.7109375" style="17" customWidth="1"/>
    <col min="13852" max="13852" width="8.140625" style="17" customWidth="1"/>
    <col min="13853" max="13853" width="8" style="17" customWidth="1"/>
    <col min="13854" max="13854" width="8.7109375" style="17" customWidth="1"/>
    <col min="13855" max="13855" width="8.85546875" style="17" customWidth="1"/>
    <col min="13856" max="14081" width="9.140625" style="17"/>
    <col min="14082" max="14082" width="7.140625" style="17" customWidth="1"/>
    <col min="14083" max="14083" width="9.140625" style="17"/>
    <col min="14084" max="14084" width="6.28515625" style="17" customWidth="1"/>
    <col min="14085" max="14085" width="6.5703125" style="17" customWidth="1"/>
    <col min="14086" max="14087" width="9.140625" style="17"/>
    <col min="14088" max="14088" width="6.42578125" style="17" customWidth="1"/>
    <col min="14089" max="14089" width="7.140625" style="17" customWidth="1"/>
    <col min="14090" max="14090" width="6.140625" style="17" customWidth="1"/>
    <col min="14091" max="14091" width="7.140625" style="17" customWidth="1"/>
    <col min="14092" max="14092" width="7.42578125" style="17" customWidth="1"/>
    <col min="14093" max="14093" width="6" style="17" customWidth="1"/>
    <col min="14094" max="14094" width="6.140625" style="17" customWidth="1"/>
    <col min="14095" max="14095" width="9.140625" style="17"/>
    <col min="14096" max="14096" width="7.42578125" style="17" customWidth="1"/>
    <col min="14097" max="14097" width="8" style="17" customWidth="1"/>
    <col min="14098" max="14098" width="7.5703125" style="17" customWidth="1"/>
    <col min="14099" max="14099" width="7.7109375" style="17" customWidth="1"/>
    <col min="14100" max="14100" width="7.85546875" style="17" customWidth="1"/>
    <col min="14101" max="14102" width="7.7109375" style="17" customWidth="1"/>
    <col min="14103" max="14103" width="8" style="17" customWidth="1"/>
    <col min="14104" max="14104" width="7.7109375" style="17" customWidth="1"/>
    <col min="14105" max="14105" width="7.28515625" style="17" customWidth="1"/>
    <col min="14106" max="14106" width="8.140625" style="17" customWidth="1"/>
    <col min="14107" max="14107" width="7.7109375" style="17" customWidth="1"/>
    <col min="14108" max="14108" width="8.140625" style="17" customWidth="1"/>
    <col min="14109" max="14109" width="8" style="17" customWidth="1"/>
    <col min="14110" max="14110" width="8.7109375" style="17" customWidth="1"/>
    <col min="14111" max="14111" width="8.85546875" style="17" customWidth="1"/>
    <col min="14112" max="14337" width="9.140625" style="17"/>
    <col min="14338" max="14338" width="7.140625" style="17" customWidth="1"/>
    <col min="14339" max="14339" width="9.140625" style="17"/>
    <col min="14340" max="14340" width="6.28515625" style="17" customWidth="1"/>
    <col min="14341" max="14341" width="6.5703125" style="17" customWidth="1"/>
    <col min="14342" max="14343" width="9.140625" style="17"/>
    <col min="14344" max="14344" width="6.42578125" style="17" customWidth="1"/>
    <col min="14345" max="14345" width="7.140625" style="17" customWidth="1"/>
    <col min="14346" max="14346" width="6.140625" style="17" customWidth="1"/>
    <col min="14347" max="14347" width="7.140625" style="17" customWidth="1"/>
    <col min="14348" max="14348" width="7.42578125" style="17" customWidth="1"/>
    <col min="14349" max="14349" width="6" style="17" customWidth="1"/>
    <col min="14350" max="14350" width="6.140625" style="17" customWidth="1"/>
    <col min="14351" max="14351" width="9.140625" style="17"/>
    <col min="14352" max="14352" width="7.42578125" style="17" customWidth="1"/>
    <col min="14353" max="14353" width="8" style="17" customWidth="1"/>
    <col min="14354" max="14354" width="7.5703125" style="17" customWidth="1"/>
    <col min="14355" max="14355" width="7.7109375" style="17" customWidth="1"/>
    <col min="14356" max="14356" width="7.85546875" style="17" customWidth="1"/>
    <col min="14357" max="14358" width="7.7109375" style="17" customWidth="1"/>
    <col min="14359" max="14359" width="8" style="17" customWidth="1"/>
    <col min="14360" max="14360" width="7.7109375" style="17" customWidth="1"/>
    <col min="14361" max="14361" width="7.28515625" style="17" customWidth="1"/>
    <col min="14362" max="14362" width="8.140625" style="17" customWidth="1"/>
    <col min="14363" max="14363" width="7.7109375" style="17" customWidth="1"/>
    <col min="14364" max="14364" width="8.140625" style="17" customWidth="1"/>
    <col min="14365" max="14365" width="8" style="17" customWidth="1"/>
    <col min="14366" max="14366" width="8.7109375" style="17" customWidth="1"/>
    <col min="14367" max="14367" width="8.85546875" style="17" customWidth="1"/>
    <col min="14368" max="14593" width="9.140625" style="17"/>
    <col min="14594" max="14594" width="7.140625" style="17" customWidth="1"/>
    <col min="14595" max="14595" width="9.140625" style="17"/>
    <col min="14596" max="14596" width="6.28515625" style="17" customWidth="1"/>
    <col min="14597" max="14597" width="6.5703125" style="17" customWidth="1"/>
    <col min="14598" max="14599" width="9.140625" style="17"/>
    <col min="14600" max="14600" width="6.42578125" style="17" customWidth="1"/>
    <col min="14601" max="14601" width="7.140625" style="17" customWidth="1"/>
    <col min="14602" max="14602" width="6.140625" style="17" customWidth="1"/>
    <col min="14603" max="14603" width="7.140625" style="17" customWidth="1"/>
    <col min="14604" max="14604" width="7.42578125" style="17" customWidth="1"/>
    <col min="14605" max="14605" width="6" style="17" customWidth="1"/>
    <col min="14606" max="14606" width="6.140625" style="17" customWidth="1"/>
    <col min="14607" max="14607" width="9.140625" style="17"/>
    <col min="14608" max="14608" width="7.42578125" style="17" customWidth="1"/>
    <col min="14609" max="14609" width="8" style="17" customWidth="1"/>
    <col min="14610" max="14610" width="7.5703125" style="17" customWidth="1"/>
    <col min="14611" max="14611" width="7.7109375" style="17" customWidth="1"/>
    <col min="14612" max="14612" width="7.85546875" style="17" customWidth="1"/>
    <col min="14613" max="14614" width="7.7109375" style="17" customWidth="1"/>
    <col min="14615" max="14615" width="8" style="17" customWidth="1"/>
    <col min="14616" max="14616" width="7.7109375" style="17" customWidth="1"/>
    <col min="14617" max="14617" width="7.28515625" style="17" customWidth="1"/>
    <col min="14618" max="14618" width="8.140625" style="17" customWidth="1"/>
    <col min="14619" max="14619" width="7.7109375" style="17" customWidth="1"/>
    <col min="14620" max="14620" width="8.140625" style="17" customWidth="1"/>
    <col min="14621" max="14621" width="8" style="17" customWidth="1"/>
    <col min="14622" max="14622" width="8.7109375" style="17" customWidth="1"/>
    <col min="14623" max="14623" width="8.85546875" style="17" customWidth="1"/>
    <col min="14624" max="14849" width="9.140625" style="17"/>
    <col min="14850" max="14850" width="7.140625" style="17" customWidth="1"/>
    <col min="14851" max="14851" width="9.140625" style="17"/>
    <col min="14852" max="14852" width="6.28515625" style="17" customWidth="1"/>
    <col min="14853" max="14853" width="6.5703125" style="17" customWidth="1"/>
    <col min="14854" max="14855" width="9.140625" style="17"/>
    <col min="14856" max="14856" width="6.42578125" style="17" customWidth="1"/>
    <col min="14857" max="14857" width="7.140625" style="17" customWidth="1"/>
    <col min="14858" max="14858" width="6.140625" style="17" customWidth="1"/>
    <col min="14859" max="14859" width="7.140625" style="17" customWidth="1"/>
    <col min="14860" max="14860" width="7.42578125" style="17" customWidth="1"/>
    <col min="14861" max="14861" width="6" style="17" customWidth="1"/>
    <col min="14862" max="14862" width="6.140625" style="17" customWidth="1"/>
    <col min="14863" max="14863" width="9.140625" style="17"/>
    <col min="14864" max="14864" width="7.42578125" style="17" customWidth="1"/>
    <col min="14865" max="14865" width="8" style="17" customWidth="1"/>
    <col min="14866" max="14866" width="7.5703125" style="17" customWidth="1"/>
    <col min="14867" max="14867" width="7.7109375" style="17" customWidth="1"/>
    <col min="14868" max="14868" width="7.85546875" style="17" customWidth="1"/>
    <col min="14869" max="14870" width="7.7109375" style="17" customWidth="1"/>
    <col min="14871" max="14871" width="8" style="17" customWidth="1"/>
    <col min="14872" max="14872" width="7.7109375" style="17" customWidth="1"/>
    <col min="14873" max="14873" width="7.28515625" style="17" customWidth="1"/>
    <col min="14874" max="14874" width="8.140625" style="17" customWidth="1"/>
    <col min="14875" max="14875" width="7.7109375" style="17" customWidth="1"/>
    <col min="14876" max="14876" width="8.140625" style="17" customWidth="1"/>
    <col min="14877" max="14877" width="8" style="17" customWidth="1"/>
    <col min="14878" max="14878" width="8.7109375" style="17" customWidth="1"/>
    <col min="14879" max="14879" width="8.85546875" style="17" customWidth="1"/>
    <col min="14880" max="15105" width="9.140625" style="17"/>
    <col min="15106" max="15106" width="7.140625" style="17" customWidth="1"/>
    <col min="15107" max="15107" width="9.140625" style="17"/>
    <col min="15108" max="15108" width="6.28515625" style="17" customWidth="1"/>
    <col min="15109" max="15109" width="6.5703125" style="17" customWidth="1"/>
    <col min="15110" max="15111" width="9.140625" style="17"/>
    <col min="15112" max="15112" width="6.42578125" style="17" customWidth="1"/>
    <col min="15113" max="15113" width="7.140625" style="17" customWidth="1"/>
    <col min="15114" max="15114" width="6.140625" style="17" customWidth="1"/>
    <col min="15115" max="15115" width="7.140625" style="17" customWidth="1"/>
    <col min="15116" max="15116" width="7.42578125" style="17" customWidth="1"/>
    <col min="15117" max="15117" width="6" style="17" customWidth="1"/>
    <col min="15118" max="15118" width="6.140625" style="17" customWidth="1"/>
    <col min="15119" max="15119" width="9.140625" style="17"/>
    <col min="15120" max="15120" width="7.42578125" style="17" customWidth="1"/>
    <col min="15121" max="15121" width="8" style="17" customWidth="1"/>
    <col min="15122" max="15122" width="7.5703125" style="17" customWidth="1"/>
    <col min="15123" max="15123" width="7.7109375" style="17" customWidth="1"/>
    <col min="15124" max="15124" width="7.85546875" style="17" customWidth="1"/>
    <col min="15125" max="15126" width="7.7109375" style="17" customWidth="1"/>
    <col min="15127" max="15127" width="8" style="17" customWidth="1"/>
    <col min="15128" max="15128" width="7.7109375" style="17" customWidth="1"/>
    <col min="15129" max="15129" width="7.28515625" style="17" customWidth="1"/>
    <col min="15130" max="15130" width="8.140625" style="17" customWidth="1"/>
    <col min="15131" max="15131" width="7.7109375" style="17" customWidth="1"/>
    <col min="15132" max="15132" width="8.140625" style="17" customWidth="1"/>
    <col min="15133" max="15133" width="8" style="17" customWidth="1"/>
    <col min="15134" max="15134" width="8.7109375" style="17" customWidth="1"/>
    <col min="15135" max="15135" width="8.85546875" style="17" customWidth="1"/>
    <col min="15136" max="15361" width="9.140625" style="17"/>
    <col min="15362" max="15362" width="7.140625" style="17" customWidth="1"/>
    <col min="15363" max="15363" width="9.140625" style="17"/>
    <col min="15364" max="15364" width="6.28515625" style="17" customWidth="1"/>
    <col min="15365" max="15365" width="6.5703125" style="17" customWidth="1"/>
    <col min="15366" max="15367" width="9.140625" style="17"/>
    <col min="15368" max="15368" width="6.42578125" style="17" customWidth="1"/>
    <col min="15369" max="15369" width="7.140625" style="17" customWidth="1"/>
    <col min="15370" max="15370" width="6.140625" style="17" customWidth="1"/>
    <col min="15371" max="15371" width="7.140625" style="17" customWidth="1"/>
    <col min="15372" max="15372" width="7.42578125" style="17" customWidth="1"/>
    <col min="15373" max="15373" width="6" style="17" customWidth="1"/>
    <col min="15374" max="15374" width="6.140625" style="17" customWidth="1"/>
    <col min="15375" max="15375" width="9.140625" style="17"/>
    <col min="15376" max="15376" width="7.42578125" style="17" customWidth="1"/>
    <col min="15377" max="15377" width="8" style="17" customWidth="1"/>
    <col min="15378" max="15378" width="7.5703125" style="17" customWidth="1"/>
    <col min="15379" max="15379" width="7.7109375" style="17" customWidth="1"/>
    <col min="15380" max="15380" width="7.85546875" style="17" customWidth="1"/>
    <col min="15381" max="15382" width="7.7109375" style="17" customWidth="1"/>
    <col min="15383" max="15383" width="8" style="17" customWidth="1"/>
    <col min="15384" max="15384" width="7.7109375" style="17" customWidth="1"/>
    <col min="15385" max="15385" width="7.28515625" style="17" customWidth="1"/>
    <col min="15386" max="15386" width="8.140625" style="17" customWidth="1"/>
    <col min="15387" max="15387" width="7.7109375" style="17" customWidth="1"/>
    <col min="15388" max="15388" width="8.140625" style="17" customWidth="1"/>
    <col min="15389" max="15389" width="8" style="17" customWidth="1"/>
    <col min="15390" max="15390" width="8.7109375" style="17" customWidth="1"/>
    <col min="15391" max="15391" width="8.85546875" style="17" customWidth="1"/>
    <col min="15392" max="15617" width="9.140625" style="17"/>
    <col min="15618" max="15618" width="7.140625" style="17" customWidth="1"/>
    <col min="15619" max="15619" width="9.140625" style="17"/>
    <col min="15620" max="15620" width="6.28515625" style="17" customWidth="1"/>
    <col min="15621" max="15621" width="6.5703125" style="17" customWidth="1"/>
    <col min="15622" max="15623" width="9.140625" style="17"/>
    <col min="15624" max="15624" width="6.42578125" style="17" customWidth="1"/>
    <col min="15625" max="15625" width="7.140625" style="17" customWidth="1"/>
    <col min="15626" max="15626" width="6.140625" style="17" customWidth="1"/>
    <col min="15627" max="15627" width="7.140625" style="17" customWidth="1"/>
    <col min="15628" max="15628" width="7.42578125" style="17" customWidth="1"/>
    <col min="15629" max="15629" width="6" style="17" customWidth="1"/>
    <col min="15630" max="15630" width="6.140625" style="17" customWidth="1"/>
    <col min="15631" max="15631" width="9.140625" style="17"/>
    <col min="15632" max="15632" width="7.42578125" style="17" customWidth="1"/>
    <col min="15633" max="15633" width="8" style="17" customWidth="1"/>
    <col min="15634" max="15634" width="7.5703125" style="17" customWidth="1"/>
    <col min="15635" max="15635" width="7.7109375" style="17" customWidth="1"/>
    <col min="15636" max="15636" width="7.85546875" style="17" customWidth="1"/>
    <col min="15637" max="15638" width="7.7109375" style="17" customWidth="1"/>
    <col min="15639" max="15639" width="8" style="17" customWidth="1"/>
    <col min="15640" max="15640" width="7.7109375" style="17" customWidth="1"/>
    <col min="15641" max="15641" width="7.28515625" style="17" customWidth="1"/>
    <col min="15642" max="15642" width="8.140625" style="17" customWidth="1"/>
    <col min="15643" max="15643" width="7.7109375" style="17" customWidth="1"/>
    <col min="15644" max="15644" width="8.140625" style="17" customWidth="1"/>
    <col min="15645" max="15645" width="8" style="17" customWidth="1"/>
    <col min="15646" max="15646" width="8.7109375" style="17" customWidth="1"/>
    <col min="15647" max="15647" width="8.85546875" style="17" customWidth="1"/>
    <col min="15648" max="15873" width="9.140625" style="17"/>
    <col min="15874" max="15874" width="7.140625" style="17" customWidth="1"/>
    <col min="15875" max="15875" width="9.140625" style="17"/>
    <col min="15876" max="15876" width="6.28515625" style="17" customWidth="1"/>
    <col min="15877" max="15877" width="6.5703125" style="17" customWidth="1"/>
    <col min="15878" max="15879" width="9.140625" style="17"/>
    <col min="15880" max="15880" width="6.42578125" style="17" customWidth="1"/>
    <col min="15881" max="15881" width="7.140625" style="17" customWidth="1"/>
    <col min="15882" max="15882" width="6.140625" style="17" customWidth="1"/>
    <col min="15883" max="15883" width="7.140625" style="17" customWidth="1"/>
    <col min="15884" max="15884" width="7.42578125" style="17" customWidth="1"/>
    <col min="15885" max="15885" width="6" style="17" customWidth="1"/>
    <col min="15886" max="15886" width="6.140625" style="17" customWidth="1"/>
    <col min="15887" max="15887" width="9.140625" style="17"/>
    <col min="15888" max="15888" width="7.42578125" style="17" customWidth="1"/>
    <col min="15889" max="15889" width="8" style="17" customWidth="1"/>
    <col min="15890" max="15890" width="7.5703125" style="17" customWidth="1"/>
    <col min="15891" max="15891" width="7.7109375" style="17" customWidth="1"/>
    <col min="15892" max="15892" width="7.85546875" style="17" customWidth="1"/>
    <col min="15893" max="15894" width="7.7109375" style="17" customWidth="1"/>
    <col min="15895" max="15895" width="8" style="17" customWidth="1"/>
    <col min="15896" max="15896" width="7.7109375" style="17" customWidth="1"/>
    <col min="15897" max="15897" width="7.28515625" style="17" customWidth="1"/>
    <col min="15898" max="15898" width="8.140625" style="17" customWidth="1"/>
    <col min="15899" max="15899" width="7.7109375" style="17" customWidth="1"/>
    <col min="15900" max="15900" width="8.140625" style="17" customWidth="1"/>
    <col min="15901" max="15901" width="8" style="17" customWidth="1"/>
    <col min="15902" max="15902" width="8.7109375" style="17" customWidth="1"/>
    <col min="15903" max="15903" width="8.85546875" style="17" customWidth="1"/>
    <col min="15904" max="16129" width="9.140625" style="17"/>
    <col min="16130" max="16130" width="7.140625" style="17" customWidth="1"/>
    <col min="16131" max="16131" width="9.140625" style="17"/>
    <col min="16132" max="16132" width="6.28515625" style="17" customWidth="1"/>
    <col min="16133" max="16133" width="6.5703125" style="17" customWidth="1"/>
    <col min="16134" max="16135" width="9.140625" style="17"/>
    <col min="16136" max="16136" width="6.42578125" style="17" customWidth="1"/>
    <col min="16137" max="16137" width="7.140625" style="17" customWidth="1"/>
    <col min="16138" max="16138" width="6.140625" style="17" customWidth="1"/>
    <col min="16139" max="16139" width="7.140625" style="17" customWidth="1"/>
    <col min="16140" max="16140" width="7.42578125" style="17" customWidth="1"/>
    <col min="16141" max="16141" width="6" style="17" customWidth="1"/>
    <col min="16142" max="16142" width="6.140625" style="17" customWidth="1"/>
    <col min="16143" max="16143" width="9.140625" style="17"/>
    <col min="16144" max="16144" width="7.42578125" style="17" customWidth="1"/>
    <col min="16145" max="16145" width="8" style="17" customWidth="1"/>
    <col min="16146" max="16146" width="7.5703125" style="17" customWidth="1"/>
    <col min="16147" max="16147" width="7.7109375" style="17" customWidth="1"/>
    <col min="16148" max="16148" width="7.85546875" style="17" customWidth="1"/>
    <col min="16149" max="16150" width="7.7109375" style="17" customWidth="1"/>
    <col min="16151" max="16151" width="8" style="17" customWidth="1"/>
    <col min="16152" max="16152" width="7.7109375" style="17" customWidth="1"/>
    <col min="16153" max="16153" width="7.28515625" style="17" customWidth="1"/>
    <col min="16154" max="16154" width="8.140625" style="17" customWidth="1"/>
    <col min="16155" max="16155" width="7.7109375" style="17" customWidth="1"/>
    <col min="16156" max="16156" width="8.140625" style="17" customWidth="1"/>
    <col min="16157" max="16157" width="8" style="17" customWidth="1"/>
    <col min="16158" max="16158" width="8.7109375" style="17" customWidth="1"/>
    <col min="16159" max="16159" width="8.85546875" style="17" customWidth="1"/>
    <col min="16160" max="16384" width="9.140625" style="17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23" t="s">
        <v>24</v>
      </c>
      <c r="F1" s="21" t="s">
        <v>25</v>
      </c>
      <c r="G1" s="23" t="s">
        <v>25</v>
      </c>
      <c r="H1" s="21" t="s">
        <v>26</v>
      </c>
      <c r="I1" s="23" t="s">
        <v>26</v>
      </c>
      <c r="J1" s="21" t="s">
        <v>27</v>
      </c>
      <c r="K1" s="23" t="s">
        <v>27</v>
      </c>
      <c r="L1" s="21" t="s">
        <v>889</v>
      </c>
      <c r="M1" s="21" t="s">
        <v>889</v>
      </c>
      <c r="N1" s="21" t="s">
        <v>28</v>
      </c>
      <c r="O1" s="23" t="s">
        <v>28</v>
      </c>
      <c r="P1" s="21" t="s">
        <v>29</v>
      </c>
      <c r="Q1" s="23" t="s">
        <v>29</v>
      </c>
      <c r="R1" s="21" t="s">
        <v>30</v>
      </c>
      <c r="S1" s="23" t="s">
        <v>30</v>
      </c>
      <c r="T1" s="21" t="s">
        <v>31</v>
      </c>
      <c r="U1" s="23" t="s">
        <v>31</v>
      </c>
      <c r="V1" s="21" t="s">
        <v>890</v>
      </c>
      <c r="W1" s="21" t="s">
        <v>890</v>
      </c>
      <c r="X1" s="21" t="s">
        <v>891</v>
      </c>
      <c r="Y1" s="21" t="s">
        <v>891</v>
      </c>
      <c r="Z1" s="21" t="s">
        <v>892</v>
      </c>
      <c r="AA1" s="23" t="s">
        <v>892</v>
      </c>
      <c r="AB1" s="21" t="s">
        <v>893</v>
      </c>
      <c r="AC1" s="23" t="s">
        <v>893</v>
      </c>
      <c r="AD1" s="21" t="s">
        <v>894</v>
      </c>
      <c r="AE1" s="23" t="s">
        <v>894</v>
      </c>
    </row>
    <row r="2" spans="1:31" s="21" customFormat="1" ht="18" x14ac:dyDescent="0.35">
      <c r="A2" s="21" t="s">
        <v>19</v>
      </c>
      <c r="B2" s="21" t="s">
        <v>877</v>
      </c>
      <c r="C2" s="23" t="s">
        <v>17</v>
      </c>
      <c r="E2" s="23"/>
      <c r="G2" s="23"/>
      <c r="I2" s="23"/>
      <c r="K2" s="23"/>
      <c r="O2" s="23"/>
      <c r="Q2" s="23"/>
      <c r="S2" s="23"/>
      <c r="U2" s="23"/>
      <c r="AA2" s="23"/>
      <c r="AC2" s="23"/>
      <c r="AE2" s="23"/>
    </row>
    <row r="3" spans="1:31" ht="14.45" x14ac:dyDescent="0.3">
      <c r="A3" s="17">
        <v>1000</v>
      </c>
      <c r="B3" s="17">
        <v>236</v>
      </c>
      <c r="C3" s="4">
        <v>0.23599999999999999</v>
      </c>
      <c r="D3" s="17">
        <v>334</v>
      </c>
      <c r="E3" s="4">
        <v>0.33400000000000002</v>
      </c>
      <c r="F3" s="17">
        <v>317</v>
      </c>
      <c r="G3" s="4">
        <v>0.317</v>
      </c>
      <c r="H3" s="17">
        <v>234</v>
      </c>
      <c r="I3" s="4">
        <v>0.23400000000000001</v>
      </c>
      <c r="J3" s="17">
        <v>266</v>
      </c>
      <c r="K3" s="4">
        <v>0.26600000000000001</v>
      </c>
      <c r="L3" s="17">
        <v>373</v>
      </c>
      <c r="M3" s="17">
        <v>0.373</v>
      </c>
      <c r="N3" s="17">
        <v>296</v>
      </c>
      <c r="O3" s="4">
        <v>0.29599999999999999</v>
      </c>
      <c r="P3" s="17">
        <v>317</v>
      </c>
      <c r="Q3" s="4">
        <v>0.317</v>
      </c>
      <c r="R3" s="17">
        <v>331</v>
      </c>
      <c r="S3" s="4">
        <v>0.33100000000000002</v>
      </c>
      <c r="T3" s="17">
        <v>394</v>
      </c>
      <c r="U3" s="4">
        <v>0.39400000000000002</v>
      </c>
      <c r="V3" s="17">
        <v>276</v>
      </c>
      <c r="W3" s="17">
        <v>0.27600000000000002</v>
      </c>
      <c r="X3" s="17">
        <v>236</v>
      </c>
      <c r="Y3" s="17">
        <v>0.23599999999999999</v>
      </c>
      <c r="Z3" s="17">
        <v>122</v>
      </c>
      <c r="AA3" s="4">
        <v>0.122</v>
      </c>
      <c r="AB3" s="17">
        <v>285</v>
      </c>
      <c r="AC3" s="4">
        <v>0.28499999999999998</v>
      </c>
      <c r="AD3" s="17">
        <v>350</v>
      </c>
      <c r="AE3" s="4">
        <v>0.35</v>
      </c>
    </row>
    <row r="4" spans="1:31" ht="14.45" x14ac:dyDescent="0.3">
      <c r="A4" s="17">
        <v>2000</v>
      </c>
      <c r="B4" s="17">
        <v>323</v>
      </c>
      <c r="C4" s="4">
        <v>0.1615</v>
      </c>
      <c r="D4" s="17">
        <v>530</v>
      </c>
      <c r="E4" s="4">
        <v>0.26500000000000001</v>
      </c>
      <c r="F4" s="17">
        <v>523</v>
      </c>
      <c r="G4" s="4">
        <v>0.26150000000000001</v>
      </c>
      <c r="H4" s="17">
        <v>342</v>
      </c>
      <c r="I4" s="4">
        <v>0.17100000000000001</v>
      </c>
      <c r="J4" s="17">
        <v>380</v>
      </c>
      <c r="K4" s="4">
        <v>0.19</v>
      </c>
      <c r="L4" s="17">
        <v>589</v>
      </c>
      <c r="M4" s="17">
        <v>0.29449999999999998</v>
      </c>
      <c r="N4" s="17">
        <v>464</v>
      </c>
      <c r="O4" s="4">
        <v>0.23200000000000001</v>
      </c>
      <c r="P4" s="17">
        <v>463</v>
      </c>
      <c r="Q4" s="4">
        <v>0.23150000000000001</v>
      </c>
      <c r="R4" s="17">
        <v>568</v>
      </c>
      <c r="S4" s="4">
        <v>0.28399999999999997</v>
      </c>
      <c r="T4" s="17">
        <v>600</v>
      </c>
      <c r="U4" s="4">
        <v>0.3</v>
      </c>
      <c r="V4" s="17">
        <v>374</v>
      </c>
      <c r="W4" s="17">
        <v>0.187</v>
      </c>
      <c r="X4" s="17">
        <v>442</v>
      </c>
      <c r="Y4" s="17">
        <v>0.221</v>
      </c>
      <c r="Z4" s="17">
        <v>315</v>
      </c>
      <c r="AA4" s="4">
        <v>0.1575</v>
      </c>
      <c r="AB4" s="17">
        <v>391</v>
      </c>
      <c r="AC4" s="4">
        <v>0.19550000000000001</v>
      </c>
      <c r="AD4" s="17">
        <v>606</v>
      </c>
      <c r="AE4" s="4">
        <v>0.30299999999999999</v>
      </c>
    </row>
    <row r="5" spans="1:31" ht="14.45" x14ac:dyDescent="0.3">
      <c r="A5" s="17">
        <v>3000</v>
      </c>
      <c r="B5" s="17">
        <v>404</v>
      </c>
      <c r="C5" s="4">
        <v>0.13466700000000001</v>
      </c>
      <c r="D5" s="17">
        <v>670</v>
      </c>
      <c r="E5" s="4">
        <v>0.223333</v>
      </c>
      <c r="F5" s="17">
        <v>643</v>
      </c>
      <c r="G5" s="4">
        <v>0.214333</v>
      </c>
      <c r="H5" s="17">
        <v>432</v>
      </c>
      <c r="I5" s="4">
        <v>0.14399999999999999</v>
      </c>
      <c r="J5" s="17">
        <v>460</v>
      </c>
      <c r="K5" s="4">
        <v>0.153333</v>
      </c>
      <c r="L5" s="17">
        <v>780</v>
      </c>
      <c r="M5" s="17">
        <v>0.26</v>
      </c>
      <c r="N5" s="17">
        <v>569</v>
      </c>
      <c r="O5" s="4">
        <v>0.189667</v>
      </c>
      <c r="P5" s="17">
        <v>550</v>
      </c>
      <c r="Q5" s="4">
        <v>0.183333</v>
      </c>
      <c r="R5" s="17">
        <v>810</v>
      </c>
      <c r="S5" s="4">
        <v>0.27</v>
      </c>
      <c r="T5" s="17">
        <v>754</v>
      </c>
      <c r="U5" s="4">
        <v>0.25133299999999997</v>
      </c>
      <c r="X5" s="17">
        <v>529</v>
      </c>
      <c r="Y5" s="17">
        <v>0.17633299999999999</v>
      </c>
      <c r="Z5" s="17">
        <v>392</v>
      </c>
      <c r="AA5" s="4">
        <v>0.13066700000000001</v>
      </c>
      <c r="AB5" s="17">
        <v>487</v>
      </c>
      <c r="AC5" s="4">
        <v>0.16233300000000001</v>
      </c>
      <c r="AD5" s="17">
        <v>684</v>
      </c>
      <c r="AE5" s="4">
        <v>0.22800000000000001</v>
      </c>
    </row>
    <row r="6" spans="1:31" ht="14.45" x14ac:dyDescent="0.3">
      <c r="A6" s="17">
        <v>4000</v>
      </c>
      <c r="B6" s="17">
        <v>466</v>
      </c>
      <c r="C6" s="4">
        <v>0.11650000000000001</v>
      </c>
      <c r="D6" s="17">
        <v>769</v>
      </c>
      <c r="E6" s="4">
        <v>0.19225</v>
      </c>
      <c r="F6" s="17">
        <v>738</v>
      </c>
      <c r="G6" s="4">
        <v>0.1845</v>
      </c>
      <c r="H6" s="17">
        <v>509</v>
      </c>
      <c r="I6" s="4">
        <v>0.12725</v>
      </c>
      <c r="J6" s="17">
        <v>540</v>
      </c>
      <c r="K6" s="4">
        <v>0.13500000000000001</v>
      </c>
      <c r="L6" s="17">
        <v>894</v>
      </c>
      <c r="M6" s="17">
        <v>0.2235</v>
      </c>
      <c r="N6" s="17">
        <v>680</v>
      </c>
      <c r="O6" s="4">
        <v>0.17</v>
      </c>
      <c r="P6" s="17">
        <v>676</v>
      </c>
      <c r="Q6" s="4">
        <v>0.16900000000000001</v>
      </c>
      <c r="R6" s="17">
        <v>993</v>
      </c>
      <c r="S6" s="4">
        <v>0.24825</v>
      </c>
      <c r="T6" s="17">
        <v>943</v>
      </c>
      <c r="U6" s="4">
        <v>0.23574999999999999</v>
      </c>
      <c r="X6" s="17">
        <v>601</v>
      </c>
      <c r="Y6" s="17">
        <v>0.15024999999999999</v>
      </c>
      <c r="Z6" s="17">
        <v>530</v>
      </c>
      <c r="AA6" s="4">
        <v>0.13250000000000001</v>
      </c>
      <c r="AB6" s="17">
        <v>560</v>
      </c>
      <c r="AC6" s="4">
        <v>0.14000000000000001</v>
      </c>
      <c r="AD6" s="17">
        <v>822</v>
      </c>
      <c r="AE6" s="4">
        <v>0.20549999999999999</v>
      </c>
    </row>
    <row r="7" spans="1:31" ht="14.45" x14ac:dyDescent="0.3">
      <c r="A7" s="17">
        <v>5000</v>
      </c>
      <c r="B7" s="17">
        <v>517</v>
      </c>
      <c r="C7" s="4">
        <v>0.10340000000000001</v>
      </c>
      <c r="D7" s="17">
        <v>874</v>
      </c>
      <c r="E7" s="4">
        <v>0.17480000000000001</v>
      </c>
      <c r="F7" s="17">
        <v>822</v>
      </c>
      <c r="G7" s="4">
        <v>0.16439999999999999</v>
      </c>
      <c r="H7" s="17">
        <v>573</v>
      </c>
      <c r="I7" s="4">
        <v>0.11459999999999999</v>
      </c>
      <c r="J7" s="17">
        <v>609</v>
      </c>
      <c r="K7" s="4">
        <v>0.12180000000000001</v>
      </c>
      <c r="L7" s="17">
        <v>984</v>
      </c>
      <c r="M7" s="17">
        <v>0.1968</v>
      </c>
      <c r="N7" s="17">
        <v>769</v>
      </c>
      <c r="O7" s="4">
        <v>0.15379999999999999</v>
      </c>
      <c r="P7" s="17">
        <v>768</v>
      </c>
      <c r="Q7" s="4">
        <v>0.15359999999999999</v>
      </c>
      <c r="R7" s="17">
        <v>1110</v>
      </c>
      <c r="S7" s="4">
        <v>0.222</v>
      </c>
      <c r="T7" s="17">
        <v>1089</v>
      </c>
      <c r="U7" s="4">
        <v>0.21779999999999999</v>
      </c>
      <c r="X7" s="17">
        <v>651</v>
      </c>
      <c r="Y7" s="17">
        <v>0.13020000000000001</v>
      </c>
      <c r="Z7" s="17">
        <v>628</v>
      </c>
      <c r="AA7" s="4">
        <v>0.12559999999999999</v>
      </c>
      <c r="AB7" s="17">
        <v>632</v>
      </c>
      <c r="AC7" s="4">
        <v>0.12640000000000001</v>
      </c>
      <c r="AD7" s="17">
        <v>920</v>
      </c>
      <c r="AE7" s="4">
        <v>0.184</v>
      </c>
    </row>
    <row r="8" spans="1:31" ht="14.45" x14ac:dyDescent="0.3">
      <c r="A8" s="17">
        <v>6000</v>
      </c>
      <c r="B8" s="17">
        <v>580</v>
      </c>
      <c r="C8" s="4">
        <v>9.6666699999999994E-2</v>
      </c>
      <c r="D8" s="17">
        <v>970</v>
      </c>
      <c r="E8" s="4">
        <v>0.16166700000000001</v>
      </c>
      <c r="F8" s="17">
        <v>924</v>
      </c>
      <c r="G8" s="4">
        <v>0.154</v>
      </c>
      <c r="H8" s="17">
        <v>619</v>
      </c>
      <c r="I8" s="4">
        <v>0.10316699999999999</v>
      </c>
      <c r="J8" s="17">
        <v>661</v>
      </c>
      <c r="K8" s="4">
        <v>0.110167</v>
      </c>
      <c r="L8" s="17">
        <v>1080</v>
      </c>
      <c r="M8" s="17">
        <v>0.18</v>
      </c>
      <c r="N8" s="17">
        <v>857</v>
      </c>
      <c r="O8" s="4">
        <v>0.14283299999999999</v>
      </c>
      <c r="P8" s="17">
        <v>850</v>
      </c>
      <c r="Q8" s="4">
        <v>0.14166699999999999</v>
      </c>
      <c r="R8" s="17">
        <v>1222</v>
      </c>
      <c r="S8" s="4">
        <v>0.20366699999999999</v>
      </c>
      <c r="T8" s="17">
        <v>1198</v>
      </c>
      <c r="U8" s="4">
        <v>0.19966700000000001</v>
      </c>
      <c r="X8" s="17">
        <v>705</v>
      </c>
      <c r="Y8" s="17">
        <v>0.11749999999999999</v>
      </c>
      <c r="Z8" s="17">
        <v>729</v>
      </c>
      <c r="AA8" s="4">
        <v>0.1215</v>
      </c>
      <c r="AB8" s="17">
        <v>707</v>
      </c>
      <c r="AC8" s="4">
        <v>0.11783299999999999</v>
      </c>
      <c r="AD8" s="17">
        <v>1016</v>
      </c>
      <c r="AE8" s="4">
        <v>0.16933300000000001</v>
      </c>
    </row>
    <row r="9" spans="1:31" ht="14.45" x14ac:dyDescent="0.3">
      <c r="A9" s="17">
        <v>7000</v>
      </c>
      <c r="B9" s="17">
        <v>631</v>
      </c>
      <c r="C9" s="4">
        <v>9.0142899999999998E-2</v>
      </c>
      <c r="D9" s="17">
        <v>1053</v>
      </c>
      <c r="E9" s="4">
        <v>0.15042900000000001</v>
      </c>
      <c r="F9" s="17">
        <v>991</v>
      </c>
      <c r="G9" s="4">
        <v>0.141571</v>
      </c>
      <c r="H9" s="17">
        <v>673</v>
      </c>
      <c r="I9" s="4">
        <v>9.6142900000000003E-2</v>
      </c>
      <c r="J9" s="17">
        <v>700</v>
      </c>
      <c r="K9" s="4">
        <v>0.1</v>
      </c>
      <c r="L9" s="17">
        <v>1177</v>
      </c>
      <c r="M9" s="17">
        <v>0.16814299999999999</v>
      </c>
      <c r="N9" s="17">
        <v>990</v>
      </c>
      <c r="O9" s="4">
        <v>0.141429</v>
      </c>
      <c r="P9" s="17">
        <v>915</v>
      </c>
      <c r="Q9" s="4">
        <v>0.130714</v>
      </c>
      <c r="R9" s="17">
        <v>1319</v>
      </c>
      <c r="S9" s="4">
        <v>0.18842900000000001</v>
      </c>
      <c r="T9" s="17">
        <v>1255</v>
      </c>
      <c r="U9" s="4">
        <v>0.179286</v>
      </c>
      <c r="X9" s="17">
        <v>723</v>
      </c>
      <c r="Y9" s="17">
        <v>0.103286</v>
      </c>
      <c r="Z9" s="17">
        <v>771</v>
      </c>
      <c r="AA9" s="4">
        <v>0.110143</v>
      </c>
      <c r="AB9" s="17">
        <v>763</v>
      </c>
      <c r="AC9" s="4">
        <v>0.109</v>
      </c>
      <c r="AD9" s="17">
        <v>1099</v>
      </c>
      <c r="AE9" s="4">
        <v>0.157</v>
      </c>
    </row>
    <row r="10" spans="1:31" ht="14.45" x14ac:dyDescent="0.3">
      <c r="A10" s="17">
        <v>8000</v>
      </c>
      <c r="B10" s="17">
        <v>672</v>
      </c>
      <c r="C10" s="4">
        <v>8.4000000000000005E-2</v>
      </c>
      <c r="D10" s="17">
        <v>1107</v>
      </c>
      <c r="E10" s="4">
        <v>0.138375</v>
      </c>
      <c r="F10" s="17">
        <v>1065</v>
      </c>
      <c r="G10" s="4">
        <v>0.13312499999999999</v>
      </c>
      <c r="H10" s="17">
        <v>708</v>
      </c>
      <c r="I10" s="4">
        <v>8.8499999999999995E-2</v>
      </c>
      <c r="J10" s="17">
        <v>737</v>
      </c>
      <c r="K10" s="4">
        <v>9.2124999999999999E-2</v>
      </c>
      <c r="L10" s="17">
        <v>1230</v>
      </c>
      <c r="M10" s="17">
        <v>0.15375</v>
      </c>
      <c r="N10" s="17">
        <v>1035</v>
      </c>
      <c r="O10" s="4">
        <v>0.12937499999999999</v>
      </c>
      <c r="P10" s="17">
        <v>985</v>
      </c>
      <c r="Q10" s="4">
        <v>0.123125</v>
      </c>
      <c r="R10" s="17">
        <v>1396</v>
      </c>
      <c r="S10" s="4">
        <v>0.17449999999999999</v>
      </c>
      <c r="T10" s="17">
        <v>1318</v>
      </c>
      <c r="U10" s="4">
        <v>0.16475000000000001</v>
      </c>
      <c r="X10" s="17">
        <v>759</v>
      </c>
      <c r="Y10" s="17">
        <v>9.4875000000000001E-2</v>
      </c>
      <c r="Z10" s="17">
        <v>837</v>
      </c>
      <c r="AA10" s="4">
        <v>0.104625</v>
      </c>
      <c r="AB10" s="17">
        <v>802</v>
      </c>
      <c r="AC10" s="4">
        <v>0.10025000000000001</v>
      </c>
      <c r="AD10" s="17">
        <v>1222</v>
      </c>
      <c r="AE10" s="4">
        <v>0.15275</v>
      </c>
    </row>
    <row r="11" spans="1:31" ht="14.45" x14ac:dyDescent="0.3">
      <c r="A11" s="17">
        <v>9000</v>
      </c>
      <c r="B11" s="17">
        <v>707</v>
      </c>
      <c r="C11" s="4">
        <v>7.8555600000000003E-2</v>
      </c>
      <c r="D11" s="17">
        <v>1159</v>
      </c>
      <c r="E11" s="4">
        <v>0.128778</v>
      </c>
      <c r="F11" s="17">
        <v>1113</v>
      </c>
      <c r="G11" s="4">
        <v>0.123667</v>
      </c>
      <c r="H11" s="17">
        <v>760</v>
      </c>
      <c r="I11" s="4">
        <v>8.4444400000000003E-2</v>
      </c>
      <c r="J11" s="17">
        <v>775</v>
      </c>
      <c r="K11" s="4">
        <v>8.6111099999999996E-2</v>
      </c>
      <c r="L11" s="17">
        <v>1280</v>
      </c>
      <c r="M11" s="17">
        <v>0.14222199999999999</v>
      </c>
      <c r="N11" s="17">
        <v>1071</v>
      </c>
      <c r="O11" s="4">
        <v>0.11899999999999999</v>
      </c>
      <c r="P11" s="17">
        <v>1028</v>
      </c>
      <c r="Q11" s="4">
        <v>0.114222</v>
      </c>
      <c r="R11" s="17">
        <v>1506</v>
      </c>
      <c r="S11" s="4">
        <v>0.16733300000000001</v>
      </c>
      <c r="T11" s="17">
        <v>1387</v>
      </c>
      <c r="U11" s="4">
        <v>0.154111</v>
      </c>
      <c r="X11" s="17">
        <v>771</v>
      </c>
      <c r="Y11" s="17">
        <v>8.5666699999999998E-2</v>
      </c>
      <c r="Z11" s="17">
        <v>857</v>
      </c>
      <c r="AA11" s="4">
        <v>9.5222200000000007E-2</v>
      </c>
      <c r="AB11" s="17">
        <v>841</v>
      </c>
      <c r="AC11" s="4">
        <v>9.3444399999999997E-2</v>
      </c>
      <c r="AD11" s="17">
        <v>1280</v>
      </c>
      <c r="AE11" s="4">
        <v>0.14222199999999999</v>
      </c>
    </row>
    <row r="12" spans="1:31" ht="14.45" x14ac:dyDescent="0.3">
      <c r="A12" s="17">
        <v>10000</v>
      </c>
      <c r="B12" s="17">
        <v>735</v>
      </c>
      <c r="C12" s="4">
        <v>7.3499999999999996E-2</v>
      </c>
      <c r="D12" s="17">
        <v>1207</v>
      </c>
      <c r="E12" s="4">
        <v>0.1207</v>
      </c>
      <c r="F12" s="17">
        <v>1153</v>
      </c>
      <c r="G12" s="4">
        <v>0.1153</v>
      </c>
      <c r="H12" s="17">
        <v>804</v>
      </c>
      <c r="I12" s="4">
        <v>8.0399999999999999E-2</v>
      </c>
      <c r="J12" s="17">
        <v>824</v>
      </c>
      <c r="K12" s="4">
        <v>8.2400000000000001E-2</v>
      </c>
      <c r="L12" s="17">
        <v>1310</v>
      </c>
      <c r="M12" s="17">
        <v>0.13100000000000001</v>
      </c>
      <c r="N12" s="17">
        <v>1105</v>
      </c>
      <c r="O12" s="4">
        <v>0.1105</v>
      </c>
      <c r="P12" s="17">
        <v>1072</v>
      </c>
      <c r="Q12" s="4">
        <v>0.1072</v>
      </c>
      <c r="R12" s="17">
        <v>1607</v>
      </c>
      <c r="S12" s="4">
        <v>0.16070000000000001</v>
      </c>
      <c r="T12" s="17">
        <v>1453</v>
      </c>
      <c r="U12" s="4">
        <v>0.14530000000000001</v>
      </c>
      <c r="X12" s="17">
        <v>777</v>
      </c>
      <c r="Y12" s="17">
        <v>7.7700000000000005E-2</v>
      </c>
      <c r="Z12" s="17">
        <v>926</v>
      </c>
      <c r="AA12" s="4">
        <v>9.2600000000000002E-2</v>
      </c>
      <c r="AB12" s="17">
        <v>896</v>
      </c>
      <c r="AC12" s="4">
        <v>8.9599999999999999E-2</v>
      </c>
      <c r="AD12" s="17">
        <v>1334</v>
      </c>
      <c r="AE12" s="4">
        <v>0.13339999999999999</v>
      </c>
    </row>
    <row r="13" spans="1:31" ht="14.45" x14ac:dyDescent="0.3">
      <c r="A13" s="17">
        <v>11000</v>
      </c>
      <c r="B13" s="17">
        <v>761</v>
      </c>
      <c r="C13" s="4">
        <v>6.9181800000000002E-2</v>
      </c>
      <c r="D13" s="17">
        <v>1274</v>
      </c>
      <c r="E13" s="4">
        <v>0.115818</v>
      </c>
      <c r="F13" s="17">
        <v>1182</v>
      </c>
      <c r="G13" s="4">
        <v>0.10745499999999999</v>
      </c>
      <c r="H13" s="17">
        <v>849</v>
      </c>
      <c r="I13" s="4">
        <v>7.7181799999999995E-2</v>
      </c>
      <c r="J13" s="17">
        <v>873</v>
      </c>
      <c r="K13" s="4">
        <v>7.9363600000000006E-2</v>
      </c>
      <c r="L13" s="17">
        <v>1365</v>
      </c>
      <c r="M13" s="17">
        <v>0.12409100000000001</v>
      </c>
      <c r="N13" s="17">
        <v>1153</v>
      </c>
      <c r="O13" s="4">
        <v>0.10481799999999999</v>
      </c>
      <c r="P13" s="17">
        <v>1117</v>
      </c>
      <c r="Q13" s="4">
        <v>0.101545</v>
      </c>
      <c r="R13" s="17">
        <v>1722</v>
      </c>
      <c r="S13" s="4">
        <v>0.15654499999999999</v>
      </c>
      <c r="T13" s="17">
        <v>1525</v>
      </c>
      <c r="U13" s="4">
        <v>0.13863600000000001</v>
      </c>
      <c r="X13" s="17">
        <v>807</v>
      </c>
      <c r="Y13" s="17">
        <v>7.3363600000000001E-2</v>
      </c>
      <c r="Z13" s="17">
        <v>973</v>
      </c>
      <c r="AA13" s="4">
        <v>8.8454500000000005E-2</v>
      </c>
      <c r="AB13" s="17">
        <v>952</v>
      </c>
      <c r="AC13" s="4">
        <v>8.6545499999999997E-2</v>
      </c>
      <c r="AD13" s="17">
        <v>1399</v>
      </c>
      <c r="AE13" s="4">
        <v>0.12718199999999999</v>
      </c>
    </row>
    <row r="14" spans="1:31" ht="14.45" x14ac:dyDescent="0.3">
      <c r="A14" s="17">
        <v>12000</v>
      </c>
      <c r="B14" s="17">
        <v>790</v>
      </c>
      <c r="C14" s="4">
        <v>6.5833299999999997E-2</v>
      </c>
      <c r="D14" s="17">
        <v>1315</v>
      </c>
      <c r="E14" s="4">
        <v>0.109583</v>
      </c>
      <c r="F14" s="17">
        <v>1223</v>
      </c>
      <c r="G14" s="4">
        <v>0.10191699999999999</v>
      </c>
      <c r="H14" s="17">
        <v>883</v>
      </c>
      <c r="I14" s="4">
        <v>7.3583300000000004E-2</v>
      </c>
      <c r="J14" s="17">
        <v>918</v>
      </c>
      <c r="K14" s="4">
        <v>7.6499999999999999E-2</v>
      </c>
      <c r="L14" s="17">
        <v>1385</v>
      </c>
      <c r="M14" s="17">
        <v>0.11541700000000001</v>
      </c>
      <c r="N14" s="17">
        <v>1196</v>
      </c>
      <c r="O14" s="4">
        <v>9.9666699999999997E-2</v>
      </c>
      <c r="P14" s="17">
        <v>1179</v>
      </c>
      <c r="Q14" s="4">
        <v>9.8250000000000004E-2</v>
      </c>
      <c r="R14" s="17">
        <v>1801</v>
      </c>
      <c r="S14" s="4">
        <v>0.15008299999999999</v>
      </c>
      <c r="T14" s="17">
        <v>1562</v>
      </c>
      <c r="U14" s="4">
        <v>0.130167</v>
      </c>
      <c r="X14" s="17">
        <v>814</v>
      </c>
      <c r="Y14" s="17">
        <v>6.7833299999999999E-2</v>
      </c>
      <c r="Z14" s="17">
        <v>1001</v>
      </c>
      <c r="AA14" s="4">
        <v>8.3416699999999996E-2</v>
      </c>
      <c r="AB14" s="17">
        <v>986</v>
      </c>
      <c r="AC14" s="4">
        <v>8.2166699999999995E-2</v>
      </c>
      <c r="AD14" s="17">
        <v>1451</v>
      </c>
      <c r="AE14" s="4">
        <v>0.120917</v>
      </c>
    </row>
    <row r="15" spans="1:31" ht="14.45" x14ac:dyDescent="0.3">
      <c r="A15" s="17">
        <v>13000</v>
      </c>
      <c r="B15" s="17">
        <v>821</v>
      </c>
      <c r="C15" s="4">
        <v>6.3153799999999996E-2</v>
      </c>
      <c r="D15" s="17">
        <v>1378</v>
      </c>
      <c r="E15" s="4">
        <v>0.106</v>
      </c>
      <c r="F15" s="17">
        <v>1285</v>
      </c>
      <c r="G15" s="4">
        <v>9.8846199999999995E-2</v>
      </c>
      <c r="H15" s="17">
        <v>914</v>
      </c>
      <c r="I15" s="4">
        <v>7.0307700000000001E-2</v>
      </c>
      <c r="J15" s="17">
        <v>950</v>
      </c>
      <c r="K15" s="4">
        <v>7.30769E-2</v>
      </c>
      <c r="L15" s="17">
        <v>1429</v>
      </c>
      <c r="M15" s="17">
        <v>0.10992300000000001</v>
      </c>
      <c r="N15" s="17">
        <v>1235</v>
      </c>
      <c r="O15" s="4">
        <v>9.5000000000000001E-2</v>
      </c>
      <c r="P15" s="17">
        <v>1261</v>
      </c>
      <c r="Q15" s="4">
        <v>9.7000000000000003E-2</v>
      </c>
      <c r="R15" s="17">
        <v>1890</v>
      </c>
      <c r="S15" s="4">
        <v>0.14538499999999999</v>
      </c>
      <c r="T15" s="17">
        <v>1608</v>
      </c>
      <c r="U15" s="4">
        <v>0.123692</v>
      </c>
      <c r="X15" s="17">
        <v>818</v>
      </c>
      <c r="Y15" s="17">
        <v>6.2923099999999996E-2</v>
      </c>
      <c r="Z15" s="17">
        <v>1050</v>
      </c>
      <c r="AA15" s="4">
        <v>8.0769199999999999E-2</v>
      </c>
      <c r="AB15" s="17">
        <v>1020</v>
      </c>
      <c r="AC15" s="4">
        <v>7.8461500000000003E-2</v>
      </c>
      <c r="AD15" s="17">
        <v>1499</v>
      </c>
      <c r="AE15" s="4">
        <v>0.11530799999999999</v>
      </c>
    </row>
    <row r="16" spans="1:31" s="20" customFormat="1" ht="14.45" x14ac:dyDescent="0.3">
      <c r="A16" s="20">
        <v>14000</v>
      </c>
      <c r="B16" s="20">
        <v>852</v>
      </c>
      <c r="C16" s="24">
        <v>6.0857099999999997E-2</v>
      </c>
      <c r="D16" s="20">
        <v>1413</v>
      </c>
      <c r="E16" s="24">
        <v>0.100929</v>
      </c>
      <c r="F16" s="20">
        <v>1324</v>
      </c>
      <c r="G16" s="24">
        <v>9.45714E-2</v>
      </c>
      <c r="H16" s="20">
        <v>958</v>
      </c>
      <c r="I16" s="24">
        <v>6.8428600000000006E-2</v>
      </c>
      <c r="J16" s="20">
        <v>995</v>
      </c>
      <c r="K16" s="24">
        <v>7.1071400000000007E-2</v>
      </c>
      <c r="L16" s="20">
        <v>1477</v>
      </c>
      <c r="M16" s="20">
        <v>0.1055</v>
      </c>
      <c r="N16" s="20">
        <v>1279</v>
      </c>
      <c r="O16" s="24">
        <v>9.1357099999999997E-2</v>
      </c>
      <c r="P16" s="20">
        <v>1312</v>
      </c>
      <c r="Q16" s="24">
        <v>9.37143E-2</v>
      </c>
      <c r="R16" s="20">
        <v>1975</v>
      </c>
      <c r="S16" s="24">
        <v>0.141071</v>
      </c>
      <c r="T16" s="20">
        <v>1631</v>
      </c>
      <c r="U16" s="24">
        <v>0.11650000000000001</v>
      </c>
      <c r="X16" s="20">
        <v>819</v>
      </c>
      <c r="Y16" s="20">
        <v>5.8500000000000003E-2</v>
      </c>
      <c r="Z16" s="20">
        <v>1082</v>
      </c>
      <c r="AA16" s="24">
        <v>7.7285699999999999E-2</v>
      </c>
      <c r="AB16" s="20">
        <v>1030</v>
      </c>
      <c r="AC16" s="24">
        <v>7.3571399999999995E-2</v>
      </c>
      <c r="AD16" s="20">
        <v>1553</v>
      </c>
      <c r="AE16" s="24">
        <v>0.110929</v>
      </c>
    </row>
    <row r="17" spans="1:31" s="22" customFormat="1" ht="14.45" x14ac:dyDescent="0.3">
      <c r="A17" s="22">
        <v>15000</v>
      </c>
      <c r="B17" s="22">
        <v>888</v>
      </c>
      <c r="C17" s="25">
        <v>5.9200000000000003E-2</v>
      </c>
      <c r="D17" s="22">
        <v>1461</v>
      </c>
      <c r="E17" s="25">
        <v>9.74E-2</v>
      </c>
      <c r="F17" s="22">
        <v>1364</v>
      </c>
      <c r="G17" s="25">
        <v>9.0933299999999995E-2</v>
      </c>
      <c r="H17" s="22">
        <v>978</v>
      </c>
      <c r="I17" s="25">
        <v>6.5199999999999994E-2</v>
      </c>
      <c r="J17" s="22">
        <v>1037</v>
      </c>
      <c r="K17" s="25">
        <v>6.9133299999999995E-2</v>
      </c>
      <c r="L17" s="22">
        <v>1510</v>
      </c>
      <c r="M17" s="22">
        <v>0.10066700000000001</v>
      </c>
      <c r="N17" s="22">
        <v>1328</v>
      </c>
      <c r="O17" s="25">
        <v>8.8533299999999995E-2</v>
      </c>
      <c r="P17" s="22">
        <v>1375</v>
      </c>
      <c r="Q17" s="25">
        <v>9.1666700000000004E-2</v>
      </c>
      <c r="R17" s="22">
        <v>2067</v>
      </c>
      <c r="S17" s="25">
        <v>0.13780000000000001</v>
      </c>
      <c r="T17" s="22">
        <v>1658</v>
      </c>
      <c r="U17" s="25">
        <v>0.11053300000000001</v>
      </c>
      <c r="X17" s="22">
        <v>872</v>
      </c>
      <c r="Y17" s="22">
        <v>5.8133299999999999E-2</v>
      </c>
      <c r="Z17" s="22">
        <v>1125</v>
      </c>
      <c r="AA17" s="25">
        <v>7.4999999999999997E-2</v>
      </c>
      <c r="AC17" s="25"/>
      <c r="AD17" s="22">
        <v>1611</v>
      </c>
      <c r="AE17" s="25">
        <v>0.1074</v>
      </c>
    </row>
    <row r="18" spans="1:31" ht="14.45" x14ac:dyDescent="0.3">
      <c r="A18" s="17">
        <v>16000</v>
      </c>
      <c r="B18" s="17">
        <v>920</v>
      </c>
      <c r="C18" s="4">
        <v>5.7500000000000002E-2</v>
      </c>
      <c r="D18" s="17">
        <v>1492</v>
      </c>
      <c r="E18" s="4">
        <v>9.325E-2</v>
      </c>
      <c r="F18" s="17">
        <v>1419</v>
      </c>
      <c r="G18" s="4">
        <v>8.8687500000000002E-2</v>
      </c>
      <c r="H18" s="17">
        <v>1014</v>
      </c>
      <c r="I18" s="4">
        <v>6.3375000000000001E-2</v>
      </c>
      <c r="J18" s="17">
        <v>1067</v>
      </c>
      <c r="K18" s="4">
        <v>6.6687499999999997E-2</v>
      </c>
      <c r="L18" s="17">
        <v>1550</v>
      </c>
      <c r="M18" s="17">
        <v>9.6875000000000003E-2</v>
      </c>
      <c r="N18" s="17">
        <v>1361</v>
      </c>
      <c r="O18" s="4">
        <v>8.5062499999999999E-2</v>
      </c>
      <c r="P18" s="17">
        <v>1415</v>
      </c>
      <c r="Q18" s="4">
        <v>8.8437500000000002E-2</v>
      </c>
      <c r="R18" s="17">
        <v>2134</v>
      </c>
      <c r="S18" s="4">
        <v>0.13337499999999999</v>
      </c>
      <c r="T18" s="17">
        <v>1684</v>
      </c>
      <c r="U18" s="4">
        <v>0.10525</v>
      </c>
      <c r="X18" s="17">
        <v>879</v>
      </c>
      <c r="Y18" s="17">
        <v>5.49375E-2</v>
      </c>
      <c r="Z18" s="17">
        <v>1154</v>
      </c>
      <c r="AA18" s="4">
        <v>7.2124999999999995E-2</v>
      </c>
      <c r="AD18" s="17">
        <v>1687</v>
      </c>
      <c r="AE18" s="4">
        <v>0.105438</v>
      </c>
    </row>
    <row r="19" spans="1:31" ht="14.45" x14ac:dyDescent="0.3">
      <c r="A19" s="17">
        <v>17000</v>
      </c>
      <c r="B19" s="17">
        <v>941</v>
      </c>
      <c r="C19" s="4">
        <v>5.5352899999999997E-2</v>
      </c>
      <c r="D19" s="17">
        <v>1533</v>
      </c>
      <c r="E19" s="4">
        <v>9.0176500000000007E-2</v>
      </c>
      <c r="F19" s="17">
        <v>1450</v>
      </c>
      <c r="G19" s="4">
        <v>8.5294099999999998E-2</v>
      </c>
      <c r="H19" s="17">
        <v>1039</v>
      </c>
      <c r="I19" s="4">
        <v>6.1117600000000001E-2</v>
      </c>
      <c r="J19" s="17">
        <v>1080</v>
      </c>
      <c r="K19" s="4">
        <v>6.35294E-2</v>
      </c>
      <c r="L19" s="17">
        <v>1573</v>
      </c>
      <c r="M19" s="17">
        <v>9.2529399999999998E-2</v>
      </c>
      <c r="P19" s="17">
        <v>1446</v>
      </c>
      <c r="Q19" s="4">
        <v>8.5058800000000004E-2</v>
      </c>
      <c r="R19" s="17">
        <v>2207</v>
      </c>
      <c r="S19" s="4">
        <v>0.12982399999999999</v>
      </c>
      <c r="T19" s="17">
        <v>1699</v>
      </c>
      <c r="U19" s="4">
        <v>9.9941199999999994E-2</v>
      </c>
      <c r="X19" s="17">
        <v>881</v>
      </c>
      <c r="Y19" s="17">
        <v>5.1823500000000002E-2</v>
      </c>
      <c r="Z19" s="17">
        <v>1193</v>
      </c>
      <c r="AA19" s="4">
        <v>7.0176500000000003E-2</v>
      </c>
      <c r="AD19" s="17">
        <v>1739</v>
      </c>
      <c r="AE19" s="4">
        <v>0.102294</v>
      </c>
    </row>
    <row r="20" spans="1:31" ht="14.45" x14ac:dyDescent="0.3">
      <c r="A20" s="17">
        <v>18000</v>
      </c>
      <c r="D20" s="17">
        <v>1573</v>
      </c>
      <c r="E20" s="4">
        <v>8.7388900000000005E-2</v>
      </c>
      <c r="F20" s="17">
        <v>1483</v>
      </c>
      <c r="G20" s="4">
        <v>8.2388900000000001E-2</v>
      </c>
      <c r="H20" s="17">
        <v>1056</v>
      </c>
      <c r="I20" s="4">
        <v>5.8666700000000002E-2</v>
      </c>
      <c r="J20" s="17">
        <v>1114</v>
      </c>
      <c r="K20" s="4">
        <v>6.1888899999999997E-2</v>
      </c>
      <c r="L20" s="17">
        <v>1635</v>
      </c>
      <c r="M20" s="17">
        <v>9.0833300000000006E-2</v>
      </c>
      <c r="P20" s="17">
        <v>1479</v>
      </c>
      <c r="Q20" s="4">
        <v>8.2166699999999995E-2</v>
      </c>
      <c r="R20" s="17">
        <v>2285</v>
      </c>
      <c r="S20" s="4">
        <v>0.126944</v>
      </c>
      <c r="T20" s="17">
        <v>1716</v>
      </c>
      <c r="U20" s="4">
        <v>9.5333299999999996E-2</v>
      </c>
      <c r="X20" s="17">
        <v>889</v>
      </c>
      <c r="Y20" s="17">
        <v>4.9388899999999999E-2</v>
      </c>
      <c r="Z20" s="17">
        <v>1221</v>
      </c>
      <c r="AA20" s="4">
        <v>6.7833299999999999E-2</v>
      </c>
      <c r="AD20" s="17">
        <v>1803</v>
      </c>
      <c r="AE20" s="4">
        <v>0.10016700000000001</v>
      </c>
    </row>
    <row r="21" spans="1:31" ht="14.45" x14ac:dyDescent="0.3">
      <c r="A21" s="17">
        <v>19000</v>
      </c>
      <c r="D21" s="17">
        <v>1610</v>
      </c>
      <c r="E21" s="4">
        <v>8.4736800000000001E-2</v>
      </c>
      <c r="F21" s="17">
        <v>1515</v>
      </c>
      <c r="G21" s="4">
        <v>7.9736799999999997E-2</v>
      </c>
      <c r="H21" s="17">
        <v>1086</v>
      </c>
      <c r="I21" s="4">
        <v>5.7157899999999998E-2</v>
      </c>
      <c r="J21" s="17">
        <v>1146</v>
      </c>
      <c r="K21" s="4">
        <v>6.0315800000000003E-2</v>
      </c>
      <c r="L21" s="17">
        <v>1677</v>
      </c>
      <c r="M21" s="17">
        <v>8.82632E-2</v>
      </c>
      <c r="P21" s="17">
        <v>1512</v>
      </c>
      <c r="Q21" s="4">
        <v>7.9578899999999994E-2</v>
      </c>
      <c r="R21" s="17">
        <v>2325</v>
      </c>
      <c r="S21" s="4">
        <v>0.122368</v>
      </c>
      <c r="T21" s="17">
        <v>1732</v>
      </c>
      <c r="U21" s="4">
        <v>9.11579E-2</v>
      </c>
      <c r="X21" s="17">
        <v>911</v>
      </c>
      <c r="Y21" s="17">
        <v>4.7947400000000001E-2</v>
      </c>
      <c r="Z21" s="17">
        <v>1243</v>
      </c>
      <c r="AA21" s="4">
        <v>6.5421099999999996E-2</v>
      </c>
      <c r="AD21" s="17">
        <v>1843</v>
      </c>
      <c r="AE21" s="4">
        <v>9.7000000000000003E-2</v>
      </c>
    </row>
    <row r="22" spans="1:31" ht="14.45" x14ac:dyDescent="0.3">
      <c r="A22" s="17">
        <v>20000</v>
      </c>
      <c r="D22" s="17">
        <v>1633</v>
      </c>
      <c r="E22" s="4">
        <v>8.165E-2</v>
      </c>
      <c r="F22" s="17">
        <v>1544</v>
      </c>
      <c r="G22" s="4">
        <v>7.7200000000000005E-2</v>
      </c>
      <c r="H22" s="17">
        <v>1118</v>
      </c>
      <c r="I22" s="4">
        <v>5.5899999999999998E-2</v>
      </c>
      <c r="J22" s="17">
        <v>1179</v>
      </c>
      <c r="K22" s="4">
        <v>5.8950000000000002E-2</v>
      </c>
      <c r="L22" s="17">
        <v>1701</v>
      </c>
      <c r="M22" s="17">
        <v>8.5050000000000001E-2</v>
      </c>
      <c r="P22" s="17">
        <v>1535</v>
      </c>
      <c r="Q22" s="4">
        <v>7.6749999999999999E-2</v>
      </c>
      <c r="R22" s="17">
        <v>2363</v>
      </c>
      <c r="S22" s="4">
        <v>0.11815000000000001</v>
      </c>
      <c r="T22" s="17">
        <v>1749</v>
      </c>
      <c r="U22" s="4">
        <v>8.745E-2</v>
      </c>
      <c r="X22" s="17">
        <v>911</v>
      </c>
      <c r="Y22" s="17">
        <v>4.555E-2</v>
      </c>
      <c r="Z22" s="17">
        <v>1291</v>
      </c>
      <c r="AA22" s="4">
        <v>6.4549999999999996E-2</v>
      </c>
      <c r="AD22" s="17">
        <v>1876</v>
      </c>
      <c r="AE22" s="4">
        <v>9.3799999999999994E-2</v>
      </c>
    </row>
    <row r="23" spans="1:31" ht="14.45" x14ac:dyDescent="0.3">
      <c r="A23" s="17">
        <v>21000</v>
      </c>
      <c r="D23" s="17">
        <v>1660</v>
      </c>
      <c r="E23" s="4">
        <v>7.9047599999999996E-2</v>
      </c>
      <c r="F23" s="17">
        <v>1583</v>
      </c>
      <c r="G23" s="4">
        <v>7.5381000000000004E-2</v>
      </c>
      <c r="H23" s="17">
        <v>1137</v>
      </c>
      <c r="I23" s="4">
        <v>5.4142900000000001E-2</v>
      </c>
      <c r="J23" s="17">
        <v>1210</v>
      </c>
      <c r="K23" s="4">
        <v>5.7618999999999997E-2</v>
      </c>
      <c r="L23" s="17">
        <v>1760</v>
      </c>
      <c r="M23" s="17">
        <v>8.3809499999999995E-2</v>
      </c>
      <c r="P23" s="17">
        <v>1570</v>
      </c>
      <c r="Q23" s="4">
        <v>7.4761900000000006E-2</v>
      </c>
      <c r="R23" s="17">
        <v>2421</v>
      </c>
      <c r="S23" s="4">
        <v>0.115286</v>
      </c>
      <c r="T23" s="17">
        <v>1769</v>
      </c>
      <c r="U23" s="4">
        <v>8.4238099999999996E-2</v>
      </c>
      <c r="X23" s="17">
        <v>927</v>
      </c>
      <c r="Y23" s="17">
        <v>4.4142899999999999E-2</v>
      </c>
      <c r="Z23" s="17">
        <v>1341</v>
      </c>
      <c r="AA23" s="4">
        <v>6.38571E-2</v>
      </c>
      <c r="AD23" s="17">
        <v>1914</v>
      </c>
      <c r="AE23" s="4">
        <v>9.1142899999999999E-2</v>
      </c>
    </row>
    <row r="24" spans="1:31" ht="14.45" x14ac:dyDescent="0.3">
      <c r="A24" s="17">
        <v>22000</v>
      </c>
      <c r="D24" s="17">
        <v>1690</v>
      </c>
      <c r="E24" s="4">
        <v>7.6818200000000003E-2</v>
      </c>
      <c r="F24" s="17">
        <v>1616</v>
      </c>
      <c r="G24" s="4">
        <v>7.3454500000000006E-2</v>
      </c>
      <c r="H24" s="17">
        <v>1175</v>
      </c>
      <c r="I24" s="4">
        <v>5.3409100000000001E-2</v>
      </c>
      <c r="J24" s="17">
        <v>1232</v>
      </c>
      <c r="K24" s="4">
        <v>5.6000000000000001E-2</v>
      </c>
      <c r="L24" s="17">
        <v>1831</v>
      </c>
      <c r="M24" s="17">
        <v>8.3227300000000004E-2</v>
      </c>
      <c r="P24" s="17">
        <v>1595</v>
      </c>
      <c r="Q24" s="4">
        <v>7.2499999999999995E-2</v>
      </c>
      <c r="R24" s="17">
        <v>2491</v>
      </c>
      <c r="S24" s="4">
        <v>0.11322699999999999</v>
      </c>
      <c r="T24" s="17">
        <v>1831</v>
      </c>
      <c r="U24" s="4">
        <v>8.3227300000000004E-2</v>
      </c>
      <c r="X24" s="17">
        <v>929</v>
      </c>
      <c r="Y24" s="17">
        <v>4.2227300000000002E-2</v>
      </c>
      <c r="Z24" s="17">
        <v>1361</v>
      </c>
      <c r="AA24" s="4">
        <v>6.1863599999999998E-2</v>
      </c>
      <c r="AD24" s="17">
        <v>1944</v>
      </c>
      <c r="AE24" s="4">
        <v>8.83636E-2</v>
      </c>
    </row>
    <row r="25" spans="1:31" ht="14.45" x14ac:dyDescent="0.3">
      <c r="A25" s="17">
        <v>23000</v>
      </c>
      <c r="D25" s="17">
        <v>1728</v>
      </c>
      <c r="E25" s="4">
        <v>7.51304E-2</v>
      </c>
      <c r="F25" s="17">
        <v>1642</v>
      </c>
      <c r="G25" s="4">
        <v>7.1391300000000005E-2</v>
      </c>
      <c r="H25" s="17">
        <v>1188</v>
      </c>
      <c r="I25" s="4">
        <v>5.1652200000000002E-2</v>
      </c>
      <c r="J25" s="17">
        <v>1256</v>
      </c>
      <c r="K25" s="4">
        <v>5.4608700000000003E-2</v>
      </c>
      <c r="L25" s="17">
        <v>1901</v>
      </c>
      <c r="M25" s="17">
        <v>8.2652199999999995E-2</v>
      </c>
      <c r="P25" s="17">
        <v>1623</v>
      </c>
      <c r="Q25" s="4">
        <v>7.0565199999999995E-2</v>
      </c>
      <c r="R25" s="17">
        <v>2548</v>
      </c>
      <c r="S25" s="4">
        <v>0.11078300000000001</v>
      </c>
      <c r="T25" s="17">
        <v>1863</v>
      </c>
      <c r="U25" s="4">
        <v>8.1000000000000003E-2</v>
      </c>
      <c r="X25" s="17">
        <v>936</v>
      </c>
      <c r="Y25" s="17">
        <v>4.0695700000000001E-2</v>
      </c>
      <c r="Z25" s="17">
        <v>1396</v>
      </c>
      <c r="AA25" s="4">
        <v>6.0695699999999998E-2</v>
      </c>
      <c r="AD25" s="17">
        <v>1977</v>
      </c>
      <c r="AE25" s="4">
        <v>8.5956500000000005E-2</v>
      </c>
    </row>
    <row r="26" spans="1:31" ht="14.45" x14ac:dyDescent="0.3">
      <c r="A26" s="17">
        <v>24000</v>
      </c>
      <c r="D26" s="17">
        <v>1747</v>
      </c>
      <c r="E26" s="4">
        <v>7.2791700000000001E-2</v>
      </c>
      <c r="F26" s="17">
        <v>1663</v>
      </c>
      <c r="G26" s="4">
        <v>6.9291699999999998E-2</v>
      </c>
      <c r="H26" s="17">
        <v>1241</v>
      </c>
      <c r="I26" s="4">
        <v>5.1708299999999999E-2</v>
      </c>
      <c r="J26" s="17">
        <v>1290</v>
      </c>
      <c r="K26" s="4">
        <v>5.3749999999999999E-2</v>
      </c>
      <c r="L26" s="17">
        <v>1945</v>
      </c>
      <c r="M26" s="17">
        <v>8.1041699999999994E-2</v>
      </c>
      <c r="P26" s="17">
        <v>1642</v>
      </c>
      <c r="Q26" s="4">
        <v>6.8416699999999997E-2</v>
      </c>
      <c r="R26" s="17">
        <v>2593</v>
      </c>
      <c r="S26" s="4">
        <v>0.108042</v>
      </c>
      <c r="T26" s="17">
        <v>1874</v>
      </c>
      <c r="U26" s="4">
        <v>7.8083299999999994E-2</v>
      </c>
      <c r="X26" s="17">
        <v>937</v>
      </c>
      <c r="Y26" s="17">
        <v>3.9041699999999999E-2</v>
      </c>
      <c r="Z26" s="17">
        <v>1444</v>
      </c>
      <c r="AA26" s="4">
        <v>6.0166699999999997E-2</v>
      </c>
      <c r="AD26" s="17">
        <v>2001</v>
      </c>
      <c r="AE26" s="4">
        <v>8.3375000000000005E-2</v>
      </c>
    </row>
    <row r="27" spans="1:31" ht="14.45" x14ac:dyDescent="0.3">
      <c r="A27" s="17">
        <v>25000</v>
      </c>
      <c r="D27" s="17">
        <v>1780</v>
      </c>
      <c r="E27" s="4">
        <v>7.1199999999999999E-2</v>
      </c>
      <c r="F27" s="17">
        <v>1691</v>
      </c>
      <c r="G27" s="4">
        <v>6.7640000000000006E-2</v>
      </c>
      <c r="H27" s="17">
        <v>1262</v>
      </c>
      <c r="I27" s="4">
        <v>5.0479999999999997E-2</v>
      </c>
      <c r="J27" s="17">
        <v>1310</v>
      </c>
      <c r="K27" s="4">
        <v>5.2400000000000002E-2</v>
      </c>
      <c r="L27" s="17">
        <v>2003</v>
      </c>
      <c r="M27" s="17">
        <v>8.0119999999999997E-2</v>
      </c>
      <c r="P27" s="17">
        <v>1660</v>
      </c>
      <c r="Q27" s="4">
        <v>6.6400000000000001E-2</v>
      </c>
      <c r="R27" s="17">
        <v>2634</v>
      </c>
      <c r="S27" s="4">
        <v>0.10536</v>
      </c>
      <c r="T27" s="17">
        <v>1910</v>
      </c>
      <c r="U27" s="4">
        <v>7.6399999999999996E-2</v>
      </c>
      <c r="X27" s="17">
        <v>938</v>
      </c>
      <c r="Y27" s="17">
        <v>3.7519999999999998E-2</v>
      </c>
      <c r="Z27" s="17">
        <v>1487</v>
      </c>
      <c r="AA27" s="4">
        <v>5.9479999999999998E-2</v>
      </c>
      <c r="AD27" s="17">
        <v>2027</v>
      </c>
      <c r="AE27" s="4">
        <v>8.1079999999999999E-2</v>
      </c>
    </row>
    <row r="28" spans="1:31" ht="14.45" x14ac:dyDescent="0.3">
      <c r="A28" s="17">
        <v>26000</v>
      </c>
      <c r="D28" s="17">
        <v>1811</v>
      </c>
      <c r="E28" s="4">
        <v>6.9653800000000002E-2</v>
      </c>
      <c r="F28" s="17">
        <v>1717</v>
      </c>
      <c r="G28" s="4">
        <v>6.60385E-2</v>
      </c>
      <c r="H28" s="17">
        <v>1305</v>
      </c>
      <c r="I28" s="4">
        <v>5.0192300000000002E-2</v>
      </c>
      <c r="J28" s="17">
        <v>1328</v>
      </c>
      <c r="K28" s="4">
        <v>5.1076900000000001E-2</v>
      </c>
      <c r="L28" s="17">
        <v>2025</v>
      </c>
      <c r="M28" s="17">
        <v>7.7884599999999998E-2</v>
      </c>
      <c r="P28" s="17">
        <v>1678</v>
      </c>
      <c r="Q28" s="4">
        <v>6.4538499999999999E-2</v>
      </c>
      <c r="R28" s="17">
        <v>2671</v>
      </c>
      <c r="S28" s="4">
        <v>0.102731</v>
      </c>
      <c r="X28" s="17">
        <v>989</v>
      </c>
      <c r="Y28" s="17">
        <v>3.8038500000000003E-2</v>
      </c>
      <c r="Z28" s="17">
        <v>1511</v>
      </c>
      <c r="AA28" s="4">
        <v>5.8115399999999998E-2</v>
      </c>
      <c r="AD28" s="17">
        <v>2045</v>
      </c>
      <c r="AE28" s="4">
        <v>7.8653799999999996E-2</v>
      </c>
    </row>
    <row r="29" spans="1:31" ht="14.45" x14ac:dyDescent="0.3">
      <c r="A29" s="17">
        <v>27000</v>
      </c>
      <c r="D29" s="17">
        <v>1838</v>
      </c>
      <c r="E29" s="4">
        <v>6.8074099999999999E-2</v>
      </c>
      <c r="F29" s="17">
        <v>1749</v>
      </c>
      <c r="G29" s="4">
        <v>6.4777799999999996E-2</v>
      </c>
      <c r="H29" s="17">
        <v>1338</v>
      </c>
      <c r="I29" s="4">
        <v>4.9555599999999998E-2</v>
      </c>
      <c r="J29" s="17">
        <v>1341</v>
      </c>
      <c r="K29" s="4">
        <v>4.9666700000000001E-2</v>
      </c>
      <c r="L29" s="17">
        <v>2032</v>
      </c>
      <c r="M29" s="17">
        <v>7.5259300000000001E-2</v>
      </c>
      <c r="P29" s="17">
        <v>1703</v>
      </c>
      <c r="Q29" s="4">
        <v>6.3074099999999994E-2</v>
      </c>
      <c r="R29" s="17">
        <v>2701</v>
      </c>
      <c r="S29" s="4">
        <v>0.100037</v>
      </c>
      <c r="X29" s="17">
        <v>1004</v>
      </c>
      <c r="Y29" s="17">
        <v>3.7185200000000002E-2</v>
      </c>
      <c r="Z29" s="17">
        <v>1558</v>
      </c>
      <c r="AA29" s="4">
        <v>5.7703699999999997E-2</v>
      </c>
      <c r="AD29" s="17">
        <v>2077</v>
      </c>
      <c r="AE29" s="4">
        <v>7.6925900000000005E-2</v>
      </c>
    </row>
    <row r="30" spans="1:31" ht="14.45" x14ac:dyDescent="0.3">
      <c r="A30" s="17">
        <v>28000</v>
      </c>
      <c r="D30" s="17">
        <v>1859</v>
      </c>
      <c r="E30" s="4">
        <v>6.6392900000000005E-2</v>
      </c>
      <c r="F30" s="17">
        <v>1767</v>
      </c>
      <c r="G30" s="4">
        <v>6.3107099999999999E-2</v>
      </c>
      <c r="H30" s="17">
        <v>1358</v>
      </c>
      <c r="I30" s="4">
        <v>4.8500000000000001E-2</v>
      </c>
      <c r="J30" s="17">
        <v>1364</v>
      </c>
      <c r="K30" s="4">
        <v>4.8714300000000002E-2</v>
      </c>
      <c r="L30" s="17">
        <v>2043</v>
      </c>
      <c r="M30" s="17">
        <v>7.2964299999999996E-2</v>
      </c>
      <c r="P30" s="17">
        <v>1722</v>
      </c>
      <c r="Q30" s="4">
        <v>6.1499999999999999E-2</v>
      </c>
      <c r="R30" s="17">
        <v>2759</v>
      </c>
      <c r="S30" s="4">
        <v>9.8535700000000004E-2</v>
      </c>
      <c r="X30" s="17">
        <v>1028</v>
      </c>
      <c r="Y30" s="17">
        <v>3.6714299999999998E-2</v>
      </c>
      <c r="Z30" s="17">
        <v>1573</v>
      </c>
      <c r="AA30" s="4">
        <v>5.6178600000000002E-2</v>
      </c>
      <c r="AD30" s="17">
        <v>2105</v>
      </c>
      <c r="AE30" s="4">
        <v>7.5178599999999998E-2</v>
      </c>
    </row>
    <row r="31" spans="1:31" s="20" customFormat="1" ht="14.45" x14ac:dyDescent="0.3">
      <c r="A31" s="20">
        <v>29000</v>
      </c>
      <c r="C31" s="24"/>
      <c r="D31" s="20">
        <v>1870</v>
      </c>
      <c r="E31" s="24">
        <v>6.4482800000000007E-2</v>
      </c>
      <c r="F31" s="20">
        <v>1793</v>
      </c>
      <c r="G31" s="24">
        <v>6.1827600000000003E-2</v>
      </c>
      <c r="H31" s="20">
        <v>1368</v>
      </c>
      <c r="I31" s="24">
        <v>4.7172400000000003E-2</v>
      </c>
      <c r="J31" s="20">
        <v>1377</v>
      </c>
      <c r="K31" s="24">
        <v>4.7482799999999999E-2</v>
      </c>
      <c r="L31" s="20">
        <v>2052</v>
      </c>
      <c r="M31" s="20">
        <v>7.0758600000000005E-2</v>
      </c>
      <c r="O31" s="24"/>
      <c r="P31" s="20">
        <v>1744</v>
      </c>
      <c r="Q31" s="24">
        <v>6.0137900000000001E-2</v>
      </c>
      <c r="R31" s="20">
        <v>2806</v>
      </c>
      <c r="S31" s="24">
        <v>9.67586E-2</v>
      </c>
      <c r="U31" s="24"/>
      <c r="X31" s="20">
        <v>1039</v>
      </c>
      <c r="Y31" s="20">
        <v>3.5827600000000001E-2</v>
      </c>
      <c r="Z31" s="20">
        <v>1599</v>
      </c>
      <c r="AA31" s="24">
        <v>5.5137899999999997E-2</v>
      </c>
      <c r="AC31" s="24"/>
      <c r="AD31" s="20">
        <v>2127</v>
      </c>
      <c r="AE31" s="24">
        <v>7.3344800000000002E-2</v>
      </c>
    </row>
    <row r="32" spans="1:31" s="22" customFormat="1" ht="14.45" x14ac:dyDescent="0.3">
      <c r="A32" s="22">
        <v>30000</v>
      </c>
      <c r="C32" s="25"/>
      <c r="D32" s="22">
        <v>1902</v>
      </c>
      <c r="E32" s="25">
        <v>6.3399999999999998E-2</v>
      </c>
      <c r="F32" s="22">
        <v>1825</v>
      </c>
      <c r="G32" s="25">
        <v>6.08333E-2</v>
      </c>
      <c r="H32" s="22">
        <v>1381</v>
      </c>
      <c r="I32" s="25">
        <v>4.6033299999999999E-2</v>
      </c>
      <c r="J32" s="22">
        <v>1392</v>
      </c>
      <c r="K32" s="25">
        <v>4.6399999999999997E-2</v>
      </c>
      <c r="L32" s="22">
        <v>2069</v>
      </c>
      <c r="M32" s="22">
        <v>6.8966700000000006E-2</v>
      </c>
      <c r="O32" s="25"/>
      <c r="P32" s="22">
        <v>1768</v>
      </c>
      <c r="Q32" s="25">
        <v>5.8933300000000001E-2</v>
      </c>
      <c r="R32" s="22">
        <v>2833</v>
      </c>
      <c r="S32" s="25">
        <v>9.4433299999999998E-2</v>
      </c>
      <c r="U32" s="25"/>
      <c r="X32" s="22">
        <v>1082</v>
      </c>
      <c r="Y32" s="22">
        <v>3.60667E-2</v>
      </c>
      <c r="Z32" s="22">
        <v>1627</v>
      </c>
      <c r="AA32" s="25">
        <v>5.4233299999999998E-2</v>
      </c>
      <c r="AC32" s="25"/>
      <c r="AD32" s="22">
        <v>2161</v>
      </c>
      <c r="AE32" s="25">
        <v>7.2033299999999995E-2</v>
      </c>
    </row>
    <row r="33" spans="1:31" ht="14.45" x14ac:dyDescent="0.3">
      <c r="A33" s="17">
        <v>31000</v>
      </c>
      <c r="D33" s="17">
        <v>1931</v>
      </c>
      <c r="E33" s="4">
        <v>6.22903E-2</v>
      </c>
      <c r="F33" s="17">
        <v>1849</v>
      </c>
      <c r="G33" s="4">
        <v>5.9645200000000002E-2</v>
      </c>
      <c r="H33" s="17">
        <v>1393</v>
      </c>
      <c r="I33" s="4">
        <v>4.4935500000000003E-2</v>
      </c>
      <c r="J33" s="17">
        <v>1417</v>
      </c>
      <c r="K33" s="4">
        <v>4.5709699999999999E-2</v>
      </c>
      <c r="L33" s="17">
        <v>2081</v>
      </c>
      <c r="M33" s="17">
        <v>6.7128999999999994E-2</v>
      </c>
      <c r="P33" s="17">
        <v>1789</v>
      </c>
      <c r="Q33" s="4">
        <v>5.7709700000000003E-2</v>
      </c>
      <c r="X33" s="17">
        <v>1108</v>
      </c>
      <c r="Y33" s="17">
        <v>3.57419E-2</v>
      </c>
      <c r="Z33" s="17">
        <v>1648</v>
      </c>
      <c r="AA33" s="4">
        <v>5.3161300000000002E-2</v>
      </c>
      <c r="AD33" s="17">
        <v>2212</v>
      </c>
      <c r="AE33" s="4">
        <v>7.1354799999999996E-2</v>
      </c>
    </row>
    <row r="34" spans="1:31" ht="14.45" x14ac:dyDescent="0.3">
      <c r="A34" s="17">
        <v>32000</v>
      </c>
      <c r="D34" s="17">
        <v>1956</v>
      </c>
      <c r="E34" s="4">
        <v>6.1124999999999999E-2</v>
      </c>
      <c r="F34" s="17">
        <v>1873</v>
      </c>
      <c r="G34" s="4">
        <v>5.8531300000000001E-2</v>
      </c>
      <c r="H34" s="17">
        <v>1403</v>
      </c>
      <c r="I34" s="4">
        <v>4.3843699999999999E-2</v>
      </c>
      <c r="J34" s="17">
        <v>1429</v>
      </c>
      <c r="K34" s="4">
        <v>4.4656300000000003E-2</v>
      </c>
      <c r="L34" s="17">
        <v>2111</v>
      </c>
      <c r="M34" s="17">
        <v>6.5968799999999994E-2</v>
      </c>
      <c r="P34" s="17">
        <v>1812</v>
      </c>
      <c r="Q34" s="4">
        <v>5.6625000000000002E-2</v>
      </c>
      <c r="X34" s="17">
        <v>1122</v>
      </c>
      <c r="Y34" s="17">
        <v>3.5062500000000003E-2</v>
      </c>
      <c r="Z34" s="17">
        <v>1670</v>
      </c>
      <c r="AA34" s="4">
        <v>5.2187499999999998E-2</v>
      </c>
      <c r="AD34" s="17">
        <v>2232</v>
      </c>
      <c r="AE34" s="4">
        <v>6.9750000000000006E-2</v>
      </c>
    </row>
    <row r="35" spans="1:31" ht="14.45" x14ac:dyDescent="0.3">
      <c r="A35" s="17">
        <v>33000</v>
      </c>
      <c r="D35" s="17">
        <v>1981</v>
      </c>
      <c r="E35" s="4">
        <v>6.0030300000000002E-2</v>
      </c>
      <c r="F35" s="17">
        <v>1892</v>
      </c>
      <c r="G35" s="4">
        <v>5.7333299999999997E-2</v>
      </c>
      <c r="H35" s="17">
        <v>1421</v>
      </c>
      <c r="I35" s="4">
        <v>4.3060599999999997E-2</v>
      </c>
      <c r="J35" s="17">
        <v>1452</v>
      </c>
      <c r="K35" s="4">
        <v>4.3999999999999997E-2</v>
      </c>
      <c r="L35" s="17">
        <v>2133</v>
      </c>
      <c r="M35" s="17">
        <v>6.4636399999999997E-2</v>
      </c>
      <c r="P35" s="17">
        <v>1830</v>
      </c>
      <c r="Q35" s="4">
        <v>5.5454499999999997E-2</v>
      </c>
      <c r="X35" s="17">
        <v>1167</v>
      </c>
      <c r="Y35" s="17">
        <v>3.5363600000000002E-2</v>
      </c>
      <c r="Z35" s="17">
        <v>1694</v>
      </c>
      <c r="AA35" s="4">
        <v>5.1333299999999998E-2</v>
      </c>
      <c r="AD35" s="17">
        <v>2274</v>
      </c>
      <c r="AE35" s="4">
        <v>6.8909100000000001E-2</v>
      </c>
    </row>
    <row r="36" spans="1:31" ht="14.45" x14ac:dyDescent="0.3">
      <c r="A36" s="17">
        <v>34000</v>
      </c>
      <c r="D36" s="17">
        <v>2003</v>
      </c>
      <c r="E36" s="4">
        <v>5.89118E-2</v>
      </c>
      <c r="F36" s="17">
        <v>1899</v>
      </c>
      <c r="G36" s="4">
        <v>5.5852899999999997E-2</v>
      </c>
      <c r="H36" s="17">
        <v>1438</v>
      </c>
      <c r="I36" s="4">
        <v>4.2294100000000001E-2</v>
      </c>
      <c r="J36" s="17">
        <v>1465</v>
      </c>
      <c r="K36" s="4">
        <v>4.30882E-2</v>
      </c>
      <c r="L36" s="17">
        <v>2152</v>
      </c>
      <c r="M36" s="17">
        <v>6.3294100000000006E-2</v>
      </c>
      <c r="P36" s="17">
        <v>1861</v>
      </c>
      <c r="Q36" s="4">
        <v>5.4735300000000001E-2</v>
      </c>
      <c r="X36" s="17">
        <v>1188</v>
      </c>
      <c r="Y36" s="17">
        <v>3.4941199999999999E-2</v>
      </c>
      <c r="Z36" s="17">
        <v>1755</v>
      </c>
      <c r="AA36" s="4">
        <v>5.16176E-2</v>
      </c>
      <c r="AD36" s="17">
        <v>2310</v>
      </c>
      <c r="AE36" s="4">
        <v>6.7941199999999993E-2</v>
      </c>
    </row>
    <row r="37" spans="1:31" ht="14.45" x14ac:dyDescent="0.3">
      <c r="A37" s="17">
        <v>35000</v>
      </c>
      <c r="D37" s="17">
        <v>2021</v>
      </c>
      <c r="E37" s="4">
        <v>5.77429E-2</v>
      </c>
      <c r="F37" s="17">
        <v>1929</v>
      </c>
      <c r="G37" s="4">
        <v>5.5114299999999998E-2</v>
      </c>
      <c r="H37" s="17">
        <v>1457</v>
      </c>
      <c r="I37" s="4">
        <v>4.1628600000000002E-2</v>
      </c>
      <c r="J37" s="17">
        <v>1485</v>
      </c>
      <c r="K37" s="4">
        <v>4.2428599999999997E-2</v>
      </c>
      <c r="L37" s="17">
        <v>2193</v>
      </c>
      <c r="M37" s="17">
        <v>6.2657099999999993E-2</v>
      </c>
      <c r="P37" s="17">
        <v>1885</v>
      </c>
      <c r="Q37" s="4">
        <v>5.3857099999999998E-2</v>
      </c>
      <c r="X37" s="17">
        <v>1229</v>
      </c>
      <c r="Y37" s="17">
        <v>3.5114300000000001E-2</v>
      </c>
      <c r="Z37" s="17">
        <v>1770</v>
      </c>
      <c r="AA37" s="4">
        <v>5.0571400000000002E-2</v>
      </c>
      <c r="AD37" s="17">
        <v>2333</v>
      </c>
      <c r="AE37" s="4">
        <v>6.6657099999999997E-2</v>
      </c>
    </row>
    <row r="38" spans="1:31" ht="14.45" x14ac:dyDescent="0.3">
      <c r="A38" s="17">
        <v>36000</v>
      </c>
      <c r="D38" s="17">
        <v>2046</v>
      </c>
      <c r="E38" s="4">
        <v>5.6833300000000003E-2</v>
      </c>
      <c r="F38" s="17">
        <v>1955</v>
      </c>
      <c r="G38" s="4">
        <v>5.4305600000000002E-2</v>
      </c>
      <c r="H38" s="17">
        <v>1470</v>
      </c>
      <c r="I38" s="4">
        <v>4.0833300000000003E-2</v>
      </c>
      <c r="J38" s="17">
        <v>1506</v>
      </c>
      <c r="K38" s="4">
        <v>4.1833299999999997E-2</v>
      </c>
      <c r="L38" s="17">
        <v>2219</v>
      </c>
      <c r="M38" s="17">
        <v>6.1638900000000003E-2</v>
      </c>
      <c r="P38" s="17">
        <v>1892</v>
      </c>
      <c r="Q38" s="4">
        <v>5.2555600000000001E-2</v>
      </c>
      <c r="X38" s="17">
        <v>1279</v>
      </c>
      <c r="Y38" s="17">
        <v>3.5527799999999998E-2</v>
      </c>
      <c r="Z38" s="17">
        <v>1789</v>
      </c>
      <c r="AA38" s="4">
        <v>4.96944E-2</v>
      </c>
      <c r="AD38" s="17">
        <v>2351</v>
      </c>
      <c r="AE38" s="4">
        <v>6.5305600000000005E-2</v>
      </c>
    </row>
    <row r="39" spans="1:31" ht="14.45" x14ac:dyDescent="0.3">
      <c r="A39" s="17">
        <v>37000</v>
      </c>
      <c r="D39" s="17">
        <v>2059</v>
      </c>
      <c r="E39" s="4">
        <v>5.5648599999999999E-2</v>
      </c>
      <c r="F39" s="17">
        <v>1978</v>
      </c>
      <c r="G39" s="4">
        <v>5.34595E-2</v>
      </c>
      <c r="H39" s="17">
        <v>1484</v>
      </c>
      <c r="I39" s="4">
        <v>4.0108100000000001E-2</v>
      </c>
      <c r="J39" s="17">
        <v>1517</v>
      </c>
      <c r="K39" s="4">
        <v>4.1000000000000002E-2</v>
      </c>
      <c r="L39" s="17">
        <v>2234</v>
      </c>
      <c r="M39" s="17">
        <v>6.0378399999999999E-2</v>
      </c>
      <c r="X39" s="17">
        <v>1302</v>
      </c>
      <c r="Y39" s="17">
        <v>3.5189199999999997E-2</v>
      </c>
      <c r="Z39" s="17">
        <v>1798</v>
      </c>
      <c r="AA39" s="4">
        <v>4.8594600000000002E-2</v>
      </c>
      <c r="AD39" s="17">
        <v>2383</v>
      </c>
      <c r="AE39" s="4">
        <v>6.4405400000000002E-2</v>
      </c>
    </row>
    <row r="40" spans="1:31" x14ac:dyDescent="0.25">
      <c r="A40" s="17">
        <v>38000</v>
      </c>
      <c r="D40" s="17">
        <v>2071</v>
      </c>
      <c r="E40" s="4">
        <v>5.45E-2</v>
      </c>
      <c r="F40" s="17">
        <v>1998</v>
      </c>
      <c r="G40" s="4">
        <v>5.2578899999999998E-2</v>
      </c>
      <c r="H40" s="17">
        <v>1498</v>
      </c>
      <c r="I40" s="4">
        <v>3.9421100000000001E-2</v>
      </c>
      <c r="J40" s="17">
        <v>1539</v>
      </c>
      <c r="K40" s="4">
        <v>4.0500000000000001E-2</v>
      </c>
      <c r="L40" s="17">
        <v>2248</v>
      </c>
      <c r="M40" s="17">
        <v>5.9157899999999999E-2</v>
      </c>
      <c r="X40" s="17">
        <v>1322</v>
      </c>
      <c r="Y40" s="17">
        <v>3.4789500000000001E-2</v>
      </c>
      <c r="Z40" s="17">
        <v>1816</v>
      </c>
      <c r="AA40" s="4">
        <v>4.7789499999999999E-2</v>
      </c>
      <c r="AD40" s="17">
        <v>2397</v>
      </c>
      <c r="AE40" s="4">
        <v>6.3078899999999993E-2</v>
      </c>
    </row>
    <row r="41" spans="1:31" x14ac:dyDescent="0.25">
      <c r="A41" s="17">
        <v>39000</v>
      </c>
      <c r="D41" s="17">
        <v>2096</v>
      </c>
      <c r="E41" s="4">
        <v>5.3743600000000002E-2</v>
      </c>
      <c r="F41" s="17">
        <v>2024</v>
      </c>
      <c r="G41" s="4">
        <v>5.1897400000000003E-2</v>
      </c>
      <c r="H41" s="17">
        <v>1529</v>
      </c>
      <c r="I41" s="4">
        <v>3.92051E-2</v>
      </c>
      <c r="J41" s="17">
        <v>1567</v>
      </c>
      <c r="K41" s="4">
        <v>4.01795E-2</v>
      </c>
      <c r="L41" s="17">
        <v>2258</v>
      </c>
      <c r="M41" s="17">
        <v>5.7897400000000002E-2</v>
      </c>
      <c r="X41" s="17">
        <v>1358</v>
      </c>
      <c r="Y41" s="17">
        <v>3.4820499999999997E-2</v>
      </c>
      <c r="Z41" s="17">
        <v>1836</v>
      </c>
      <c r="AA41" s="4">
        <v>4.7076899999999998E-2</v>
      </c>
      <c r="AD41" s="17">
        <v>2422</v>
      </c>
      <c r="AE41" s="4">
        <v>6.2102600000000001E-2</v>
      </c>
    </row>
    <row r="42" spans="1:31" x14ac:dyDescent="0.25">
      <c r="A42" s="17">
        <v>40000</v>
      </c>
      <c r="D42" s="17">
        <v>2112</v>
      </c>
      <c r="E42" s="4">
        <v>5.28E-2</v>
      </c>
      <c r="F42" s="17">
        <v>2043</v>
      </c>
      <c r="G42" s="4">
        <v>5.1075000000000002E-2</v>
      </c>
      <c r="H42" s="17">
        <v>1549</v>
      </c>
      <c r="I42" s="4">
        <v>3.8725000000000002E-2</v>
      </c>
      <c r="J42" s="17">
        <v>1580</v>
      </c>
      <c r="K42" s="4">
        <v>3.95E-2</v>
      </c>
      <c r="L42" s="17">
        <v>2316</v>
      </c>
      <c r="M42" s="17">
        <v>5.79E-2</v>
      </c>
      <c r="X42" s="17">
        <v>1408</v>
      </c>
      <c r="Y42" s="17">
        <v>3.5200000000000002E-2</v>
      </c>
      <c r="Z42" s="17">
        <v>1865</v>
      </c>
      <c r="AA42" s="4">
        <v>4.6625E-2</v>
      </c>
      <c r="AD42" s="17">
        <v>2433</v>
      </c>
      <c r="AE42" s="4">
        <v>6.0824999999999997E-2</v>
      </c>
    </row>
    <row r="43" spans="1:31" x14ac:dyDescent="0.25">
      <c r="A43" s="17">
        <v>41000</v>
      </c>
      <c r="D43" s="17">
        <v>2118</v>
      </c>
      <c r="E43" s="4">
        <v>5.1658500000000003E-2</v>
      </c>
      <c r="F43" s="17">
        <v>2057</v>
      </c>
      <c r="G43" s="4">
        <v>5.0170699999999999E-2</v>
      </c>
      <c r="H43" s="17">
        <v>1564</v>
      </c>
      <c r="I43" s="4">
        <v>3.8146300000000001E-2</v>
      </c>
      <c r="J43" s="17">
        <v>1594</v>
      </c>
      <c r="K43" s="4">
        <v>3.8878000000000003E-2</v>
      </c>
      <c r="L43" s="17">
        <v>2357</v>
      </c>
      <c r="M43" s="17">
        <v>5.7487799999999999E-2</v>
      </c>
      <c r="X43" s="17">
        <v>1439</v>
      </c>
      <c r="Y43" s="17">
        <v>3.50976E-2</v>
      </c>
      <c r="Z43" s="17">
        <v>1878</v>
      </c>
      <c r="AA43" s="4">
        <v>4.5804900000000003E-2</v>
      </c>
      <c r="AD43" s="17">
        <v>2463</v>
      </c>
      <c r="AE43" s="4">
        <v>6.00732E-2</v>
      </c>
    </row>
    <row r="44" spans="1:31" x14ac:dyDescent="0.25">
      <c r="A44" s="17">
        <v>42000</v>
      </c>
      <c r="D44" s="17">
        <v>2133</v>
      </c>
      <c r="E44" s="4">
        <v>5.0785700000000003E-2</v>
      </c>
      <c r="F44" s="17">
        <v>2075</v>
      </c>
      <c r="G44" s="4">
        <v>4.9404799999999999E-2</v>
      </c>
      <c r="H44" s="17">
        <v>1597</v>
      </c>
      <c r="I44" s="4">
        <v>3.8023800000000003E-2</v>
      </c>
      <c r="L44" s="17">
        <v>2406</v>
      </c>
      <c r="M44" s="17">
        <v>5.7285700000000002E-2</v>
      </c>
      <c r="X44" s="17">
        <v>1454</v>
      </c>
      <c r="Y44" s="17">
        <v>3.4618999999999997E-2</v>
      </c>
      <c r="Z44" s="17">
        <v>1885</v>
      </c>
      <c r="AA44" s="4">
        <v>4.4880999999999997E-2</v>
      </c>
      <c r="AD44" s="17">
        <v>2472</v>
      </c>
      <c r="AE44" s="4">
        <v>5.8857100000000002E-2</v>
      </c>
    </row>
    <row r="45" spans="1:31" x14ac:dyDescent="0.25">
      <c r="A45" s="17">
        <v>43000</v>
      </c>
      <c r="D45" s="17">
        <v>2153</v>
      </c>
      <c r="E45" s="4">
        <v>5.0069799999999998E-2</v>
      </c>
      <c r="F45" s="17">
        <v>2088</v>
      </c>
      <c r="G45" s="4">
        <v>4.85581E-2</v>
      </c>
      <c r="H45" s="17">
        <v>1611</v>
      </c>
      <c r="I45" s="4">
        <v>3.7465100000000001E-2</v>
      </c>
      <c r="L45" s="17">
        <v>2422</v>
      </c>
      <c r="M45" s="17">
        <v>5.6325600000000003E-2</v>
      </c>
      <c r="X45" s="17">
        <v>1479</v>
      </c>
      <c r="Y45" s="17">
        <v>3.4395299999999997E-2</v>
      </c>
      <c r="Z45" s="17">
        <v>1947</v>
      </c>
      <c r="AA45" s="4">
        <v>4.5279100000000003E-2</v>
      </c>
      <c r="AD45" s="17">
        <v>2500</v>
      </c>
      <c r="AE45" s="4">
        <v>5.8139499999999997E-2</v>
      </c>
    </row>
    <row r="46" spans="1:31" x14ac:dyDescent="0.25">
      <c r="A46" s="17">
        <v>44000</v>
      </c>
      <c r="D46" s="17">
        <v>2178</v>
      </c>
      <c r="E46" s="4">
        <v>4.9500000000000002E-2</v>
      </c>
      <c r="F46" s="17">
        <v>2097</v>
      </c>
      <c r="G46" s="4">
        <v>4.7659100000000003E-2</v>
      </c>
      <c r="H46" s="17">
        <v>1625</v>
      </c>
      <c r="I46" s="4">
        <v>3.6931800000000001E-2</v>
      </c>
      <c r="L46" s="17">
        <v>2453</v>
      </c>
      <c r="M46" s="17">
        <v>5.5750000000000001E-2</v>
      </c>
      <c r="X46" s="17">
        <v>1493</v>
      </c>
      <c r="Y46" s="17">
        <v>3.3931799999999998E-2</v>
      </c>
      <c r="Z46" s="17">
        <v>2000</v>
      </c>
      <c r="AA46" s="4">
        <v>4.5454500000000002E-2</v>
      </c>
      <c r="AD46" s="17">
        <v>2513</v>
      </c>
      <c r="AE46" s="4">
        <v>5.71136E-2</v>
      </c>
    </row>
    <row r="47" spans="1:31" x14ac:dyDescent="0.25">
      <c r="A47" s="17">
        <v>45000</v>
      </c>
      <c r="D47" s="17">
        <v>2209</v>
      </c>
      <c r="E47" s="4">
        <v>4.9088899999999998E-2</v>
      </c>
      <c r="F47" s="17">
        <v>2121</v>
      </c>
      <c r="G47" s="4">
        <v>4.7133300000000003E-2</v>
      </c>
      <c r="H47" s="17">
        <v>1640</v>
      </c>
      <c r="I47" s="4">
        <v>3.6444400000000002E-2</v>
      </c>
      <c r="L47" s="17">
        <v>2489</v>
      </c>
      <c r="M47" s="17">
        <v>5.5311100000000002E-2</v>
      </c>
      <c r="X47" s="17">
        <v>1495</v>
      </c>
      <c r="Y47" s="17">
        <v>3.32222E-2</v>
      </c>
      <c r="Z47" s="17">
        <v>2037</v>
      </c>
      <c r="AA47" s="4">
        <v>4.52667E-2</v>
      </c>
      <c r="AD47" s="17">
        <v>2539</v>
      </c>
      <c r="AE47" s="4">
        <v>5.6422199999999999E-2</v>
      </c>
    </row>
    <row r="48" spans="1:31" x14ac:dyDescent="0.25">
      <c r="A48" s="17">
        <v>46000</v>
      </c>
      <c r="D48" s="17">
        <v>2227</v>
      </c>
      <c r="E48" s="4">
        <v>4.8412999999999998E-2</v>
      </c>
      <c r="F48" s="17">
        <v>2136</v>
      </c>
      <c r="G48" s="4">
        <v>4.6434799999999998E-2</v>
      </c>
      <c r="L48" s="17">
        <v>2505</v>
      </c>
      <c r="M48" s="17">
        <v>5.4456499999999998E-2</v>
      </c>
      <c r="X48" s="17">
        <v>1498</v>
      </c>
      <c r="Y48" s="17">
        <v>3.2565200000000002E-2</v>
      </c>
      <c r="Z48" s="17">
        <v>2077</v>
      </c>
      <c r="AA48" s="4">
        <v>4.5152200000000003E-2</v>
      </c>
      <c r="AD48" s="17">
        <v>2563</v>
      </c>
      <c r="AE48" s="4">
        <v>5.57174E-2</v>
      </c>
    </row>
    <row r="49" spans="1:31" x14ac:dyDescent="0.25">
      <c r="A49" s="17">
        <v>47000</v>
      </c>
      <c r="D49" s="17">
        <v>2240</v>
      </c>
      <c r="E49" s="4">
        <v>4.7659600000000003E-2</v>
      </c>
      <c r="F49" s="17">
        <v>2142</v>
      </c>
      <c r="G49" s="4">
        <v>4.5574499999999997E-2</v>
      </c>
      <c r="L49" s="17">
        <v>2521</v>
      </c>
      <c r="M49" s="17">
        <v>5.36383E-2</v>
      </c>
      <c r="X49" s="17">
        <v>1514</v>
      </c>
      <c r="Y49" s="17">
        <v>3.22128E-2</v>
      </c>
      <c r="Z49" s="17">
        <v>2126</v>
      </c>
      <c r="AA49" s="4">
        <v>4.5234000000000003E-2</v>
      </c>
      <c r="AD49" s="17">
        <v>2587</v>
      </c>
      <c r="AE49" s="4">
        <v>5.5042599999999997E-2</v>
      </c>
    </row>
    <row r="50" spans="1:31" x14ac:dyDescent="0.25">
      <c r="A50" s="17">
        <v>48000</v>
      </c>
      <c r="D50" s="17">
        <v>2256</v>
      </c>
      <c r="E50" s="4">
        <v>4.7E-2</v>
      </c>
      <c r="F50" s="17">
        <v>2155</v>
      </c>
      <c r="G50" s="4">
        <v>4.48958E-2</v>
      </c>
      <c r="L50" s="17">
        <v>2523</v>
      </c>
      <c r="M50" s="17">
        <v>5.2562499999999998E-2</v>
      </c>
      <c r="X50" s="17">
        <v>1519</v>
      </c>
      <c r="Y50" s="17">
        <v>3.1645800000000002E-2</v>
      </c>
      <c r="Z50" s="17">
        <v>2158</v>
      </c>
      <c r="AA50" s="4">
        <v>4.49583E-2</v>
      </c>
      <c r="AD50" s="17">
        <v>2618</v>
      </c>
      <c r="AE50" s="4">
        <v>5.4541699999999999E-2</v>
      </c>
    </row>
    <row r="51" spans="1:31" x14ac:dyDescent="0.25">
      <c r="A51" s="17">
        <v>49000</v>
      </c>
      <c r="D51" s="17">
        <v>2271</v>
      </c>
      <c r="E51" s="4">
        <v>4.6346900000000003E-2</v>
      </c>
      <c r="F51" s="17">
        <v>2166</v>
      </c>
      <c r="G51" s="4">
        <v>4.4204100000000003E-2</v>
      </c>
      <c r="L51" s="17">
        <v>2531</v>
      </c>
      <c r="M51" s="17">
        <v>5.16531E-2</v>
      </c>
      <c r="X51" s="17">
        <v>1524</v>
      </c>
      <c r="Y51" s="17">
        <v>3.1102000000000001E-2</v>
      </c>
      <c r="Z51" s="17">
        <v>2205</v>
      </c>
      <c r="AA51" s="4">
        <v>4.4999999999999998E-2</v>
      </c>
      <c r="AD51" s="17">
        <v>2639</v>
      </c>
      <c r="AE51" s="4">
        <v>5.3857099999999998E-2</v>
      </c>
    </row>
    <row r="52" spans="1:31" x14ac:dyDescent="0.25">
      <c r="A52" s="17">
        <v>50000</v>
      </c>
      <c r="D52" s="17">
        <v>2286</v>
      </c>
      <c r="E52" s="4">
        <v>4.5719999999999997E-2</v>
      </c>
      <c r="F52" s="17">
        <v>2190</v>
      </c>
      <c r="G52" s="4">
        <v>4.3799999999999999E-2</v>
      </c>
      <c r="L52" s="17">
        <v>2546</v>
      </c>
      <c r="M52" s="17">
        <v>5.092E-2</v>
      </c>
      <c r="X52" s="17">
        <v>1533</v>
      </c>
      <c r="Y52" s="17">
        <v>3.066E-2</v>
      </c>
      <c r="Z52" s="17">
        <v>2212</v>
      </c>
      <c r="AA52" s="4">
        <v>4.4240000000000002E-2</v>
      </c>
      <c r="AD52" s="17">
        <v>2665</v>
      </c>
      <c r="AE52" s="4">
        <v>5.33E-2</v>
      </c>
    </row>
    <row r="53" spans="1:31" x14ac:dyDescent="0.25">
      <c r="A53" s="17">
        <v>51000</v>
      </c>
      <c r="D53" s="17">
        <v>2302</v>
      </c>
      <c r="E53" s="4">
        <v>4.5137299999999998E-2</v>
      </c>
      <c r="F53" s="17">
        <v>2211</v>
      </c>
      <c r="G53" s="4">
        <v>4.33529E-2</v>
      </c>
      <c r="L53" s="17">
        <v>2576</v>
      </c>
      <c r="M53" s="17">
        <v>5.0509800000000001E-2</v>
      </c>
      <c r="X53" s="17">
        <v>1534</v>
      </c>
      <c r="Y53" s="17">
        <v>3.0078400000000002E-2</v>
      </c>
      <c r="AD53" s="17">
        <v>2703</v>
      </c>
      <c r="AE53" s="4">
        <v>5.2999999999999999E-2</v>
      </c>
    </row>
    <row r="54" spans="1:31" x14ac:dyDescent="0.25">
      <c r="A54" s="17">
        <v>52000</v>
      </c>
      <c r="D54" s="17">
        <v>2322</v>
      </c>
      <c r="E54" s="4">
        <v>4.46538E-2</v>
      </c>
      <c r="F54" s="17">
        <v>2235</v>
      </c>
      <c r="G54" s="4">
        <v>4.29808E-2</v>
      </c>
      <c r="L54" s="17">
        <v>2589</v>
      </c>
      <c r="M54" s="17">
        <v>4.9788499999999999E-2</v>
      </c>
      <c r="X54" s="17">
        <v>1535</v>
      </c>
      <c r="Y54" s="17">
        <v>2.9519199999999999E-2</v>
      </c>
      <c r="AD54" s="17">
        <v>2729</v>
      </c>
      <c r="AE54" s="4">
        <v>5.2480800000000001E-2</v>
      </c>
    </row>
    <row r="55" spans="1:31" x14ac:dyDescent="0.25">
      <c r="A55" s="17">
        <v>53000</v>
      </c>
      <c r="D55" s="17">
        <v>2337</v>
      </c>
      <c r="E55" s="4">
        <v>4.4094300000000003E-2</v>
      </c>
      <c r="F55" s="17">
        <v>2253</v>
      </c>
      <c r="G55" s="4">
        <v>4.2509400000000003E-2</v>
      </c>
      <c r="L55" s="17">
        <v>2601</v>
      </c>
      <c r="M55" s="17">
        <v>4.9075500000000001E-2</v>
      </c>
      <c r="X55" s="17">
        <v>1536</v>
      </c>
      <c r="Y55" s="17">
        <v>2.8981099999999999E-2</v>
      </c>
      <c r="AD55" s="17">
        <v>2740</v>
      </c>
      <c r="AE55" s="4">
        <v>5.1698099999999997E-2</v>
      </c>
    </row>
    <row r="56" spans="1:31" x14ac:dyDescent="0.25">
      <c r="A56" s="17">
        <v>54000</v>
      </c>
      <c r="D56" s="17">
        <v>2351</v>
      </c>
      <c r="E56" s="4">
        <v>4.3536999999999999E-2</v>
      </c>
      <c r="F56" s="17">
        <v>2257</v>
      </c>
      <c r="G56" s="4">
        <v>4.1796300000000002E-2</v>
      </c>
      <c r="L56" s="17">
        <v>2610</v>
      </c>
      <c r="M56" s="17">
        <v>4.8333300000000003E-2</v>
      </c>
      <c r="X56" s="17">
        <v>1536</v>
      </c>
      <c r="Y56" s="17">
        <v>2.8444400000000002E-2</v>
      </c>
      <c r="AD56" s="17">
        <v>2752</v>
      </c>
      <c r="AE56" s="4">
        <v>5.0963000000000001E-2</v>
      </c>
    </row>
    <row r="57" spans="1:31" x14ac:dyDescent="0.25">
      <c r="A57" s="17">
        <v>55000</v>
      </c>
      <c r="D57" s="17">
        <v>2367</v>
      </c>
      <c r="E57" s="4">
        <v>4.3036400000000002E-2</v>
      </c>
      <c r="F57" s="17">
        <v>2272</v>
      </c>
      <c r="G57" s="4">
        <v>4.1309100000000001E-2</v>
      </c>
      <c r="L57" s="17">
        <v>2629</v>
      </c>
      <c r="M57" s="17">
        <v>4.7800000000000002E-2</v>
      </c>
      <c r="AD57" s="17">
        <v>2783</v>
      </c>
      <c r="AE57" s="4">
        <v>5.0599999999999999E-2</v>
      </c>
    </row>
    <row r="58" spans="1:31" x14ac:dyDescent="0.25">
      <c r="A58" s="17">
        <v>56000</v>
      </c>
      <c r="D58" s="17">
        <v>2377</v>
      </c>
      <c r="E58" s="4">
        <v>4.2446400000000002E-2</v>
      </c>
      <c r="F58" s="17">
        <v>2290</v>
      </c>
      <c r="G58" s="4">
        <v>4.0892900000000003E-2</v>
      </c>
      <c r="L58" s="17">
        <v>2650</v>
      </c>
      <c r="M58" s="17">
        <v>4.73214E-2</v>
      </c>
      <c r="AD58" s="17">
        <v>2798</v>
      </c>
      <c r="AE58" s="4">
        <v>4.9964300000000003E-2</v>
      </c>
    </row>
    <row r="59" spans="1:31" x14ac:dyDescent="0.25">
      <c r="A59" s="17">
        <v>57000</v>
      </c>
      <c r="D59" s="17">
        <v>2383</v>
      </c>
      <c r="E59" s="4">
        <v>4.1806999999999997E-2</v>
      </c>
      <c r="F59" s="17">
        <v>2303</v>
      </c>
      <c r="G59" s="4">
        <v>4.0403500000000002E-2</v>
      </c>
      <c r="L59" s="17">
        <v>2655</v>
      </c>
      <c r="M59" s="17">
        <v>4.6578899999999999E-2</v>
      </c>
      <c r="AD59" s="17">
        <v>2811</v>
      </c>
      <c r="AE59" s="4">
        <v>4.93158E-2</v>
      </c>
    </row>
    <row r="60" spans="1:31" x14ac:dyDescent="0.25">
      <c r="A60" s="17">
        <v>58000</v>
      </c>
      <c r="D60" s="17">
        <v>2397</v>
      </c>
      <c r="E60" s="4">
        <v>4.1327599999999999E-2</v>
      </c>
      <c r="F60" s="17">
        <v>2323</v>
      </c>
      <c r="G60" s="4">
        <v>4.0051700000000003E-2</v>
      </c>
      <c r="L60" s="17">
        <v>2661</v>
      </c>
      <c r="M60" s="17">
        <v>4.5879299999999998E-2</v>
      </c>
      <c r="AD60" s="17">
        <v>2829</v>
      </c>
      <c r="AE60" s="4">
        <v>4.8775899999999997E-2</v>
      </c>
    </row>
    <row r="61" spans="1:31" x14ac:dyDescent="0.25">
      <c r="A61" s="17">
        <v>59000</v>
      </c>
      <c r="D61" s="17">
        <v>2403</v>
      </c>
      <c r="E61" s="4">
        <v>4.0728800000000003E-2</v>
      </c>
      <c r="F61" s="17">
        <v>2338</v>
      </c>
      <c r="G61" s="4">
        <v>3.9627099999999998E-2</v>
      </c>
      <c r="L61" s="17">
        <v>2671</v>
      </c>
      <c r="M61" s="17">
        <v>4.5271199999999998E-2</v>
      </c>
      <c r="AD61" s="17">
        <v>2850</v>
      </c>
      <c r="AE61" s="4">
        <v>4.8305099999999997E-2</v>
      </c>
    </row>
    <row r="62" spans="1:31" x14ac:dyDescent="0.25">
      <c r="A62" s="17">
        <v>60000</v>
      </c>
      <c r="D62" s="17">
        <v>2412</v>
      </c>
      <c r="E62" s="4">
        <v>4.02E-2</v>
      </c>
      <c r="F62" s="17">
        <v>2350</v>
      </c>
      <c r="G62" s="4">
        <v>3.9166699999999999E-2</v>
      </c>
      <c r="L62" s="17">
        <v>2678</v>
      </c>
      <c r="M62" s="17">
        <v>4.4633300000000001E-2</v>
      </c>
      <c r="AD62" s="17">
        <v>2867</v>
      </c>
      <c r="AE62" s="4">
        <v>4.7783300000000001E-2</v>
      </c>
    </row>
    <row r="63" spans="1:31" x14ac:dyDescent="0.25">
      <c r="A63" s="17">
        <v>61000</v>
      </c>
      <c r="D63" s="17">
        <v>2421</v>
      </c>
      <c r="E63" s="4">
        <v>3.9688500000000002E-2</v>
      </c>
      <c r="F63" s="17">
        <v>2361</v>
      </c>
      <c r="G63" s="4">
        <v>3.87049E-2</v>
      </c>
      <c r="L63" s="17">
        <v>2685</v>
      </c>
      <c r="M63" s="17">
        <v>4.4016399999999997E-2</v>
      </c>
      <c r="AD63" s="17">
        <v>2880</v>
      </c>
      <c r="AE63" s="4">
        <v>4.7213100000000001E-2</v>
      </c>
    </row>
    <row r="64" spans="1:31" x14ac:dyDescent="0.25">
      <c r="A64" s="17">
        <v>62000</v>
      </c>
      <c r="D64" s="17">
        <v>2433</v>
      </c>
      <c r="E64" s="4">
        <v>3.9241900000000003E-2</v>
      </c>
      <c r="F64" s="17">
        <v>2374</v>
      </c>
      <c r="G64" s="4">
        <v>3.8290299999999999E-2</v>
      </c>
      <c r="L64" s="17">
        <v>2695</v>
      </c>
      <c r="M64" s="17">
        <v>4.3467699999999998E-2</v>
      </c>
      <c r="AD64" s="17">
        <v>2900</v>
      </c>
      <c r="AE64" s="4">
        <v>4.6774200000000002E-2</v>
      </c>
    </row>
    <row r="65" spans="1:31" x14ac:dyDescent="0.25">
      <c r="A65" s="17">
        <v>63000</v>
      </c>
      <c r="D65" s="17">
        <v>2448</v>
      </c>
      <c r="E65" s="4">
        <v>3.8857099999999999E-2</v>
      </c>
      <c r="F65" s="17">
        <v>2392</v>
      </c>
      <c r="G65" s="4">
        <v>3.7968300000000003E-2</v>
      </c>
      <c r="L65" s="17">
        <v>2699</v>
      </c>
      <c r="M65" s="17">
        <v>4.2841299999999999E-2</v>
      </c>
      <c r="AD65" s="17">
        <v>2927</v>
      </c>
      <c r="AE65" s="4">
        <v>4.6460300000000003E-2</v>
      </c>
    </row>
    <row r="66" spans="1:31" x14ac:dyDescent="0.25">
      <c r="A66" s="17">
        <v>64000</v>
      </c>
      <c r="D66" s="17">
        <v>2454</v>
      </c>
      <c r="E66" s="4">
        <v>3.8343700000000001E-2</v>
      </c>
      <c r="F66" s="17">
        <v>2400</v>
      </c>
      <c r="G66" s="4">
        <v>3.7499999999999999E-2</v>
      </c>
      <c r="L66" s="17">
        <v>2713</v>
      </c>
      <c r="M66" s="17">
        <v>4.2390600000000001E-2</v>
      </c>
      <c r="AD66" s="17">
        <v>2944</v>
      </c>
      <c r="AE66" s="4">
        <v>4.5999999999999999E-2</v>
      </c>
    </row>
    <row r="67" spans="1:31" x14ac:dyDescent="0.25">
      <c r="A67" s="17">
        <v>65000</v>
      </c>
      <c r="D67" s="17">
        <v>2470</v>
      </c>
      <c r="E67" s="4">
        <v>3.7999999999999999E-2</v>
      </c>
      <c r="F67" s="17">
        <v>2407</v>
      </c>
      <c r="G67" s="4">
        <v>3.7030800000000003E-2</v>
      </c>
      <c r="L67" s="17">
        <v>2717</v>
      </c>
      <c r="M67" s="17">
        <v>4.1799999999999997E-2</v>
      </c>
      <c r="AD67" s="17">
        <v>2964</v>
      </c>
      <c r="AE67" s="4">
        <v>4.5600000000000002E-2</v>
      </c>
    </row>
    <row r="68" spans="1:31" x14ac:dyDescent="0.25">
      <c r="A68" s="17">
        <v>66000</v>
      </c>
      <c r="D68" s="17">
        <v>2474</v>
      </c>
      <c r="E68" s="4">
        <v>3.7484799999999999E-2</v>
      </c>
      <c r="F68" s="17">
        <v>2413</v>
      </c>
      <c r="G68" s="4">
        <v>3.6560599999999999E-2</v>
      </c>
      <c r="L68" s="17">
        <v>2729</v>
      </c>
      <c r="M68" s="17">
        <v>4.1348500000000003E-2</v>
      </c>
      <c r="AD68" s="17">
        <v>2968</v>
      </c>
      <c r="AE68" s="4">
        <v>4.4969700000000001E-2</v>
      </c>
    </row>
    <row r="69" spans="1:31" x14ac:dyDescent="0.25">
      <c r="A69" s="17">
        <v>67000</v>
      </c>
      <c r="D69" s="17">
        <v>2480</v>
      </c>
      <c r="E69" s="4">
        <v>3.7014900000000003E-2</v>
      </c>
      <c r="F69" s="17">
        <v>2427</v>
      </c>
      <c r="G69" s="4">
        <v>3.6223900000000003E-2</v>
      </c>
      <c r="L69" s="17">
        <v>2747</v>
      </c>
      <c r="M69" s="17">
        <v>4.1000000000000002E-2</v>
      </c>
    </row>
    <row r="70" spans="1:31" x14ac:dyDescent="0.25">
      <c r="A70" s="17">
        <v>68000</v>
      </c>
      <c r="D70" s="17">
        <v>2492</v>
      </c>
      <c r="E70" s="4">
        <v>3.6647100000000002E-2</v>
      </c>
      <c r="F70" s="17">
        <v>2432</v>
      </c>
      <c r="G70" s="4">
        <v>3.5764700000000003E-2</v>
      </c>
      <c r="L70" s="17">
        <v>2755</v>
      </c>
      <c r="M70" s="17">
        <v>4.0514700000000001E-2</v>
      </c>
    </row>
    <row r="71" spans="1:31" x14ac:dyDescent="0.25">
      <c r="A71" s="17">
        <v>69000</v>
      </c>
      <c r="D71" s="17">
        <v>2502</v>
      </c>
      <c r="E71" s="4">
        <v>3.6260899999999999E-2</v>
      </c>
      <c r="F71" s="17">
        <v>2444</v>
      </c>
      <c r="G71" s="4">
        <v>3.5420300000000002E-2</v>
      </c>
      <c r="L71" s="17">
        <v>2764</v>
      </c>
      <c r="M71" s="17">
        <v>4.0058000000000003E-2</v>
      </c>
    </row>
    <row r="72" spans="1:31" x14ac:dyDescent="0.25">
      <c r="A72" s="17">
        <v>70000</v>
      </c>
      <c r="D72" s="17">
        <v>2509</v>
      </c>
      <c r="E72" s="4">
        <v>3.5842899999999997E-2</v>
      </c>
      <c r="F72" s="17">
        <v>2450</v>
      </c>
      <c r="G72" s="4">
        <v>3.5000000000000003E-2</v>
      </c>
      <c r="L72" s="17">
        <v>2773</v>
      </c>
      <c r="M72" s="17">
        <v>3.9614299999999998E-2</v>
      </c>
    </row>
    <row r="73" spans="1:31" x14ac:dyDescent="0.25">
      <c r="A73" s="17">
        <v>71000</v>
      </c>
      <c r="D73" s="17">
        <v>2530</v>
      </c>
      <c r="E73" s="4">
        <v>3.56338E-2</v>
      </c>
      <c r="F73" s="17">
        <v>2460</v>
      </c>
      <c r="G73" s="4">
        <v>3.4647900000000002E-2</v>
      </c>
      <c r="L73" s="17">
        <v>2779</v>
      </c>
      <c r="M73" s="17">
        <v>3.9140800000000003E-2</v>
      </c>
    </row>
    <row r="74" spans="1:31" x14ac:dyDescent="0.25">
      <c r="A74" s="17">
        <v>72000</v>
      </c>
      <c r="D74" s="17">
        <v>2535</v>
      </c>
      <c r="E74" s="4">
        <v>3.5208299999999998E-2</v>
      </c>
      <c r="F74" s="17">
        <v>2475</v>
      </c>
      <c r="G74" s="4">
        <v>3.4375000000000003E-2</v>
      </c>
      <c r="L74" s="17">
        <v>2788</v>
      </c>
      <c r="M74" s="17">
        <v>3.8722199999999998E-2</v>
      </c>
    </row>
    <row r="75" spans="1:31" x14ac:dyDescent="0.25">
      <c r="A75" s="17">
        <v>73000</v>
      </c>
      <c r="D75" s="17">
        <v>2549</v>
      </c>
      <c r="E75" s="4">
        <v>3.4917799999999999E-2</v>
      </c>
      <c r="F75" s="17">
        <v>2480</v>
      </c>
      <c r="G75" s="4">
        <v>3.3972599999999999E-2</v>
      </c>
      <c r="L75" s="17">
        <v>2798</v>
      </c>
      <c r="M75" s="17">
        <v>3.8328800000000003E-2</v>
      </c>
    </row>
    <row r="76" spans="1:31" x14ac:dyDescent="0.25">
      <c r="A76" s="17">
        <v>74000</v>
      </c>
      <c r="D76" s="17">
        <v>2559</v>
      </c>
      <c r="E76" s="4">
        <v>3.4581099999999997E-2</v>
      </c>
      <c r="F76" s="17">
        <v>2496</v>
      </c>
      <c r="G76" s="4">
        <v>3.3729700000000001E-2</v>
      </c>
      <c r="L76" s="17">
        <v>2804</v>
      </c>
      <c r="M76" s="17">
        <v>3.7891899999999999E-2</v>
      </c>
    </row>
    <row r="77" spans="1:31" x14ac:dyDescent="0.25">
      <c r="A77" s="17">
        <v>75000</v>
      </c>
      <c r="D77" s="17">
        <v>2567</v>
      </c>
      <c r="E77" s="4">
        <v>3.4226699999999999E-2</v>
      </c>
      <c r="F77" s="17">
        <v>2501</v>
      </c>
      <c r="G77" s="4">
        <v>3.33467E-2</v>
      </c>
      <c r="L77" s="17">
        <v>2809</v>
      </c>
      <c r="M77" s="17">
        <v>3.7453300000000002E-2</v>
      </c>
    </row>
    <row r="78" spans="1:31" x14ac:dyDescent="0.25">
      <c r="A78" s="17">
        <v>76000</v>
      </c>
      <c r="D78" s="17">
        <v>2574</v>
      </c>
      <c r="E78" s="4">
        <v>3.38684E-2</v>
      </c>
      <c r="F78" s="17">
        <v>2504</v>
      </c>
      <c r="G78" s="4">
        <v>3.2947400000000002E-2</v>
      </c>
      <c r="L78" s="17">
        <v>2818</v>
      </c>
      <c r="M78" s="17">
        <v>3.7078899999999998E-2</v>
      </c>
    </row>
    <row r="79" spans="1:31" x14ac:dyDescent="0.25">
      <c r="A79" s="17">
        <v>77000</v>
      </c>
      <c r="D79" s="17">
        <v>2584</v>
      </c>
      <c r="E79" s="4">
        <v>3.3558400000000002E-2</v>
      </c>
      <c r="F79" s="17">
        <v>2513</v>
      </c>
      <c r="G79" s="4">
        <v>3.2636400000000003E-2</v>
      </c>
      <c r="L79" s="17">
        <v>2834</v>
      </c>
      <c r="M79" s="17">
        <v>3.6805200000000003E-2</v>
      </c>
    </row>
    <row r="80" spans="1:31" x14ac:dyDescent="0.25">
      <c r="A80" s="17">
        <v>78000</v>
      </c>
      <c r="D80" s="17">
        <v>2594</v>
      </c>
      <c r="E80" s="4">
        <v>3.3256399999999998E-2</v>
      </c>
      <c r="F80" s="17">
        <v>2523</v>
      </c>
      <c r="G80" s="4">
        <v>3.2346199999999999E-2</v>
      </c>
      <c r="L80" s="17">
        <v>2845</v>
      </c>
      <c r="M80" s="17">
        <v>3.6474399999999997E-2</v>
      </c>
    </row>
    <row r="81" spans="1:13" x14ac:dyDescent="0.25">
      <c r="A81" s="17">
        <v>79000</v>
      </c>
      <c r="D81" s="17">
        <v>2609</v>
      </c>
      <c r="E81" s="4">
        <v>3.30253E-2</v>
      </c>
      <c r="F81" s="17">
        <v>2530</v>
      </c>
      <c r="G81" s="4">
        <v>3.20253E-2</v>
      </c>
      <c r="L81" s="17">
        <v>2859</v>
      </c>
      <c r="M81" s="17">
        <v>3.6189899999999997E-2</v>
      </c>
    </row>
    <row r="82" spans="1:13" x14ac:dyDescent="0.25">
      <c r="A82" s="17">
        <v>80000</v>
      </c>
      <c r="D82" s="17">
        <v>2622</v>
      </c>
      <c r="E82" s="4">
        <v>3.2774999999999999E-2</v>
      </c>
      <c r="F82" s="17">
        <v>2535</v>
      </c>
      <c r="G82" s="4">
        <v>3.16875E-2</v>
      </c>
      <c r="L82" s="17">
        <v>2873</v>
      </c>
      <c r="M82" s="17">
        <v>3.59125E-2</v>
      </c>
    </row>
    <row r="83" spans="1:13" x14ac:dyDescent="0.25">
      <c r="A83" s="17">
        <v>81000</v>
      </c>
      <c r="D83" s="17">
        <v>2632</v>
      </c>
      <c r="E83" s="4">
        <v>3.2493800000000003E-2</v>
      </c>
      <c r="F83" s="17">
        <v>2556</v>
      </c>
      <c r="G83" s="4">
        <v>3.1555600000000003E-2</v>
      </c>
      <c r="L83" s="17">
        <v>2883</v>
      </c>
      <c r="M83" s="17">
        <v>3.5592600000000002E-2</v>
      </c>
    </row>
    <row r="84" spans="1:13" x14ac:dyDescent="0.25">
      <c r="A84" s="17">
        <v>82000</v>
      </c>
      <c r="D84" s="17">
        <v>2650</v>
      </c>
      <c r="E84" s="4">
        <v>3.2317100000000001E-2</v>
      </c>
      <c r="F84" s="17">
        <v>2563</v>
      </c>
      <c r="G84" s="4">
        <v>3.1256100000000002E-2</v>
      </c>
      <c r="L84" s="17">
        <v>2896</v>
      </c>
      <c r="M84" s="17">
        <v>3.5317099999999997E-2</v>
      </c>
    </row>
    <row r="85" spans="1:13" x14ac:dyDescent="0.25">
      <c r="A85" s="17">
        <v>83000</v>
      </c>
      <c r="D85" s="17">
        <v>2667</v>
      </c>
      <c r="E85" s="4">
        <v>3.2132500000000001E-2</v>
      </c>
      <c r="F85" s="17">
        <v>2569</v>
      </c>
      <c r="G85" s="4">
        <v>3.0951800000000002E-2</v>
      </c>
      <c r="L85" s="17">
        <v>2911</v>
      </c>
      <c r="M85" s="17">
        <v>3.5072300000000001E-2</v>
      </c>
    </row>
    <row r="86" spans="1:13" x14ac:dyDescent="0.25">
      <c r="A86" s="17">
        <v>84000</v>
      </c>
      <c r="D86" s="17">
        <v>2677</v>
      </c>
      <c r="E86" s="4">
        <v>3.1869000000000001E-2</v>
      </c>
      <c r="F86" s="17">
        <v>2584</v>
      </c>
      <c r="G86" s="4">
        <v>3.0761899999999998E-2</v>
      </c>
      <c r="L86" s="17">
        <v>2917</v>
      </c>
      <c r="M86" s="17">
        <v>3.4726199999999999E-2</v>
      </c>
    </row>
    <row r="87" spans="1:13" x14ac:dyDescent="0.25">
      <c r="A87" s="17">
        <v>85000</v>
      </c>
      <c r="D87" s="17">
        <v>2681</v>
      </c>
      <c r="E87" s="4">
        <v>3.1541199999999998E-2</v>
      </c>
      <c r="F87" s="17">
        <v>2587</v>
      </c>
      <c r="G87" s="4">
        <v>3.0435299999999998E-2</v>
      </c>
      <c r="L87" s="17">
        <v>2931</v>
      </c>
      <c r="M87" s="17">
        <v>3.4482400000000003E-2</v>
      </c>
    </row>
    <row r="88" spans="1:13" x14ac:dyDescent="0.25">
      <c r="A88" s="17">
        <v>86000</v>
      </c>
      <c r="D88" s="17">
        <v>2686</v>
      </c>
      <c r="E88" s="4">
        <v>3.1232599999999999E-2</v>
      </c>
      <c r="F88" s="17">
        <v>2595</v>
      </c>
      <c r="G88" s="4">
        <v>3.0174400000000001E-2</v>
      </c>
      <c r="L88" s="17">
        <v>2943</v>
      </c>
      <c r="M88" s="17">
        <v>3.4220899999999999E-2</v>
      </c>
    </row>
    <row r="89" spans="1:13" x14ac:dyDescent="0.25">
      <c r="A89" s="17">
        <v>87000</v>
      </c>
      <c r="D89" s="17">
        <v>2691</v>
      </c>
      <c r="E89" s="4">
        <v>3.0931E-2</v>
      </c>
      <c r="F89" s="17">
        <v>2602</v>
      </c>
      <c r="G89" s="4">
        <v>2.9908000000000001E-2</v>
      </c>
      <c r="L89" s="17">
        <v>2944</v>
      </c>
      <c r="M89" s="17">
        <v>3.3839099999999997E-2</v>
      </c>
    </row>
    <row r="90" spans="1:13" x14ac:dyDescent="0.25">
      <c r="A90" s="17">
        <v>88000</v>
      </c>
      <c r="D90" s="17">
        <v>2702</v>
      </c>
      <c r="E90" s="4">
        <v>3.0704499999999999E-2</v>
      </c>
      <c r="F90" s="17">
        <v>2613</v>
      </c>
      <c r="G90" s="4">
        <v>2.9693199999999999E-2</v>
      </c>
      <c r="L90" s="17">
        <v>2952</v>
      </c>
      <c r="M90" s="17">
        <v>3.3545499999999999E-2</v>
      </c>
    </row>
    <row r="91" spans="1:13" x14ac:dyDescent="0.25">
      <c r="A91" s="17">
        <v>89000</v>
      </c>
      <c r="D91" s="17">
        <v>2707</v>
      </c>
      <c r="E91" s="4">
        <v>3.04157E-2</v>
      </c>
      <c r="F91" s="17">
        <v>2621</v>
      </c>
      <c r="G91" s="4">
        <v>2.9449400000000001E-2</v>
      </c>
      <c r="L91" s="17">
        <v>2962</v>
      </c>
      <c r="M91" s="17">
        <v>3.3280900000000002E-2</v>
      </c>
    </row>
    <row r="92" spans="1:13" x14ac:dyDescent="0.25">
      <c r="A92" s="17">
        <v>90000</v>
      </c>
      <c r="D92" s="17">
        <v>2716</v>
      </c>
      <c r="E92" s="4">
        <v>3.0177800000000001E-2</v>
      </c>
      <c r="F92" s="17">
        <v>2635</v>
      </c>
      <c r="G92" s="4">
        <v>2.92778E-2</v>
      </c>
      <c r="L92" s="17">
        <v>2972</v>
      </c>
      <c r="M92" s="17">
        <v>3.3022200000000002E-2</v>
      </c>
    </row>
    <row r="93" spans="1:13" x14ac:dyDescent="0.25">
      <c r="A93" s="17">
        <v>91000</v>
      </c>
      <c r="D93" s="17">
        <v>2728</v>
      </c>
      <c r="E93" s="4">
        <v>2.9978000000000001E-2</v>
      </c>
      <c r="F93" s="17">
        <v>2651</v>
      </c>
      <c r="G93" s="4">
        <v>2.9131899999999999E-2</v>
      </c>
      <c r="L93" s="17">
        <v>2987</v>
      </c>
      <c r="M93" s="17">
        <v>3.2824199999999998E-2</v>
      </c>
    </row>
    <row r="94" spans="1:13" x14ac:dyDescent="0.25">
      <c r="A94" s="17">
        <v>92000</v>
      </c>
      <c r="D94" s="17">
        <v>2735</v>
      </c>
      <c r="E94" s="4">
        <v>2.9728299999999999E-2</v>
      </c>
      <c r="F94" s="17">
        <v>2657</v>
      </c>
      <c r="G94" s="4">
        <v>2.8880400000000001E-2</v>
      </c>
      <c r="L94" s="17">
        <v>3008</v>
      </c>
      <c r="M94" s="17">
        <v>3.2695700000000001E-2</v>
      </c>
    </row>
    <row r="95" spans="1:13" x14ac:dyDescent="0.25">
      <c r="A95" s="17">
        <v>93000</v>
      </c>
      <c r="D95" s="17">
        <v>2741</v>
      </c>
      <c r="E95" s="4">
        <v>2.9473099999999999E-2</v>
      </c>
      <c r="F95" s="17">
        <v>2671</v>
      </c>
      <c r="G95" s="4">
        <v>2.87204E-2</v>
      </c>
      <c r="L95" s="17">
        <v>3018</v>
      </c>
      <c r="M95" s="17">
        <v>3.2451599999999997E-2</v>
      </c>
    </row>
    <row r="96" spans="1:13" x14ac:dyDescent="0.25">
      <c r="A96" s="17">
        <v>94000</v>
      </c>
      <c r="D96" s="17">
        <v>2747</v>
      </c>
      <c r="E96" s="4">
        <v>2.92234E-2</v>
      </c>
      <c r="F96" s="17">
        <v>2691</v>
      </c>
      <c r="G96" s="4">
        <v>2.8627699999999999E-2</v>
      </c>
      <c r="L96" s="17">
        <v>3023</v>
      </c>
      <c r="M96" s="17">
        <v>3.2159600000000003E-2</v>
      </c>
    </row>
    <row r="97" spans="1:13" x14ac:dyDescent="0.25">
      <c r="A97" s="17">
        <v>95000</v>
      </c>
      <c r="D97" s="17">
        <v>2752</v>
      </c>
      <c r="E97" s="4">
        <v>2.8968399999999998E-2</v>
      </c>
      <c r="F97" s="17">
        <v>2701</v>
      </c>
      <c r="G97" s="4">
        <v>2.8431600000000001E-2</v>
      </c>
      <c r="L97" s="17">
        <v>3025</v>
      </c>
      <c r="M97" s="17">
        <v>3.1842099999999998E-2</v>
      </c>
    </row>
    <row r="98" spans="1:13" x14ac:dyDescent="0.25">
      <c r="A98" s="17">
        <v>96000</v>
      </c>
      <c r="D98" s="17">
        <v>2753</v>
      </c>
      <c r="E98" s="4">
        <v>2.8677100000000001E-2</v>
      </c>
      <c r="F98" s="17">
        <v>2703</v>
      </c>
      <c r="G98" s="4">
        <v>2.8156299999999999E-2</v>
      </c>
      <c r="L98" s="17">
        <v>3028</v>
      </c>
      <c r="M98" s="17">
        <v>3.1541699999999999E-2</v>
      </c>
    </row>
    <row r="99" spans="1:13" x14ac:dyDescent="0.25">
      <c r="A99" s="17">
        <v>97000</v>
      </c>
      <c r="D99" s="17">
        <v>2759</v>
      </c>
      <c r="E99" s="4">
        <v>2.8443300000000001E-2</v>
      </c>
      <c r="F99" s="17">
        <v>2710</v>
      </c>
      <c r="G99" s="4">
        <v>2.79381E-2</v>
      </c>
      <c r="L99" s="17">
        <v>3034</v>
      </c>
      <c r="M99" s="17">
        <v>3.1278300000000002E-2</v>
      </c>
    </row>
    <row r="100" spans="1:13" x14ac:dyDescent="0.25">
      <c r="A100" s="17">
        <v>98000</v>
      </c>
      <c r="D100" s="17">
        <v>2768</v>
      </c>
      <c r="E100" s="4">
        <v>2.82449E-2</v>
      </c>
      <c r="F100" s="17">
        <v>2714</v>
      </c>
      <c r="G100" s="4">
        <v>2.76939E-2</v>
      </c>
      <c r="L100" s="17">
        <v>3041</v>
      </c>
      <c r="M100" s="17">
        <v>3.1030599999999998E-2</v>
      </c>
    </row>
    <row r="101" spans="1:13" x14ac:dyDescent="0.25">
      <c r="A101" s="17">
        <v>99000</v>
      </c>
      <c r="D101" s="17">
        <v>2778</v>
      </c>
      <c r="E101" s="4">
        <v>2.8060600000000002E-2</v>
      </c>
      <c r="F101" s="17">
        <v>2720</v>
      </c>
      <c r="G101" s="4">
        <v>2.7474700000000001E-2</v>
      </c>
    </row>
    <row r="102" spans="1:13" x14ac:dyDescent="0.25">
      <c r="A102" s="17">
        <v>100000</v>
      </c>
      <c r="D102" s="17">
        <v>2789</v>
      </c>
      <c r="E102" s="4">
        <v>2.7890000000000002E-2</v>
      </c>
      <c r="F102" s="17">
        <v>2731</v>
      </c>
      <c r="G102" s="4">
        <v>2.7310000000000001E-2</v>
      </c>
    </row>
    <row r="103" spans="1:13" x14ac:dyDescent="0.25">
      <c r="A103" s="17">
        <v>101000</v>
      </c>
      <c r="D103" s="17">
        <v>2794</v>
      </c>
      <c r="E103" s="4">
        <v>2.7663400000000001E-2</v>
      </c>
      <c r="F103" s="17">
        <v>2731</v>
      </c>
      <c r="G103" s="4">
        <v>2.70396E-2</v>
      </c>
    </row>
    <row r="104" spans="1:13" x14ac:dyDescent="0.25">
      <c r="A104" s="17">
        <v>102000</v>
      </c>
      <c r="D104" s="17">
        <v>2809</v>
      </c>
      <c r="E104" s="4">
        <v>2.75392E-2</v>
      </c>
      <c r="F104" s="17">
        <v>2742</v>
      </c>
      <c r="G104" s="4">
        <v>2.6882400000000001E-2</v>
      </c>
    </row>
    <row r="105" spans="1:13" x14ac:dyDescent="0.25">
      <c r="A105" s="17">
        <v>103000</v>
      </c>
      <c r="D105" s="17">
        <v>2820</v>
      </c>
      <c r="E105" s="4">
        <v>2.7378599999999999E-2</v>
      </c>
      <c r="F105" s="17">
        <v>2753</v>
      </c>
      <c r="G105" s="4">
        <v>2.6728200000000001E-2</v>
      </c>
    </row>
    <row r="106" spans="1:13" x14ac:dyDescent="0.25">
      <c r="A106" s="17">
        <v>104000</v>
      </c>
      <c r="D106" s="17">
        <v>2826</v>
      </c>
      <c r="E106" s="4">
        <v>2.7173099999999999E-2</v>
      </c>
      <c r="F106" s="17">
        <v>2759</v>
      </c>
      <c r="G106" s="4">
        <v>2.6528800000000002E-2</v>
      </c>
    </row>
    <row r="107" spans="1:13" x14ac:dyDescent="0.25">
      <c r="A107" s="17">
        <v>105000</v>
      </c>
      <c r="D107" s="17">
        <v>2836</v>
      </c>
      <c r="E107" s="4">
        <v>2.7009499999999999E-2</v>
      </c>
      <c r="F107" s="17">
        <v>2766</v>
      </c>
      <c r="G107" s="4">
        <v>2.6342899999999999E-2</v>
      </c>
    </row>
    <row r="108" spans="1:13" x14ac:dyDescent="0.25">
      <c r="A108" s="17">
        <v>106000</v>
      </c>
      <c r="D108" s="17">
        <v>2843</v>
      </c>
      <c r="E108" s="4">
        <v>2.6820799999999999E-2</v>
      </c>
      <c r="F108" s="17">
        <v>2770</v>
      </c>
      <c r="G108" s="4">
        <v>2.6132099999999998E-2</v>
      </c>
    </row>
    <row r="109" spans="1:13" x14ac:dyDescent="0.25">
      <c r="A109" s="17">
        <v>107000</v>
      </c>
      <c r="D109" s="17">
        <v>2850</v>
      </c>
      <c r="E109" s="4">
        <v>2.6635499999999999E-2</v>
      </c>
      <c r="F109" s="17">
        <v>2776</v>
      </c>
      <c r="G109" s="4">
        <v>2.5943899999999999E-2</v>
      </c>
    </row>
    <row r="110" spans="1:13" x14ac:dyDescent="0.25">
      <c r="A110" s="17">
        <v>108000</v>
      </c>
      <c r="D110" s="17">
        <v>2859</v>
      </c>
      <c r="E110" s="4">
        <v>2.6472200000000001E-2</v>
      </c>
      <c r="F110" s="17">
        <v>2777</v>
      </c>
      <c r="G110" s="4">
        <v>2.5713E-2</v>
      </c>
    </row>
    <row r="111" spans="1:13" x14ac:dyDescent="0.25">
      <c r="A111" s="17">
        <v>109000</v>
      </c>
      <c r="D111" s="17">
        <v>2865</v>
      </c>
      <c r="E111" s="4">
        <v>2.6284399999999999E-2</v>
      </c>
      <c r="F111" s="17">
        <v>2782</v>
      </c>
      <c r="G111" s="4">
        <v>2.5522900000000001E-2</v>
      </c>
    </row>
    <row r="112" spans="1:13" x14ac:dyDescent="0.25">
      <c r="A112" s="17">
        <v>110000</v>
      </c>
      <c r="D112" s="17">
        <v>2874</v>
      </c>
      <c r="E112" s="4">
        <v>2.6127299999999999E-2</v>
      </c>
      <c r="F112" s="17">
        <v>2791</v>
      </c>
      <c r="G112" s="4">
        <v>2.5372700000000002E-2</v>
      </c>
    </row>
    <row r="113" spans="1:7" x14ac:dyDescent="0.25">
      <c r="A113" s="17">
        <v>111000</v>
      </c>
      <c r="D113" s="17">
        <v>2878</v>
      </c>
      <c r="E113" s="4">
        <v>2.59279E-2</v>
      </c>
      <c r="F113" s="17">
        <v>2799</v>
      </c>
      <c r="G113" s="4">
        <v>2.5216200000000001E-2</v>
      </c>
    </row>
    <row r="114" spans="1:7" x14ac:dyDescent="0.25">
      <c r="A114" s="17">
        <v>112000</v>
      </c>
      <c r="D114" s="17">
        <v>2888</v>
      </c>
      <c r="E114" s="4">
        <v>2.5785700000000002E-2</v>
      </c>
      <c r="F114" s="17">
        <v>2808</v>
      </c>
      <c r="G114" s="4">
        <v>2.5071400000000001E-2</v>
      </c>
    </row>
    <row r="115" spans="1:7" x14ac:dyDescent="0.25">
      <c r="A115" s="17">
        <v>113000</v>
      </c>
      <c r="D115" s="17">
        <v>2890</v>
      </c>
      <c r="E115" s="4">
        <v>2.5575199999999999E-2</v>
      </c>
      <c r="F115" s="17">
        <v>2813</v>
      </c>
      <c r="G115" s="4">
        <v>2.4893800000000001E-2</v>
      </c>
    </row>
    <row r="116" spans="1:7" x14ac:dyDescent="0.25">
      <c r="A116" s="17">
        <v>114000</v>
      </c>
      <c r="D116" s="17">
        <v>2894</v>
      </c>
      <c r="E116" s="4">
        <v>2.5385999999999999E-2</v>
      </c>
      <c r="F116" s="17">
        <v>2828</v>
      </c>
      <c r="G116" s="4">
        <v>2.4806999999999999E-2</v>
      </c>
    </row>
    <row r="117" spans="1:7" x14ac:dyDescent="0.25">
      <c r="A117" s="17">
        <v>115000</v>
      </c>
      <c r="D117" s="17">
        <v>2895</v>
      </c>
      <c r="E117" s="4">
        <v>2.5173899999999999E-2</v>
      </c>
      <c r="F117" s="17">
        <v>2837</v>
      </c>
      <c r="G117" s="4">
        <v>2.46696E-2</v>
      </c>
    </row>
    <row r="118" spans="1:7" x14ac:dyDescent="0.25">
      <c r="A118" s="17">
        <v>116000</v>
      </c>
      <c r="D118" s="17">
        <v>2899</v>
      </c>
      <c r="E118" s="4">
        <v>2.49914E-2</v>
      </c>
      <c r="F118" s="17">
        <v>2845</v>
      </c>
      <c r="G118" s="4">
        <v>2.45259E-2</v>
      </c>
    </row>
    <row r="119" spans="1:7" x14ac:dyDescent="0.25">
      <c r="A119" s="17">
        <v>117000</v>
      </c>
      <c r="D119" s="17">
        <v>2908</v>
      </c>
      <c r="E119" s="4">
        <v>2.48547E-2</v>
      </c>
      <c r="F119" s="17">
        <v>2850</v>
      </c>
      <c r="G119" s="4">
        <v>2.4358999999999999E-2</v>
      </c>
    </row>
    <row r="120" spans="1:7" x14ac:dyDescent="0.25">
      <c r="A120" s="17">
        <v>118000</v>
      </c>
      <c r="D120" s="17">
        <v>2913</v>
      </c>
      <c r="E120" s="4">
        <v>2.4686400000000001E-2</v>
      </c>
      <c r="F120" s="17">
        <v>2860</v>
      </c>
      <c r="G120" s="4">
        <v>2.42373E-2</v>
      </c>
    </row>
    <row r="121" spans="1:7" x14ac:dyDescent="0.25">
      <c r="A121" s="17">
        <v>119000</v>
      </c>
      <c r="D121" s="17">
        <v>2922</v>
      </c>
      <c r="E121" s="4">
        <v>2.4554599999999999E-2</v>
      </c>
      <c r="F121" s="17">
        <v>2867</v>
      </c>
      <c r="G121" s="4">
        <v>2.40924E-2</v>
      </c>
    </row>
    <row r="122" spans="1:7" x14ac:dyDescent="0.25">
      <c r="A122" s="17">
        <v>120000</v>
      </c>
      <c r="D122" s="17">
        <v>2928</v>
      </c>
      <c r="E122" s="4">
        <v>2.4400000000000002E-2</v>
      </c>
      <c r="F122" s="17">
        <v>2875</v>
      </c>
      <c r="G122" s="4">
        <v>2.3958299999999998E-2</v>
      </c>
    </row>
    <row r="123" spans="1:7" x14ac:dyDescent="0.25">
      <c r="A123" s="17">
        <v>121000</v>
      </c>
      <c r="D123" s="17">
        <v>2939</v>
      </c>
      <c r="E123" s="4">
        <v>2.42893E-2</v>
      </c>
      <c r="F123" s="17">
        <v>2881</v>
      </c>
      <c r="G123" s="4">
        <v>2.3809899999999998E-2</v>
      </c>
    </row>
    <row r="124" spans="1:7" x14ac:dyDescent="0.25">
      <c r="A124" s="17">
        <v>122000</v>
      </c>
      <c r="D124" s="17">
        <v>2943</v>
      </c>
      <c r="E124" s="4">
        <v>2.4122899999999999E-2</v>
      </c>
      <c r="F124" s="17">
        <v>2893</v>
      </c>
      <c r="G124" s="4">
        <v>2.3713100000000001E-2</v>
      </c>
    </row>
    <row r="125" spans="1:7" x14ac:dyDescent="0.25">
      <c r="A125" s="17">
        <v>123000</v>
      </c>
      <c r="D125" s="17">
        <v>2945</v>
      </c>
      <c r="E125" s="4">
        <v>2.3943099999999998E-2</v>
      </c>
      <c r="F125" s="17">
        <v>2896</v>
      </c>
      <c r="G125" s="4">
        <v>2.3544699999999998E-2</v>
      </c>
    </row>
    <row r="126" spans="1:7" x14ac:dyDescent="0.25">
      <c r="A126" s="17">
        <v>124000</v>
      </c>
      <c r="D126" s="17">
        <v>2954</v>
      </c>
      <c r="E126" s="4">
        <v>2.3822599999999999E-2</v>
      </c>
      <c r="F126" s="17">
        <v>2900</v>
      </c>
      <c r="G126" s="4">
        <v>2.3387100000000001E-2</v>
      </c>
    </row>
    <row r="127" spans="1:7" x14ac:dyDescent="0.25">
      <c r="A127" s="17">
        <v>125000</v>
      </c>
      <c r="D127" s="17">
        <v>2959</v>
      </c>
      <c r="E127" s="4">
        <v>2.3671999999999999E-2</v>
      </c>
      <c r="F127" s="17">
        <v>2910</v>
      </c>
      <c r="G127" s="4">
        <v>2.3279999999999999E-2</v>
      </c>
    </row>
    <row r="128" spans="1:7" x14ac:dyDescent="0.25">
      <c r="A128" s="17">
        <v>126000</v>
      </c>
      <c r="D128" s="17">
        <v>2963</v>
      </c>
      <c r="E128" s="4">
        <v>2.3515899999999999E-2</v>
      </c>
      <c r="F128" s="17">
        <v>2911</v>
      </c>
      <c r="G128" s="4">
        <v>2.3103200000000001E-2</v>
      </c>
    </row>
    <row r="129" spans="1:7" x14ac:dyDescent="0.25">
      <c r="A129" s="17">
        <v>127000</v>
      </c>
      <c r="D129" s="17">
        <v>2971</v>
      </c>
      <c r="E129" s="4">
        <v>2.33937E-2</v>
      </c>
      <c r="F129" s="17">
        <v>2914</v>
      </c>
      <c r="G129" s="4">
        <v>2.2944900000000001E-2</v>
      </c>
    </row>
    <row r="130" spans="1:7" x14ac:dyDescent="0.25">
      <c r="A130" s="17">
        <v>128000</v>
      </c>
      <c r="D130" s="17">
        <v>2976</v>
      </c>
      <c r="E130" s="4">
        <v>2.325E-2</v>
      </c>
      <c r="F130" s="17">
        <v>2916</v>
      </c>
      <c r="G130" s="4">
        <v>2.2781200000000001E-2</v>
      </c>
    </row>
    <row r="131" spans="1:7" x14ac:dyDescent="0.25">
      <c r="A131" s="17">
        <v>129000</v>
      </c>
      <c r="D131" s="17">
        <v>2980</v>
      </c>
      <c r="E131" s="4">
        <v>2.3100800000000001E-2</v>
      </c>
      <c r="F131" s="17">
        <v>2922</v>
      </c>
      <c r="G131" s="4">
        <v>2.26512E-2</v>
      </c>
    </row>
    <row r="132" spans="1:7" x14ac:dyDescent="0.25">
      <c r="A132" s="17">
        <v>130000</v>
      </c>
      <c r="D132" s="17">
        <v>2981</v>
      </c>
      <c r="E132" s="4">
        <v>2.2930800000000001E-2</v>
      </c>
      <c r="F132" s="17">
        <v>2928</v>
      </c>
      <c r="G132" s="4">
        <v>2.2523100000000001E-2</v>
      </c>
    </row>
    <row r="133" spans="1:7" x14ac:dyDescent="0.25">
      <c r="A133" s="17">
        <v>131000</v>
      </c>
      <c r="D133" s="17">
        <v>2982</v>
      </c>
      <c r="E133" s="4">
        <v>2.27634E-2</v>
      </c>
      <c r="F133" s="17">
        <v>2931</v>
      </c>
      <c r="G133" s="4">
        <v>2.2374000000000002E-2</v>
      </c>
    </row>
    <row r="134" spans="1:7" x14ac:dyDescent="0.25">
      <c r="A134" s="17">
        <v>132000</v>
      </c>
      <c r="D134" s="17">
        <v>2984</v>
      </c>
      <c r="E134" s="4">
        <v>2.26061E-2</v>
      </c>
      <c r="F134" s="17">
        <v>2941</v>
      </c>
      <c r="G134" s="4">
        <v>2.2280299999999999E-2</v>
      </c>
    </row>
    <row r="135" spans="1:7" x14ac:dyDescent="0.25">
      <c r="A135" s="17">
        <v>133000</v>
      </c>
      <c r="D135" s="17">
        <v>2999</v>
      </c>
      <c r="E135" s="4">
        <v>2.25489E-2</v>
      </c>
      <c r="F135" s="17">
        <v>2947</v>
      </c>
      <c r="G135" s="4">
        <v>2.2157900000000001E-2</v>
      </c>
    </row>
    <row r="136" spans="1:7" x14ac:dyDescent="0.25">
      <c r="A136" s="17">
        <v>134000</v>
      </c>
      <c r="D136" s="17">
        <v>3006</v>
      </c>
      <c r="E136" s="4">
        <v>2.2432799999999999E-2</v>
      </c>
      <c r="F136" s="17">
        <v>2958</v>
      </c>
      <c r="G136" s="4">
        <v>2.20746E-2</v>
      </c>
    </row>
    <row r="137" spans="1:7" x14ac:dyDescent="0.25">
      <c r="A137" s="17">
        <v>135000</v>
      </c>
      <c r="D137" s="17">
        <v>3011</v>
      </c>
      <c r="E137" s="4">
        <v>2.2303699999999999E-2</v>
      </c>
      <c r="F137" s="17">
        <v>2962</v>
      </c>
      <c r="G137" s="4">
        <v>2.19407E-2</v>
      </c>
    </row>
    <row r="138" spans="1:7" x14ac:dyDescent="0.25">
      <c r="A138" s="17">
        <v>136000</v>
      </c>
      <c r="D138" s="17">
        <v>3011</v>
      </c>
      <c r="E138" s="4">
        <v>2.2139699999999998E-2</v>
      </c>
      <c r="F138" s="17">
        <v>2964</v>
      </c>
      <c r="G138" s="4">
        <v>2.17941E-2</v>
      </c>
    </row>
    <row r="139" spans="1:7" x14ac:dyDescent="0.25">
      <c r="A139" s="17">
        <v>137000</v>
      </c>
      <c r="D139" s="17">
        <v>3018</v>
      </c>
      <c r="E139" s="4">
        <v>2.2029199999999999E-2</v>
      </c>
      <c r="F139" s="17">
        <v>2973</v>
      </c>
      <c r="G139" s="4">
        <v>2.17007E-2</v>
      </c>
    </row>
    <row r="140" spans="1:7" x14ac:dyDescent="0.25">
      <c r="A140" s="17">
        <v>138000</v>
      </c>
      <c r="D140" s="17">
        <v>3027</v>
      </c>
      <c r="E140" s="4">
        <v>2.1934800000000001E-2</v>
      </c>
      <c r="F140" s="17">
        <v>2976</v>
      </c>
      <c r="G140" s="4">
        <v>2.15652E-2</v>
      </c>
    </row>
    <row r="141" spans="1:7" x14ac:dyDescent="0.25">
      <c r="A141" s="17">
        <v>139000</v>
      </c>
      <c r="D141" s="17">
        <v>3035</v>
      </c>
      <c r="E141" s="4">
        <v>2.18345E-2</v>
      </c>
      <c r="F141" s="17">
        <v>2980</v>
      </c>
      <c r="G141" s="4">
        <v>2.1438800000000001E-2</v>
      </c>
    </row>
    <row r="142" spans="1:7" x14ac:dyDescent="0.25">
      <c r="A142" s="17">
        <v>140000</v>
      </c>
      <c r="D142" s="17">
        <v>3040</v>
      </c>
      <c r="E142" s="4">
        <v>2.1714299999999999E-2</v>
      </c>
      <c r="F142" s="17">
        <v>2986</v>
      </c>
      <c r="G142" s="4">
        <v>2.13286E-2</v>
      </c>
    </row>
    <row r="143" spans="1:7" x14ac:dyDescent="0.25">
      <c r="A143" s="17">
        <v>141000</v>
      </c>
      <c r="D143" s="17">
        <v>3043</v>
      </c>
      <c r="E143" s="4">
        <v>2.1581599999999999E-2</v>
      </c>
      <c r="F143" s="17">
        <v>2993</v>
      </c>
      <c r="G143" s="4">
        <v>2.12269E-2</v>
      </c>
    </row>
    <row r="144" spans="1:7" x14ac:dyDescent="0.25">
      <c r="A144" s="17">
        <v>142000</v>
      </c>
      <c r="D144" s="17">
        <v>3047</v>
      </c>
      <c r="E144" s="4">
        <v>2.14577E-2</v>
      </c>
      <c r="F144" s="17">
        <v>2998</v>
      </c>
      <c r="G144" s="4">
        <v>2.1112700000000002E-2</v>
      </c>
    </row>
    <row r="145" spans="1:7" x14ac:dyDescent="0.25">
      <c r="A145" s="17">
        <v>143000</v>
      </c>
      <c r="D145" s="17">
        <v>3055</v>
      </c>
      <c r="E145" s="4">
        <v>2.13636E-2</v>
      </c>
      <c r="F145" s="17">
        <v>2998</v>
      </c>
      <c r="G145" s="4">
        <v>2.0965000000000001E-2</v>
      </c>
    </row>
    <row r="146" spans="1:7" x14ac:dyDescent="0.25">
      <c r="A146" s="17">
        <v>144000</v>
      </c>
      <c r="D146" s="17">
        <v>3065</v>
      </c>
      <c r="E146" s="4">
        <v>2.12847E-2</v>
      </c>
      <c r="F146" s="17">
        <v>2999</v>
      </c>
      <c r="G146" s="4">
        <v>2.0826399999999998E-2</v>
      </c>
    </row>
    <row r="147" spans="1:7" x14ac:dyDescent="0.25">
      <c r="A147" s="17">
        <v>145000</v>
      </c>
      <c r="D147" s="17">
        <v>3071</v>
      </c>
      <c r="E147" s="4">
        <v>2.1179300000000002E-2</v>
      </c>
      <c r="F147" s="17">
        <v>3000</v>
      </c>
      <c r="G147" s="4">
        <v>2.0689699999999998E-2</v>
      </c>
    </row>
    <row r="148" spans="1:7" x14ac:dyDescent="0.25">
      <c r="A148" s="17">
        <v>146000</v>
      </c>
      <c r="D148" s="17">
        <v>3088</v>
      </c>
      <c r="E148" s="4">
        <v>2.1150700000000001E-2</v>
      </c>
      <c r="F148" s="17">
        <v>3012</v>
      </c>
      <c r="G148" s="4">
        <v>2.0630099999999998E-2</v>
      </c>
    </row>
    <row r="149" spans="1:7" x14ac:dyDescent="0.25">
      <c r="A149" s="17">
        <v>147000</v>
      </c>
      <c r="D149" s="17">
        <v>3092</v>
      </c>
      <c r="E149" s="4">
        <v>2.1034000000000001E-2</v>
      </c>
      <c r="F149" s="17">
        <v>3020</v>
      </c>
      <c r="G149" s="4">
        <v>2.0544199999999999E-2</v>
      </c>
    </row>
    <row r="150" spans="1:7" x14ac:dyDescent="0.25">
      <c r="A150" s="17">
        <v>148000</v>
      </c>
      <c r="D150" s="17">
        <v>3095</v>
      </c>
      <c r="E150" s="4">
        <v>2.0912199999999999E-2</v>
      </c>
      <c r="F150" s="17">
        <v>3024</v>
      </c>
      <c r="G150" s="4">
        <v>2.04324E-2</v>
      </c>
    </row>
    <row r="151" spans="1:7" x14ac:dyDescent="0.25">
      <c r="A151" s="17">
        <v>149000</v>
      </c>
      <c r="D151" s="17">
        <v>3097</v>
      </c>
      <c r="E151" s="4">
        <v>2.07852E-2</v>
      </c>
      <c r="F151" s="17">
        <v>3028</v>
      </c>
      <c r="G151" s="4">
        <v>2.0322099999999999E-2</v>
      </c>
    </row>
    <row r="152" spans="1:7" x14ac:dyDescent="0.25">
      <c r="A152" s="17">
        <v>150000</v>
      </c>
      <c r="D152" s="17">
        <v>3107</v>
      </c>
      <c r="E152" s="4">
        <v>2.07133E-2</v>
      </c>
      <c r="F152" s="17">
        <v>3030</v>
      </c>
      <c r="G152" s="4">
        <v>2.0199999999999999E-2</v>
      </c>
    </row>
    <row r="153" spans="1:7" x14ac:dyDescent="0.25">
      <c r="A153" s="17">
        <v>151000</v>
      </c>
      <c r="D153" s="17">
        <v>3111</v>
      </c>
      <c r="E153" s="4">
        <v>2.0602599999999999E-2</v>
      </c>
      <c r="F153" s="17">
        <v>3037</v>
      </c>
      <c r="G153" s="4">
        <v>2.0112600000000001E-2</v>
      </c>
    </row>
    <row r="154" spans="1:7" x14ac:dyDescent="0.25">
      <c r="A154" s="17">
        <v>152000</v>
      </c>
      <c r="D154" s="17">
        <v>3112</v>
      </c>
      <c r="E154" s="4">
        <v>2.0473700000000001E-2</v>
      </c>
      <c r="F154" s="17">
        <v>3049</v>
      </c>
      <c r="G154" s="4">
        <v>2.0059199999999999E-2</v>
      </c>
    </row>
    <row r="155" spans="1:7" x14ac:dyDescent="0.25">
      <c r="A155" s="17">
        <v>153000</v>
      </c>
      <c r="D155" s="17">
        <v>3115</v>
      </c>
      <c r="E155" s="4">
        <v>2.0359499999999999E-2</v>
      </c>
      <c r="F155" s="17">
        <v>3055</v>
      </c>
      <c r="G155" s="4">
        <v>1.99673E-2</v>
      </c>
    </row>
    <row r="156" spans="1:7" x14ac:dyDescent="0.25">
      <c r="A156" s="17">
        <v>154000</v>
      </c>
      <c r="D156" s="17">
        <v>3122</v>
      </c>
      <c r="E156" s="4">
        <v>2.0272700000000001E-2</v>
      </c>
      <c r="F156" s="17">
        <v>3057</v>
      </c>
      <c r="G156" s="4">
        <v>1.9850599999999999E-2</v>
      </c>
    </row>
    <row r="157" spans="1:7" x14ac:dyDescent="0.25">
      <c r="A157" s="17">
        <v>155000</v>
      </c>
      <c r="D157" s="17">
        <v>3129</v>
      </c>
      <c r="E157" s="4">
        <v>2.0187099999999999E-2</v>
      </c>
      <c r="F157" s="17">
        <v>3060</v>
      </c>
      <c r="G157" s="4">
        <v>1.97419E-2</v>
      </c>
    </row>
    <row r="158" spans="1:7" x14ac:dyDescent="0.25">
      <c r="A158" s="17">
        <v>156000</v>
      </c>
      <c r="D158" s="17">
        <v>3135</v>
      </c>
      <c r="E158" s="4">
        <v>2.0096200000000002E-2</v>
      </c>
      <c r="F158" s="17">
        <v>3064</v>
      </c>
      <c r="G158" s="4">
        <v>1.9640999999999999E-2</v>
      </c>
    </row>
    <row r="159" spans="1:7" x14ac:dyDescent="0.25">
      <c r="A159" s="17">
        <v>157000</v>
      </c>
      <c r="D159" s="17">
        <v>3137</v>
      </c>
      <c r="E159" s="4">
        <v>1.9980899999999999E-2</v>
      </c>
      <c r="F159" s="17">
        <v>3074</v>
      </c>
      <c r="G159" s="4">
        <v>1.9579599999999999E-2</v>
      </c>
    </row>
    <row r="160" spans="1:7" x14ac:dyDescent="0.25">
      <c r="A160" s="17">
        <v>158000</v>
      </c>
      <c r="D160" s="17">
        <v>3141</v>
      </c>
      <c r="E160" s="4">
        <v>1.98797E-2</v>
      </c>
      <c r="F160" s="17">
        <v>3081</v>
      </c>
      <c r="G160" s="4">
        <v>1.95E-2</v>
      </c>
    </row>
    <row r="161" spans="1:7" x14ac:dyDescent="0.25">
      <c r="A161" s="17">
        <v>159000</v>
      </c>
      <c r="D161" s="17">
        <v>3150</v>
      </c>
      <c r="E161" s="4">
        <v>1.98113E-2</v>
      </c>
      <c r="F161" s="17">
        <v>3086</v>
      </c>
      <c r="G161" s="4">
        <v>1.94088E-2</v>
      </c>
    </row>
    <row r="162" spans="1:7" x14ac:dyDescent="0.25">
      <c r="A162" s="17">
        <v>160000</v>
      </c>
      <c r="D162" s="17">
        <v>3156</v>
      </c>
      <c r="E162" s="4">
        <v>1.9724999999999999E-2</v>
      </c>
      <c r="F162" s="17">
        <v>3103</v>
      </c>
      <c r="G162" s="4">
        <v>1.93937E-2</v>
      </c>
    </row>
    <row r="163" spans="1:7" x14ac:dyDescent="0.25">
      <c r="A163" s="17">
        <v>161000</v>
      </c>
      <c r="D163" s="17">
        <v>3162</v>
      </c>
      <c r="E163" s="4">
        <v>1.9639799999999999E-2</v>
      </c>
      <c r="F163" s="17">
        <v>3107</v>
      </c>
      <c r="G163" s="4">
        <v>1.9298099999999999E-2</v>
      </c>
    </row>
    <row r="164" spans="1:7" x14ac:dyDescent="0.25">
      <c r="A164" s="17">
        <v>162000</v>
      </c>
      <c r="D164" s="17">
        <v>3166</v>
      </c>
      <c r="E164" s="4">
        <v>1.95432E-2</v>
      </c>
      <c r="F164" s="17">
        <v>3111</v>
      </c>
      <c r="G164" s="4">
        <v>1.9203700000000001E-2</v>
      </c>
    </row>
    <row r="165" spans="1:7" x14ac:dyDescent="0.25">
      <c r="A165" s="17">
        <v>163000</v>
      </c>
      <c r="D165" s="17">
        <v>3172</v>
      </c>
      <c r="E165" s="4">
        <v>1.9460100000000001E-2</v>
      </c>
      <c r="F165" s="17">
        <v>3113</v>
      </c>
      <c r="G165" s="4">
        <v>1.9098199999999999E-2</v>
      </c>
    </row>
    <row r="166" spans="1:7" x14ac:dyDescent="0.25">
      <c r="A166" s="17">
        <v>164000</v>
      </c>
      <c r="D166" s="17">
        <v>3178</v>
      </c>
      <c r="E166" s="4">
        <v>1.9377999999999999E-2</v>
      </c>
      <c r="F166" s="17">
        <v>3118</v>
      </c>
      <c r="G166" s="4">
        <v>1.90122E-2</v>
      </c>
    </row>
    <row r="167" spans="1:7" x14ac:dyDescent="0.25">
      <c r="A167" s="17">
        <v>165000</v>
      </c>
      <c r="D167" s="17">
        <v>3186</v>
      </c>
      <c r="E167" s="4">
        <v>1.9309099999999999E-2</v>
      </c>
      <c r="F167" s="17">
        <v>3127</v>
      </c>
      <c r="G167" s="4">
        <v>1.89515E-2</v>
      </c>
    </row>
    <row r="168" spans="1:7" x14ac:dyDescent="0.25">
      <c r="A168" s="17">
        <v>166000</v>
      </c>
      <c r="D168" s="17">
        <v>3187</v>
      </c>
      <c r="E168" s="4">
        <v>1.9198799999999999E-2</v>
      </c>
      <c r="F168" s="17">
        <v>3127</v>
      </c>
      <c r="G168" s="4">
        <v>1.8837300000000001E-2</v>
      </c>
    </row>
    <row r="169" spans="1:7" x14ac:dyDescent="0.25">
      <c r="A169" s="17">
        <v>167000</v>
      </c>
      <c r="D169" s="17">
        <v>3189</v>
      </c>
      <c r="E169" s="4">
        <v>1.90958E-2</v>
      </c>
      <c r="F169" s="17">
        <v>3131</v>
      </c>
      <c r="G169" s="4">
        <v>1.8748500000000001E-2</v>
      </c>
    </row>
    <row r="170" spans="1:7" x14ac:dyDescent="0.25">
      <c r="A170" s="17">
        <v>168000</v>
      </c>
      <c r="D170" s="17">
        <v>3195</v>
      </c>
      <c r="E170" s="4">
        <v>1.9017900000000001E-2</v>
      </c>
      <c r="F170" s="17">
        <v>3133</v>
      </c>
      <c r="G170" s="4">
        <v>1.86488E-2</v>
      </c>
    </row>
    <row r="171" spans="1:7" x14ac:dyDescent="0.25">
      <c r="A171" s="17">
        <v>169000</v>
      </c>
      <c r="D171" s="17">
        <v>3202</v>
      </c>
      <c r="E171" s="4">
        <v>1.89467E-2</v>
      </c>
      <c r="F171" s="17">
        <v>3139</v>
      </c>
      <c r="G171" s="4">
        <v>1.8574E-2</v>
      </c>
    </row>
    <row r="172" spans="1:7" x14ac:dyDescent="0.25">
      <c r="A172" s="17">
        <v>170000</v>
      </c>
      <c r="D172" s="17">
        <v>3204</v>
      </c>
      <c r="E172" s="4">
        <v>1.8847099999999999E-2</v>
      </c>
      <c r="F172" s="17">
        <v>3147</v>
      </c>
      <c r="G172" s="4">
        <v>1.8511799999999998E-2</v>
      </c>
    </row>
    <row r="173" spans="1:7" x14ac:dyDescent="0.25">
      <c r="A173" s="17">
        <v>171000</v>
      </c>
      <c r="D173" s="17">
        <v>3210</v>
      </c>
      <c r="E173" s="4">
        <v>1.8771900000000001E-2</v>
      </c>
      <c r="F173" s="17">
        <v>3151</v>
      </c>
      <c r="G173" s="4">
        <v>1.84269E-2</v>
      </c>
    </row>
    <row r="174" spans="1:7" x14ac:dyDescent="0.25">
      <c r="A174" s="17">
        <v>172000</v>
      </c>
      <c r="D174" s="17">
        <v>3211</v>
      </c>
      <c r="E174" s="4">
        <v>1.86686E-2</v>
      </c>
      <c r="F174" s="17">
        <v>3153</v>
      </c>
      <c r="G174" s="4">
        <v>1.8331400000000001E-2</v>
      </c>
    </row>
    <row r="175" spans="1:7" x14ac:dyDescent="0.25">
      <c r="A175" s="17">
        <v>173000</v>
      </c>
      <c r="D175" s="17">
        <v>3215</v>
      </c>
      <c r="E175" s="4">
        <v>1.8583800000000001E-2</v>
      </c>
      <c r="F175" s="17">
        <v>3157</v>
      </c>
      <c r="G175" s="4">
        <v>1.82486E-2</v>
      </c>
    </row>
    <row r="176" spans="1:7" x14ac:dyDescent="0.25">
      <c r="A176" s="17">
        <v>174000</v>
      </c>
      <c r="D176" s="17">
        <v>3220</v>
      </c>
      <c r="E176" s="4">
        <v>1.85057E-2</v>
      </c>
      <c r="F176" s="17">
        <v>3162</v>
      </c>
      <c r="G176" s="4">
        <v>1.8172399999999998E-2</v>
      </c>
    </row>
    <row r="177" spans="1:7" x14ac:dyDescent="0.25">
      <c r="A177" s="17">
        <v>175000</v>
      </c>
      <c r="D177" s="17">
        <v>3225</v>
      </c>
      <c r="E177" s="4">
        <v>1.84286E-2</v>
      </c>
      <c r="F177" s="17">
        <v>3171</v>
      </c>
      <c r="G177" s="4">
        <v>1.8120000000000001E-2</v>
      </c>
    </row>
    <row r="178" spans="1:7" x14ac:dyDescent="0.25">
      <c r="A178" s="17">
        <v>176000</v>
      </c>
      <c r="D178" s="17">
        <v>3230</v>
      </c>
      <c r="E178" s="4">
        <v>1.8352299999999998E-2</v>
      </c>
      <c r="F178" s="17">
        <v>3173</v>
      </c>
      <c r="G178" s="4">
        <v>1.80284E-2</v>
      </c>
    </row>
    <row r="179" spans="1:7" x14ac:dyDescent="0.25">
      <c r="A179" s="17">
        <v>177000</v>
      </c>
      <c r="D179" s="17">
        <v>3234</v>
      </c>
      <c r="E179" s="4">
        <v>1.8271200000000001E-2</v>
      </c>
      <c r="F179" s="17">
        <v>3178</v>
      </c>
      <c r="G179" s="4">
        <v>1.79548E-2</v>
      </c>
    </row>
    <row r="180" spans="1:7" x14ac:dyDescent="0.25">
      <c r="A180" s="17">
        <v>178000</v>
      </c>
      <c r="D180" s="17">
        <v>3234</v>
      </c>
      <c r="E180" s="4">
        <v>1.8168500000000001E-2</v>
      </c>
      <c r="F180" s="17">
        <v>3182</v>
      </c>
      <c r="G180" s="4">
        <v>1.7876400000000001E-2</v>
      </c>
    </row>
    <row r="181" spans="1:7" x14ac:dyDescent="0.25">
      <c r="A181" s="17">
        <v>179000</v>
      </c>
      <c r="D181" s="17">
        <v>3235</v>
      </c>
      <c r="E181" s="4">
        <v>1.8072600000000001E-2</v>
      </c>
      <c r="F181" s="17">
        <v>3187</v>
      </c>
      <c r="G181" s="4">
        <v>1.7804500000000001E-2</v>
      </c>
    </row>
    <row r="182" spans="1:7" x14ac:dyDescent="0.25">
      <c r="A182" s="17">
        <v>180000</v>
      </c>
      <c r="F182" s="17">
        <v>3193</v>
      </c>
      <c r="G182" s="4">
        <v>1.7738899999999998E-2</v>
      </c>
    </row>
    <row r="183" spans="1:7" x14ac:dyDescent="0.25">
      <c r="A183" s="17">
        <v>181000</v>
      </c>
      <c r="F183" s="17">
        <v>3202</v>
      </c>
      <c r="G183" s="4">
        <v>1.7690600000000001E-2</v>
      </c>
    </row>
    <row r="184" spans="1:7" x14ac:dyDescent="0.25">
      <c r="A184" s="17">
        <v>182000</v>
      </c>
      <c r="F184" s="17">
        <v>3203</v>
      </c>
      <c r="G184" s="4">
        <v>1.7598900000000001E-2</v>
      </c>
    </row>
    <row r="185" spans="1:7" x14ac:dyDescent="0.25">
      <c r="A185" s="17">
        <v>183000</v>
      </c>
      <c r="F185" s="17">
        <v>3206</v>
      </c>
      <c r="G185" s="4">
        <v>1.7519099999999999E-2</v>
      </c>
    </row>
    <row r="186" spans="1:7" x14ac:dyDescent="0.25">
      <c r="A186" s="17">
        <v>184000</v>
      </c>
      <c r="F186" s="17">
        <v>3210</v>
      </c>
      <c r="G186" s="4">
        <v>1.7445700000000001E-2</v>
      </c>
    </row>
    <row r="187" spans="1:7" x14ac:dyDescent="0.25">
      <c r="A187" s="17">
        <v>185000</v>
      </c>
      <c r="F187" s="17">
        <v>3213</v>
      </c>
      <c r="G187" s="4">
        <v>1.73676E-2</v>
      </c>
    </row>
    <row r="188" spans="1:7" x14ac:dyDescent="0.25">
      <c r="A188" s="17">
        <v>186000</v>
      </c>
      <c r="F188" s="17">
        <v>3220</v>
      </c>
      <c r="G188" s="4">
        <v>1.7311799999999999E-2</v>
      </c>
    </row>
    <row r="189" spans="1:7" x14ac:dyDescent="0.25">
      <c r="A189" s="17">
        <v>187000</v>
      </c>
      <c r="F189" s="17">
        <v>3223</v>
      </c>
      <c r="G189" s="4">
        <v>1.7235299999999999E-2</v>
      </c>
    </row>
    <row r="190" spans="1:7" x14ac:dyDescent="0.25">
      <c r="A190" s="17">
        <v>188000</v>
      </c>
      <c r="F190" s="17">
        <v>3226</v>
      </c>
      <c r="G190" s="4">
        <v>1.7159600000000001E-2</v>
      </c>
    </row>
    <row r="191" spans="1:7" x14ac:dyDescent="0.25">
      <c r="A191" s="17">
        <v>189000</v>
      </c>
      <c r="F191" s="17">
        <v>3228</v>
      </c>
      <c r="G191" s="4">
        <v>1.7079400000000002E-2</v>
      </c>
    </row>
    <row r="192" spans="1:7" x14ac:dyDescent="0.25">
      <c r="A192" s="17">
        <v>190000</v>
      </c>
      <c r="F192" s="17">
        <v>3234</v>
      </c>
      <c r="G192" s="4">
        <v>1.7021100000000001E-2</v>
      </c>
    </row>
    <row r="193" spans="1:7" x14ac:dyDescent="0.25">
      <c r="A193" s="17">
        <v>191000</v>
      </c>
      <c r="F193" s="17">
        <v>3237</v>
      </c>
      <c r="G193" s="4">
        <v>1.69476E-2</v>
      </c>
    </row>
    <row r="194" spans="1:7" x14ac:dyDescent="0.25">
      <c r="A194" s="17">
        <v>192000</v>
      </c>
      <c r="F194" s="17">
        <v>3244</v>
      </c>
      <c r="G194" s="4">
        <v>1.6895799999999999E-2</v>
      </c>
    </row>
    <row r="195" spans="1:7" x14ac:dyDescent="0.25">
      <c r="A195" s="17">
        <v>193000</v>
      </c>
      <c r="F195" s="17">
        <v>3247</v>
      </c>
      <c r="G195" s="4">
        <v>1.68238E-2</v>
      </c>
    </row>
    <row r="196" spans="1:7" x14ac:dyDescent="0.25">
      <c r="A196" s="17">
        <v>194000</v>
      </c>
      <c r="F196" s="17">
        <v>3250</v>
      </c>
      <c r="G196" s="4">
        <v>1.6752599999999999E-2</v>
      </c>
    </row>
    <row r="197" spans="1:7" x14ac:dyDescent="0.25">
      <c r="A197" s="17">
        <v>195000</v>
      </c>
      <c r="F197" s="17">
        <v>3251</v>
      </c>
      <c r="G197" s="4">
        <v>1.6671800000000001E-2</v>
      </c>
    </row>
    <row r="198" spans="1:7" x14ac:dyDescent="0.25">
      <c r="A198" s="17">
        <v>196000</v>
      </c>
      <c r="F198" s="17">
        <v>3251</v>
      </c>
      <c r="G198" s="4">
        <v>1.6586699999999999E-2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8"/>
  <sheetViews>
    <sheetView topLeftCell="A256" workbookViewId="0">
      <selection activeCell="AE2" sqref="AE2"/>
    </sheetView>
  </sheetViews>
  <sheetFormatPr defaultRowHeight="15" x14ac:dyDescent="0.25"/>
  <cols>
    <col min="1" max="1" width="9.140625" style="17"/>
    <col min="2" max="2" width="8.28515625" style="17" customWidth="1"/>
    <col min="3" max="3" width="7.5703125" style="4" customWidth="1"/>
    <col min="4" max="4" width="6.28515625" style="17" customWidth="1"/>
    <col min="5" max="5" width="8.7109375" style="6" customWidth="1"/>
    <col min="6" max="6" width="9.140625" style="17"/>
    <col min="7" max="7" width="9.140625" style="6"/>
    <col min="8" max="8" width="6.42578125" style="17" customWidth="1"/>
    <col min="9" max="9" width="9.7109375" style="6" customWidth="1"/>
    <col min="10" max="10" width="6.140625" style="17" customWidth="1"/>
    <col min="11" max="11" width="7.140625" style="6" customWidth="1"/>
    <col min="12" max="12" width="7.42578125" style="17" customWidth="1"/>
    <col min="13" max="13" width="8.42578125" style="6" customWidth="1"/>
    <col min="14" max="14" width="6.140625" style="17" customWidth="1"/>
    <col min="15" max="15" width="10.42578125" style="4" customWidth="1"/>
    <col min="16" max="16" width="7.42578125" style="17" customWidth="1"/>
    <col min="17" max="17" width="8" style="6" customWidth="1"/>
    <col min="18" max="18" width="7.5703125" style="17" customWidth="1"/>
    <col min="19" max="19" width="7.7109375" style="6" customWidth="1"/>
    <col min="20" max="20" width="7.85546875" style="17" customWidth="1"/>
    <col min="21" max="21" width="7.7109375" style="6" customWidth="1"/>
    <col min="22" max="22" width="7.7109375" style="17" customWidth="1"/>
    <col min="23" max="23" width="8" style="17" customWidth="1"/>
    <col min="24" max="24" width="7.7109375" style="17" customWidth="1"/>
    <col min="25" max="25" width="7.28515625" style="6" customWidth="1"/>
    <col min="26" max="26" width="8.140625" style="17" customWidth="1"/>
    <col min="27" max="27" width="7.7109375" style="6" customWidth="1"/>
    <col min="28" max="28" width="8.140625" style="17" customWidth="1"/>
    <col min="29" max="29" width="10.140625" style="6" customWidth="1"/>
    <col min="30" max="30" width="8.7109375" style="17" customWidth="1"/>
    <col min="31" max="31" width="8.85546875" style="6" customWidth="1"/>
    <col min="32" max="257" width="9.140625" style="17"/>
    <col min="258" max="258" width="7.140625" style="17" customWidth="1"/>
    <col min="259" max="259" width="9.140625" style="17"/>
    <col min="260" max="260" width="6.28515625" style="17" customWidth="1"/>
    <col min="261" max="261" width="8.7109375" style="17" customWidth="1"/>
    <col min="262" max="263" width="9.140625" style="17"/>
    <col min="264" max="264" width="6.42578125" style="17" customWidth="1"/>
    <col min="265" max="265" width="7.140625" style="17" customWidth="1"/>
    <col min="266" max="266" width="6.140625" style="17" customWidth="1"/>
    <col min="267" max="267" width="7.140625" style="17" customWidth="1"/>
    <col min="268" max="268" width="7.42578125" style="17" customWidth="1"/>
    <col min="269" max="269" width="6" style="17" customWidth="1"/>
    <col min="270" max="270" width="6.140625" style="17" customWidth="1"/>
    <col min="271" max="271" width="9.140625" style="17"/>
    <col min="272" max="272" width="7.42578125" style="17" customWidth="1"/>
    <col min="273" max="273" width="8" style="17" customWidth="1"/>
    <col min="274" max="274" width="7.5703125" style="17" customWidth="1"/>
    <col min="275" max="275" width="7.7109375" style="17" customWidth="1"/>
    <col min="276" max="276" width="7.85546875" style="17" customWidth="1"/>
    <col min="277" max="278" width="7.7109375" style="17" customWidth="1"/>
    <col min="279" max="279" width="8" style="17" customWidth="1"/>
    <col min="280" max="280" width="7.7109375" style="17" customWidth="1"/>
    <col min="281" max="281" width="7.28515625" style="17" customWidth="1"/>
    <col min="282" max="282" width="8.140625" style="17" customWidth="1"/>
    <col min="283" max="283" width="7.7109375" style="17" customWidth="1"/>
    <col min="284" max="284" width="8.140625" style="17" customWidth="1"/>
    <col min="285" max="285" width="10.140625" style="17" customWidth="1"/>
    <col min="286" max="286" width="8.7109375" style="17" customWidth="1"/>
    <col min="287" max="287" width="8.85546875" style="17" customWidth="1"/>
    <col min="288" max="513" width="9.140625" style="17"/>
    <col min="514" max="514" width="7.140625" style="17" customWidth="1"/>
    <col min="515" max="515" width="9.140625" style="17"/>
    <col min="516" max="516" width="6.28515625" style="17" customWidth="1"/>
    <col min="517" max="517" width="8.7109375" style="17" customWidth="1"/>
    <col min="518" max="519" width="9.140625" style="17"/>
    <col min="520" max="520" width="6.42578125" style="17" customWidth="1"/>
    <col min="521" max="521" width="7.140625" style="17" customWidth="1"/>
    <col min="522" max="522" width="6.140625" style="17" customWidth="1"/>
    <col min="523" max="523" width="7.140625" style="17" customWidth="1"/>
    <col min="524" max="524" width="7.42578125" style="17" customWidth="1"/>
    <col min="525" max="525" width="6" style="17" customWidth="1"/>
    <col min="526" max="526" width="6.140625" style="17" customWidth="1"/>
    <col min="527" max="527" width="9.140625" style="17"/>
    <col min="528" max="528" width="7.42578125" style="17" customWidth="1"/>
    <col min="529" max="529" width="8" style="17" customWidth="1"/>
    <col min="530" max="530" width="7.5703125" style="17" customWidth="1"/>
    <col min="531" max="531" width="7.7109375" style="17" customWidth="1"/>
    <col min="532" max="532" width="7.85546875" style="17" customWidth="1"/>
    <col min="533" max="534" width="7.7109375" style="17" customWidth="1"/>
    <col min="535" max="535" width="8" style="17" customWidth="1"/>
    <col min="536" max="536" width="7.7109375" style="17" customWidth="1"/>
    <col min="537" max="537" width="7.28515625" style="17" customWidth="1"/>
    <col min="538" max="538" width="8.140625" style="17" customWidth="1"/>
    <col min="539" max="539" width="7.7109375" style="17" customWidth="1"/>
    <col min="540" max="540" width="8.140625" style="17" customWidth="1"/>
    <col min="541" max="541" width="10.140625" style="17" customWidth="1"/>
    <col min="542" max="542" width="8.7109375" style="17" customWidth="1"/>
    <col min="543" max="543" width="8.85546875" style="17" customWidth="1"/>
    <col min="544" max="769" width="9.140625" style="17"/>
    <col min="770" max="770" width="7.140625" style="17" customWidth="1"/>
    <col min="771" max="771" width="9.140625" style="17"/>
    <col min="772" max="772" width="6.28515625" style="17" customWidth="1"/>
    <col min="773" max="773" width="8.7109375" style="17" customWidth="1"/>
    <col min="774" max="775" width="9.140625" style="17"/>
    <col min="776" max="776" width="6.42578125" style="17" customWidth="1"/>
    <col min="777" max="777" width="7.140625" style="17" customWidth="1"/>
    <col min="778" max="778" width="6.140625" style="17" customWidth="1"/>
    <col min="779" max="779" width="7.140625" style="17" customWidth="1"/>
    <col min="780" max="780" width="7.42578125" style="17" customWidth="1"/>
    <col min="781" max="781" width="6" style="17" customWidth="1"/>
    <col min="782" max="782" width="6.140625" style="17" customWidth="1"/>
    <col min="783" max="783" width="9.140625" style="17"/>
    <col min="784" max="784" width="7.42578125" style="17" customWidth="1"/>
    <col min="785" max="785" width="8" style="17" customWidth="1"/>
    <col min="786" max="786" width="7.5703125" style="17" customWidth="1"/>
    <col min="787" max="787" width="7.7109375" style="17" customWidth="1"/>
    <col min="788" max="788" width="7.85546875" style="17" customWidth="1"/>
    <col min="789" max="790" width="7.7109375" style="17" customWidth="1"/>
    <col min="791" max="791" width="8" style="17" customWidth="1"/>
    <col min="792" max="792" width="7.7109375" style="17" customWidth="1"/>
    <col min="793" max="793" width="7.28515625" style="17" customWidth="1"/>
    <col min="794" max="794" width="8.140625" style="17" customWidth="1"/>
    <col min="795" max="795" width="7.7109375" style="17" customWidth="1"/>
    <col min="796" max="796" width="8.140625" style="17" customWidth="1"/>
    <col min="797" max="797" width="10.140625" style="17" customWidth="1"/>
    <col min="798" max="798" width="8.7109375" style="17" customWidth="1"/>
    <col min="799" max="799" width="8.85546875" style="17" customWidth="1"/>
    <col min="800" max="1025" width="9.140625" style="17"/>
    <col min="1026" max="1026" width="7.140625" style="17" customWidth="1"/>
    <col min="1027" max="1027" width="9.140625" style="17"/>
    <col min="1028" max="1028" width="6.28515625" style="17" customWidth="1"/>
    <col min="1029" max="1029" width="8.7109375" style="17" customWidth="1"/>
    <col min="1030" max="1031" width="9.140625" style="17"/>
    <col min="1032" max="1032" width="6.42578125" style="17" customWidth="1"/>
    <col min="1033" max="1033" width="7.140625" style="17" customWidth="1"/>
    <col min="1034" max="1034" width="6.140625" style="17" customWidth="1"/>
    <col min="1035" max="1035" width="7.140625" style="17" customWidth="1"/>
    <col min="1036" max="1036" width="7.42578125" style="17" customWidth="1"/>
    <col min="1037" max="1037" width="6" style="17" customWidth="1"/>
    <col min="1038" max="1038" width="6.140625" style="17" customWidth="1"/>
    <col min="1039" max="1039" width="9.140625" style="17"/>
    <col min="1040" max="1040" width="7.42578125" style="17" customWidth="1"/>
    <col min="1041" max="1041" width="8" style="17" customWidth="1"/>
    <col min="1042" max="1042" width="7.5703125" style="17" customWidth="1"/>
    <col min="1043" max="1043" width="7.7109375" style="17" customWidth="1"/>
    <col min="1044" max="1044" width="7.85546875" style="17" customWidth="1"/>
    <col min="1045" max="1046" width="7.7109375" style="17" customWidth="1"/>
    <col min="1047" max="1047" width="8" style="17" customWidth="1"/>
    <col min="1048" max="1048" width="7.7109375" style="17" customWidth="1"/>
    <col min="1049" max="1049" width="7.28515625" style="17" customWidth="1"/>
    <col min="1050" max="1050" width="8.140625" style="17" customWidth="1"/>
    <col min="1051" max="1051" width="7.7109375" style="17" customWidth="1"/>
    <col min="1052" max="1052" width="8.140625" style="17" customWidth="1"/>
    <col min="1053" max="1053" width="10.140625" style="17" customWidth="1"/>
    <col min="1054" max="1054" width="8.7109375" style="17" customWidth="1"/>
    <col min="1055" max="1055" width="8.85546875" style="17" customWidth="1"/>
    <col min="1056" max="1281" width="9.140625" style="17"/>
    <col min="1282" max="1282" width="7.140625" style="17" customWidth="1"/>
    <col min="1283" max="1283" width="9.140625" style="17"/>
    <col min="1284" max="1284" width="6.28515625" style="17" customWidth="1"/>
    <col min="1285" max="1285" width="8.7109375" style="17" customWidth="1"/>
    <col min="1286" max="1287" width="9.140625" style="17"/>
    <col min="1288" max="1288" width="6.42578125" style="17" customWidth="1"/>
    <col min="1289" max="1289" width="7.140625" style="17" customWidth="1"/>
    <col min="1290" max="1290" width="6.140625" style="17" customWidth="1"/>
    <col min="1291" max="1291" width="7.140625" style="17" customWidth="1"/>
    <col min="1292" max="1292" width="7.42578125" style="17" customWidth="1"/>
    <col min="1293" max="1293" width="6" style="17" customWidth="1"/>
    <col min="1294" max="1294" width="6.140625" style="17" customWidth="1"/>
    <col min="1295" max="1295" width="9.140625" style="17"/>
    <col min="1296" max="1296" width="7.42578125" style="17" customWidth="1"/>
    <col min="1297" max="1297" width="8" style="17" customWidth="1"/>
    <col min="1298" max="1298" width="7.5703125" style="17" customWidth="1"/>
    <col min="1299" max="1299" width="7.7109375" style="17" customWidth="1"/>
    <col min="1300" max="1300" width="7.85546875" style="17" customWidth="1"/>
    <col min="1301" max="1302" width="7.7109375" style="17" customWidth="1"/>
    <col min="1303" max="1303" width="8" style="17" customWidth="1"/>
    <col min="1304" max="1304" width="7.7109375" style="17" customWidth="1"/>
    <col min="1305" max="1305" width="7.28515625" style="17" customWidth="1"/>
    <col min="1306" max="1306" width="8.140625" style="17" customWidth="1"/>
    <col min="1307" max="1307" width="7.7109375" style="17" customWidth="1"/>
    <col min="1308" max="1308" width="8.140625" style="17" customWidth="1"/>
    <col min="1309" max="1309" width="10.140625" style="17" customWidth="1"/>
    <col min="1310" max="1310" width="8.7109375" style="17" customWidth="1"/>
    <col min="1311" max="1311" width="8.85546875" style="17" customWidth="1"/>
    <col min="1312" max="1537" width="9.140625" style="17"/>
    <col min="1538" max="1538" width="7.140625" style="17" customWidth="1"/>
    <col min="1539" max="1539" width="9.140625" style="17"/>
    <col min="1540" max="1540" width="6.28515625" style="17" customWidth="1"/>
    <col min="1541" max="1541" width="8.7109375" style="17" customWidth="1"/>
    <col min="1542" max="1543" width="9.140625" style="17"/>
    <col min="1544" max="1544" width="6.42578125" style="17" customWidth="1"/>
    <col min="1545" max="1545" width="7.140625" style="17" customWidth="1"/>
    <col min="1546" max="1546" width="6.140625" style="17" customWidth="1"/>
    <col min="1547" max="1547" width="7.140625" style="17" customWidth="1"/>
    <col min="1548" max="1548" width="7.42578125" style="17" customWidth="1"/>
    <col min="1549" max="1549" width="6" style="17" customWidth="1"/>
    <col min="1550" max="1550" width="6.140625" style="17" customWidth="1"/>
    <col min="1551" max="1551" width="9.140625" style="17"/>
    <col min="1552" max="1552" width="7.42578125" style="17" customWidth="1"/>
    <col min="1553" max="1553" width="8" style="17" customWidth="1"/>
    <col min="1554" max="1554" width="7.5703125" style="17" customWidth="1"/>
    <col min="1555" max="1555" width="7.7109375" style="17" customWidth="1"/>
    <col min="1556" max="1556" width="7.85546875" style="17" customWidth="1"/>
    <col min="1557" max="1558" width="7.7109375" style="17" customWidth="1"/>
    <col min="1559" max="1559" width="8" style="17" customWidth="1"/>
    <col min="1560" max="1560" width="7.7109375" style="17" customWidth="1"/>
    <col min="1561" max="1561" width="7.28515625" style="17" customWidth="1"/>
    <col min="1562" max="1562" width="8.140625" style="17" customWidth="1"/>
    <col min="1563" max="1563" width="7.7109375" style="17" customWidth="1"/>
    <col min="1564" max="1564" width="8.140625" style="17" customWidth="1"/>
    <col min="1565" max="1565" width="10.140625" style="17" customWidth="1"/>
    <col min="1566" max="1566" width="8.7109375" style="17" customWidth="1"/>
    <col min="1567" max="1567" width="8.85546875" style="17" customWidth="1"/>
    <col min="1568" max="1793" width="9.140625" style="17"/>
    <col min="1794" max="1794" width="7.140625" style="17" customWidth="1"/>
    <col min="1795" max="1795" width="9.140625" style="17"/>
    <col min="1796" max="1796" width="6.28515625" style="17" customWidth="1"/>
    <col min="1797" max="1797" width="8.7109375" style="17" customWidth="1"/>
    <col min="1798" max="1799" width="9.140625" style="17"/>
    <col min="1800" max="1800" width="6.42578125" style="17" customWidth="1"/>
    <col min="1801" max="1801" width="7.140625" style="17" customWidth="1"/>
    <col min="1802" max="1802" width="6.140625" style="17" customWidth="1"/>
    <col min="1803" max="1803" width="7.140625" style="17" customWidth="1"/>
    <col min="1804" max="1804" width="7.42578125" style="17" customWidth="1"/>
    <col min="1805" max="1805" width="6" style="17" customWidth="1"/>
    <col min="1806" max="1806" width="6.140625" style="17" customWidth="1"/>
    <col min="1807" max="1807" width="9.140625" style="17"/>
    <col min="1808" max="1808" width="7.42578125" style="17" customWidth="1"/>
    <col min="1809" max="1809" width="8" style="17" customWidth="1"/>
    <col min="1810" max="1810" width="7.5703125" style="17" customWidth="1"/>
    <col min="1811" max="1811" width="7.7109375" style="17" customWidth="1"/>
    <col min="1812" max="1812" width="7.85546875" style="17" customWidth="1"/>
    <col min="1813" max="1814" width="7.7109375" style="17" customWidth="1"/>
    <col min="1815" max="1815" width="8" style="17" customWidth="1"/>
    <col min="1816" max="1816" width="7.7109375" style="17" customWidth="1"/>
    <col min="1817" max="1817" width="7.28515625" style="17" customWidth="1"/>
    <col min="1818" max="1818" width="8.140625" style="17" customWidth="1"/>
    <col min="1819" max="1819" width="7.7109375" style="17" customWidth="1"/>
    <col min="1820" max="1820" width="8.140625" style="17" customWidth="1"/>
    <col min="1821" max="1821" width="10.140625" style="17" customWidth="1"/>
    <col min="1822" max="1822" width="8.7109375" style="17" customWidth="1"/>
    <col min="1823" max="1823" width="8.85546875" style="17" customWidth="1"/>
    <col min="1824" max="2049" width="9.140625" style="17"/>
    <col min="2050" max="2050" width="7.140625" style="17" customWidth="1"/>
    <col min="2051" max="2051" width="9.140625" style="17"/>
    <col min="2052" max="2052" width="6.28515625" style="17" customWidth="1"/>
    <col min="2053" max="2053" width="8.7109375" style="17" customWidth="1"/>
    <col min="2054" max="2055" width="9.140625" style="17"/>
    <col min="2056" max="2056" width="6.42578125" style="17" customWidth="1"/>
    <col min="2057" max="2057" width="7.140625" style="17" customWidth="1"/>
    <col min="2058" max="2058" width="6.140625" style="17" customWidth="1"/>
    <col min="2059" max="2059" width="7.140625" style="17" customWidth="1"/>
    <col min="2060" max="2060" width="7.42578125" style="17" customWidth="1"/>
    <col min="2061" max="2061" width="6" style="17" customWidth="1"/>
    <col min="2062" max="2062" width="6.140625" style="17" customWidth="1"/>
    <col min="2063" max="2063" width="9.140625" style="17"/>
    <col min="2064" max="2064" width="7.42578125" style="17" customWidth="1"/>
    <col min="2065" max="2065" width="8" style="17" customWidth="1"/>
    <col min="2066" max="2066" width="7.5703125" style="17" customWidth="1"/>
    <col min="2067" max="2067" width="7.7109375" style="17" customWidth="1"/>
    <col min="2068" max="2068" width="7.85546875" style="17" customWidth="1"/>
    <col min="2069" max="2070" width="7.7109375" style="17" customWidth="1"/>
    <col min="2071" max="2071" width="8" style="17" customWidth="1"/>
    <col min="2072" max="2072" width="7.7109375" style="17" customWidth="1"/>
    <col min="2073" max="2073" width="7.28515625" style="17" customWidth="1"/>
    <col min="2074" max="2074" width="8.140625" style="17" customWidth="1"/>
    <col min="2075" max="2075" width="7.7109375" style="17" customWidth="1"/>
    <col min="2076" max="2076" width="8.140625" style="17" customWidth="1"/>
    <col min="2077" max="2077" width="10.140625" style="17" customWidth="1"/>
    <col min="2078" max="2078" width="8.7109375" style="17" customWidth="1"/>
    <col min="2079" max="2079" width="8.85546875" style="17" customWidth="1"/>
    <col min="2080" max="2305" width="9.140625" style="17"/>
    <col min="2306" max="2306" width="7.140625" style="17" customWidth="1"/>
    <col min="2307" max="2307" width="9.140625" style="17"/>
    <col min="2308" max="2308" width="6.28515625" style="17" customWidth="1"/>
    <col min="2309" max="2309" width="8.7109375" style="17" customWidth="1"/>
    <col min="2310" max="2311" width="9.140625" style="17"/>
    <col min="2312" max="2312" width="6.42578125" style="17" customWidth="1"/>
    <col min="2313" max="2313" width="7.140625" style="17" customWidth="1"/>
    <col min="2314" max="2314" width="6.140625" style="17" customWidth="1"/>
    <col min="2315" max="2315" width="7.140625" style="17" customWidth="1"/>
    <col min="2316" max="2316" width="7.42578125" style="17" customWidth="1"/>
    <col min="2317" max="2317" width="6" style="17" customWidth="1"/>
    <col min="2318" max="2318" width="6.140625" style="17" customWidth="1"/>
    <col min="2319" max="2319" width="9.140625" style="17"/>
    <col min="2320" max="2320" width="7.42578125" style="17" customWidth="1"/>
    <col min="2321" max="2321" width="8" style="17" customWidth="1"/>
    <col min="2322" max="2322" width="7.5703125" style="17" customWidth="1"/>
    <col min="2323" max="2323" width="7.7109375" style="17" customWidth="1"/>
    <col min="2324" max="2324" width="7.85546875" style="17" customWidth="1"/>
    <col min="2325" max="2326" width="7.7109375" style="17" customWidth="1"/>
    <col min="2327" max="2327" width="8" style="17" customWidth="1"/>
    <col min="2328" max="2328" width="7.7109375" style="17" customWidth="1"/>
    <col min="2329" max="2329" width="7.28515625" style="17" customWidth="1"/>
    <col min="2330" max="2330" width="8.140625" style="17" customWidth="1"/>
    <col min="2331" max="2331" width="7.7109375" style="17" customWidth="1"/>
    <col min="2332" max="2332" width="8.140625" style="17" customWidth="1"/>
    <col min="2333" max="2333" width="10.140625" style="17" customWidth="1"/>
    <col min="2334" max="2334" width="8.7109375" style="17" customWidth="1"/>
    <col min="2335" max="2335" width="8.85546875" style="17" customWidth="1"/>
    <col min="2336" max="2561" width="9.140625" style="17"/>
    <col min="2562" max="2562" width="7.140625" style="17" customWidth="1"/>
    <col min="2563" max="2563" width="9.140625" style="17"/>
    <col min="2564" max="2564" width="6.28515625" style="17" customWidth="1"/>
    <col min="2565" max="2565" width="8.7109375" style="17" customWidth="1"/>
    <col min="2566" max="2567" width="9.140625" style="17"/>
    <col min="2568" max="2568" width="6.42578125" style="17" customWidth="1"/>
    <col min="2569" max="2569" width="7.140625" style="17" customWidth="1"/>
    <col min="2570" max="2570" width="6.140625" style="17" customWidth="1"/>
    <col min="2571" max="2571" width="7.140625" style="17" customWidth="1"/>
    <col min="2572" max="2572" width="7.42578125" style="17" customWidth="1"/>
    <col min="2573" max="2573" width="6" style="17" customWidth="1"/>
    <col min="2574" max="2574" width="6.140625" style="17" customWidth="1"/>
    <col min="2575" max="2575" width="9.140625" style="17"/>
    <col min="2576" max="2576" width="7.42578125" style="17" customWidth="1"/>
    <col min="2577" max="2577" width="8" style="17" customWidth="1"/>
    <col min="2578" max="2578" width="7.5703125" style="17" customWidth="1"/>
    <col min="2579" max="2579" width="7.7109375" style="17" customWidth="1"/>
    <col min="2580" max="2580" width="7.85546875" style="17" customWidth="1"/>
    <col min="2581" max="2582" width="7.7109375" style="17" customWidth="1"/>
    <col min="2583" max="2583" width="8" style="17" customWidth="1"/>
    <col min="2584" max="2584" width="7.7109375" style="17" customWidth="1"/>
    <col min="2585" max="2585" width="7.28515625" style="17" customWidth="1"/>
    <col min="2586" max="2586" width="8.140625" style="17" customWidth="1"/>
    <col min="2587" max="2587" width="7.7109375" style="17" customWidth="1"/>
    <col min="2588" max="2588" width="8.140625" style="17" customWidth="1"/>
    <col min="2589" max="2589" width="10.140625" style="17" customWidth="1"/>
    <col min="2590" max="2590" width="8.7109375" style="17" customWidth="1"/>
    <col min="2591" max="2591" width="8.85546875" style="17" customWidth="1"/>
    <col min="2592" max="2817" width="9.140625" style="17"/>
    <col min="2818" max="2818" width="7.140625" style="17" customWidth="1"/>
    <col min="2819" max="2819" width="9.140625" style="17"/>
    <col min="2820" max="2820" width="6.28515625" style="17" customWidth="1"/>
    <col min="2821" max="2821" width="8.7109375" style="17" customWidth="1"/>
    <col min="2822" max="2823" width="9.140625" style="17"/>
    <col min="2824" max="2824" width="6.42578125" style="17" customWidth="1"/>
    <col min="2825" max="2825" width="7.140625" style="17" customWidth="1"/>
    <col min="2826" max="2826" width="6.140625" style="17" customWidth="1"/>
    <col min="2827" max="2827" width="7.140625" style="17" customWidth="1"/>
    <col min="2828" max="2828" width="7.42578125" style="17" customWidth="1"/>
    <col min="2829" max="2829" width="6" style="17" customWidth="1"/>
    <col min="2830" max="2830" width="6.140625" style="17" customWidth="1"/>
    <col min="2831" max="2831" width="9.140625" style="17"/>
    <col min="2832" max="2832" width="7.42578125" style="17" customWidth="1"/>
    <col min="2833" max="2833" width="8" style="17" customWidth="1"/>
    <col min="2834" max="2834" width="7.5703125" style="17" customWidth="1"/>
    <col min="2835" max="2835" width="7.7109375" style="17" customWidth="1"/>
    <col min="2836" max="2836" width="7.85546875" style="17" customWidth="1"/>
    <col min="2837" max="2838" width="7.7109375" style="17" customWidth="1"/>
    <col min="2839" max="2839" width="8" style="17" customWidth="1"/>
    <col min="2840" max="2840" width="7.7109375" style="17" customWidth="1"/>
    <col min="2841" max="2841" width="7.28515625" style="17" customWidth="1"/>
    <col min="2842" max="2842" width="8.140625" style="17" customWidth="1"/>
    <col min="2843" max="2843" width="7.7109375" style="17" customWidth="1"/>
    <col min="2844" max="2844" width="8.140625" style="17" customWidth="1"/>
    <col min="2845" max="2845" width="10.140625" style="17" customWidth="1"/>
    <col min="2846" max="2846" width="8.7109375" style="17" customWidth="1"/>
    <col min="2847" max="2847" width="8.85546875" style="17" customWidth="1"/>
    <col min="2848" max="3073" width="9.140625" style="17"/>
    <col min="3074" max="3074" width="7.140625" style="17" customWidth="1"/>
    <col min="3075" max="3075" width="9.140625" style="17"/>
    <col min="3076" max="3076" width="6.28515625" style="17" customWidth="1"/>
    <col min="3077" max="3077" width="8.7109375" style="17" customWidth="1"/>
    <col min="3078" max="3079" width="9.140625" style="17"/>
    <col min="3080" max="3080" width="6.42578125" style="17" customWidth="1"/>
    <col min="3081" max="3081" width="7.140625" style="17" customWidth="1"/>
    <col min="3082" max="3082" width="6.140625" style="17" customWidth="1"/>
    <col min="3083" max="3083" width="7.140625" style="17" customWidth="1"/>
    <col min="3084" max="3084" width="7.42578125" style="17" customWidth="1"/>
    <col min="3085" max="3085" width="6" style="17" customWidth="1"/>
    <col min="3086" max="3086" width="6.140625" style="17" customWidth="1"/>
    <col min="3087" max="3087" width="9.140625" style="17"/>
    <col min="3088" max="3088" width="7.42578125" style="17" customWidth="1"/>
    <col min="3089" max="3089" width="8" style="17" customWidth="1"/>
    <col min="3090" max="3090" width="7.5703125" style="17" customWidth="1"/>
    <col min="3091" max="3091" width="7.7109375" style="17" customWidth="1"/>
    <col min="3092" max="3092" width="7.85546875" style="17" customWidth="1"/>
    <col min="3093" max="3094" width="7.7109375" style="17" customWidth="1"/>
    <col min="3095" max="3095" width="8" style="17" customWidth="1"/>
    <col min="3096" max="3096" width="7.7109375" style="17" customWidth="1"/>
    <col min="3097" max="3097" width="7.28515625" style="17" customWidth="1"/>
    <col min="3098" max="3098" width="8.140625" style="17" customWidth="1"/>
    <col min="3099" max="3099" width="7.7109375" style="17" customWidth="1"/>
    <col min="3100" max="3100" width="8.140625" style="17" customWidth="1"/>
    <col min="3101" max="3101" width="10.140625" style="17" customWidth="1"/>
    <col min="3102" max="3102" width="8.7109375" style="17" customWidth="1"/>
    <col min="3103" max="3103" width="8.85546875" style="17" customWidth="1"/>
    <col min="3104" max="3329" width="9.140625" style="17"/>
    <col min="3330" max="3330" width="7.140625" style="17" customWidth="1"/>
    <col min="3331" max="3331" width="9.140625" style="17"/>
    <col min="3332" max="3332" width="6.28515625" style="17" customWidth="1"/>
    <col min="3333" max="3333" width="8.7109375" style="17" customWidth="1"/>
    <col min="3334" max="3335" width="9.140625" style="17"/>
    <col min="3336" max="3336" width="6.42578125" style="17" customWidth="1"/>
    <col min="3337" max="3337" width="7.140625" style="17" customWidth="1"/>
    <col min="3338" max="3338" width="6.140625" style="17" customWidth="1"/>
    <col min="3339" max="3339" width="7.140625" style="17" customWidth="1"/>
    <col min="3340" max="3340" width="7.42578125" style="17" customWidth="1"/>
    <col min="3341" max="3341" width="6" style="17" customWidth="1"/>
    <col min="3342" max="3342" width="6.140625" style="17" customWidth="1"/>
    <col min="3343" max="3343" width="9.140625" style="17"/>
    <col min="3344" max="3344" width="7.42578125" style="17" customWidth="1"/>
    <col min="3345" max="3345" width="8" style="17" customWidth="1"/>
    <col min="3346" max="3346" width="7.5703125" style="17" customWidth="1"/>
    <col min="3347" max="3347" width="7.7109375" style="17" customWidth="1"/>
    <col min="3348" max="3348" width="7.85546875" style="17" customWidth="1"/>
    <col min="3349" max="3350" width="7.7109375" style="17" customWidth="1"/>
    <col min="3351" max="3351" width="8" style="17" customWidth="1"/>
    <col min="3352" max="3352" width="7.7109375" style="17" customWidth="1"/>
    <col min="3353" max="3353" width="7.28515625" style="17" customWidth="1"/>
    <col min="3354" max="3354" width="8.140625" style="17" customWidth="1"/>
    <col min="3355" max="3355" width="7.7109375" style="17" customWidth="1"/>
    <col min="3356" max="3356" width="8.140625" style="17" customWidth="1"/>
    <col min="3357" max="3357" width="10.140625" style="17" customWidth="1"/>
    <col min="3358" max="3358" width="8.7109375" style="17" customWidth="1"/>
    <col min="3359" max="3359" width="8.85546875" style="17" customWidth="1"/>
    <col min="3360" max="3585" width="9.140625" style="17"/>
    <col min="3586" max="3586" width="7.140625" style="17" customWidth="1"/>
    <col min="3587" max="3587" width="9.140625" style="17"/>
    <col min="3588" max="3588" width="6.28515625" style="17" customWidth="1"/>
    <col min="3589" max="3589" width="8.7109375" style="17" customWidth="1"/>
    <col min="3590" max="3591" width="9.140625" style="17"/>
    <col min="3592" max="3592" width="6.42578125" style="17" customWidth="1"/>
    <col min="3593" max="3593" width="7.140625" style="17" customWidth="1"/>
    <col min="3594" max="3594" width="6.140625" style="17" customWidth="1"/>
    <col min="3595" max="3595" width="7.140625" style="17" customWidth="1"/>
    <col min="3596" max="3596" width="7.42578125" style="17" customWidth="1"/>
    <col min="3597" max="3597" width="6" style="17" customWidth="1"/>
    <col min="3598" max="3598" width="6.140625" style="17" customWidth="1"/>
    <col min="3599" max="3599" width="9.140625" style="17"/>
    <col min="3600" max="3600" width="7.42578125" style="17" customWidth="1"/>
    <col min="3601" max="3601" width="8" style="17" customWidth="1"/>
    <col min="3602" max="3602" width="7.5703125" style="17" customWidth="1"/>
    <col min="3603" max="3603" width="7.7109375" style="17" customWidth="1"/>
    <col min="3604" max="3604" width="7.85546875" style="17" customWidth="1"/>
    <col min="3605" max="3606" width="7.7109375" style="17" customWidth="1"/>
    <col min="3607" max="3607" width="8" style="17" customWidth="1"/>
    <col min="3608" max="3608" width="7.7109375" style="17" customWidth="1"/>
    <col min="3609" max="3609" width="7.28515625" style="17" customWidth="1"/>
    <col min="3610" max="3610" width="8.140625" style="17" customWidth="1"/>
    <col min="3611" max="3611" width="7.7109375" style="17" customWidth="1"/>
    <col min="3612" max="3612" width="8.140625" style="17" customWidth="1"/>
    <col min="3613" max="3613" width="10.140625" style="17" customWidth="1"/>
    <col min="3614" max="3614" width="8.7109375" style="17" customWidth="1"/>
    <col min="3615" max="3615" width="8.85546875" style="17" customWidth="1"/>
    <col min="3616" max="3841" width="9.140625" style="17"/>
    <col min="3842" max="3842" width="7.140625" style="17" customWidth="1"/>
    <col min="3843" max="3843" width="9.140625" style="17"/>
    <col min="3844" max="3844" width="6.28515625" style="17" customWidth="1"/>
    <col min="3845" max="3845" width="8.7109375" style="17" customWidth="1"/>
    <col min="3846" max="3847" width="9.140625" style="17"/>
    <col min="3848" max="3848" width="6.42578125" style="17" customWidth="1"/>
    <col min="3849" max="3849" width="7.140625" style="17" customWidth="1"/>
    <col min="3850" max="3850" width="6.140625" style="17" customWidth="1"/>
    <col min="3851" max="3851" width="7.140625" style="17" customWidth="1"/>
    <col min="3852" max="3852" width="7.42578125" style="17" customWidth="1"/>
    <col min="3853" max="3853" width="6" style="17" customWidth="1"/>
    <col min="3854" max="3854" width="6.140625" style="17" customWidth="1"/>
    <col min="3855" max="3855" width="9.140625" style="17"/>
    <col min="3856" max="3856" width="7.42578125" style="17" customWidth="1"/>
    <col min="3857" max="3857" width="8" style="17" customWidth="1"/>
    <col min="3858" max="3858" width="7.5703125" style="17" customWidth="1"/>
    <col min="3859" max="3859" width="7.7109375" style="17" customWidth="1"/>
    <col min="3860" max="3860" width="7.85546875" style="17" customWidth="1"/>
    <col min="3861" max="3862" width="7.7109375" style="17" customWidth="1"/>
    <col min="3863" max="3863" width="8" style="17" customWidth="1"/>
    <col min="3864" max="3864" width="7.7109375" style="17" customWidth="1"/>
    <col min="3865" max="3865" width="7.28515625" style="17" customWidth="1"/>
    <col min="3866" max="3866" width="8.140625" style="17" customWidth="1"/>
    <col min="3867" max="3867" width="7.7109375" style="17" customWidth="1"/>
    <col min="3868" max="3868" width="8.140625" style="17" customWidth="1"/>
    <col min="3869" max="3869" width="10.140625" style="17" customWidth="1"/>
    <col min="3870" max="3870" width="8.7109375" style="17" customWidth="1"/>
    <col min="3871" max="3871" width="8.85546875" style="17" customWidth="1"/>
    <col min="3872" max="4097" width="9.140625" style="17"/>
    <col min="4098" max="4098" width="7.140625" style="17" customWidth="1"/>
    <col min="4099" max="4099" width="9.140625" style="17"/>
    <col min="4100" max="4100" width="6.28515625" style="17" customWidth="1"/>
    <col min="4101" max="4101" width="8.7109375" style="17" customWidth="1"/>
    <col min="4102" max="4103" width="9.140625" style="17"/>
    <col min="4104" max="4104" width="6.42578125" style="17" customWidth="1"/>
    <col min="4105" max="4105" width="7.140625" style="17" customWidth="1"/>
    <col min="4106" max="4106" width="6.140625" style="17" customWidth="1"/>
    <col min="4107" max="4107" width="7.140625" style="17" customWidth="1"/>
    <col min="4108" max="4108" width="7.42578125" style="17" customWidth="1"/>
    <col min="4109" max="4109" width="6" style="17" customWidth="1"/>
    <col min="4110" max="4110" width="6.140625" style="17" customWidth="1"/>
    <col min="4111" max="4111" width="9.140625" style="17"/>
    <col min="4112" max="4112" width="7.42578125" style="17" customWidth="1"/>
    <col min="4113" max="4113" width="8" style="17" customWidth="1"/>
    <col min="4114" max="4114" width="7.5703125" style="17" customWidth="1"/>
    <col min="4115" max="4115" width="7.7109375" style="17" customWidth="1"/>
    <col min="4116" max="4116" width="7.85546875" style="17" customWidth="1"/>
    <col min="4117" max="4118" width="7.7109375" style="17" customWidth="1"/>
    <col min="4119" max="4119" width="8" style="17" customWidth="1"/>
    <col min="4120" max="4120" width="7.7109375" style="17" customWidth="1"/>
    <col min="4121" max="4121" width="7.28515625" style="17" customWidth="1"/>
    <col min="4122" max="4122" width="8.140625" style="17" customWidth="1"/>
    <col min="4123" max="4123" width="7.7109375" style="17" customWidth="1"/>
    <col min="4124" max="4124" width="8.140625" style="17" customWidth="1"/>
    <col min="4125" max="4125" width="10.140625" style="17" customWidth="1"/>
    <col min="4126" max="4126" width="8.7109375" style="17" customWidth="1"/>
    <col min="4127" max="4127" width="8.85546875" style="17" customWidth="1"/>
    <col min="4128" max="4353" width="9.140625" style="17"/>
    <col min="4354" max="4354" width="7.140625" style="17" customWidth="1"/>
    <col min="4355" max="4355" width="9.140625" style="17"/>
    <col min="4356" max="4356" width="6.28515625" style="17" customWidth="1"/>
    <col min="4357" max="4357" width="8.7109375" style="17" customWidth="1"/>
    <col min="4358" max="4359" width="9.140625" style="17"/>
    <col min="4360" max="4360" width="6.42578125" style="17" customWidth="1"/>
    <col min="4361" max="4361" width="7.140625" style="17" customWidth="1"/>
    <col min="4362" max="4362" width="6.140625" style="17" customWidth="1"/>
    <col min="4363" max="4363" width="7.140625" style="17" customWidth="1"/>
    <col min="4364" max="4364" width="7.42578125" style="17" customWidth="1"/>
    <col min="4365" max="4365" width="6" style="17" customWidth="1"/>
    <col min="4366" max="4366" width="6.140625" style="17" customWidth="1"/>
    <col min="4367" max="4367" width="9.140625" style="17"/>
    <col min="4368" max="4368" width="7.42578125" style="17" customWidth="1"/>
    <col min="4369" max="4369" width="8" style="17" customWidth="1"/>
    <col min="4370" max="4370" width="7.5703125" style="17" customWidth="1"/>
    <col min="4371" max="4371" width="7.7109375" style="17" customWidth="1"/>
    <col min="4372" max="4372" width="7.85546875" style="17" customWidth="1"/>
    <col min="4373" max="4374" width="7.7109375" style="17" customWidth="1"/>
    <col min="4375" max="4375" width="8" style="17" customWidth="1"/>
    <col min="4376" max="4376" width="7.7109375" style="17" customWidth="1"/>
    <col min="4377" max="4377" width="7.28515625" style="17" customWidth="1"/>
    <col min="4378" max="4378" width="8.140625" style="17" customWidth="1"/>
    <col min="4379" max="4379" width="7.7109375" style="17" customWidth="1"/>
    <col min="4380" max="4380" width="8.140625" style="17" customWidth="1"/>
    <col min="4381" max="4381" width="10.140625" style="17" customWidth="1"/>
    <col min="4382" max="4382" width="8.7109375" style="17" customWidth="1"/>
    <col min="4383" max="4383" width="8.85546875" style="17" customWidth="1"/>
    <col min="4384" max="4609" width="9.140625" style="17"/>
    <col min="4610" max="4610" width="7.140625" style="17" customWidth="1"/>
    <col min="4611" max="4611" width="9.140625" style="17"/>
    <col min="4612" max="4612" width="6.28515625" style="17" customWidth="1"/>
    <col min="4613" max="4613" width="8.7109375" style="17" customWidth="1"/>
    <col min="4614" max="4615" width="9.140625" style="17"/>
    <col min="4616" max="4616" width="6.42578125" style="17" customWidth="1"/>
    <col min="4617" max="4617" width="7.140625" style="17" customWidth="1"/>
    <col min="4618" max="4618" width="6.140625" style="17" customWidth="1"/>
    <col min="4619" max="4619" width="7.140625" style="17" customWidth="1"/>
    <col min="4620" max="4620" width="7.42578125" style="17" customWidth="1"/>
    <col min="4621" max="4621" width="6" style="17" customWidth="1"/>
    <col min="4622" max="4622" width="6.140625" style="17" customWidth="1"/>
    <col min="4623" max="4623" width="9.140625" style="17"/>
    <col min="4624" max="4624" width="7.42578125" style="17" customWidth="1"/>
    <col min="4625" max="4625" width="8" style="17" customWidth="1"/>
    <col min="4626" max="4626" width="7.5703125" style="17" customWidth="1"/>
    <col min="4627" max="4627" width="7.7109375" style="17" customWidth="1"/>
    <col min="4628" max="4628" width="7.85546875" style="17" customWidth="1"/>
    <col min="4629" max="4630" width="7.7109375" style="17" customWidth="1"/>
    <col min="4631" max="4631" width="8" style="17" customWidth="1"/>
    <col min="4632" max="4632" width="7.7109375" style="17" customWidth="1"/>
    <col min="4633" max="4633" width="7.28515625" style="17" customWidth="1"/>
    <col min="4634" max="4634" width="8.140625" style="17" customWidth="1"/>
    <col min="4635" max="4635" width="7.7109375" style="17" customWidth="1"/>
    <col min="4636" max="4636" width="8.140625" style="17" customWidth="1"/>
    <col min="4637" max="4637" width="10.140625" style="17" customWidth="1"/>
    <col min="4638" max="4638" width="8.7109375" style="17" customWidth="1"/>
    <col min="4639" max="4639" width="8.85546875" style="17" customWidth="1"/>
    <col min="4640" max="4865" width="9.140625" style="17"/>
    <col min="4866" max="4866" width="7.140625" style="17" customWidth="1"/>
    <col min="4867" max="4867" width="9.140625" style="17"/>
    <col min="4868" max="4868" width="6.28515625" style="17" customWidth="1"/>
    <col min="4869" max="4869" width="8.7109375" style="17" customWidth="1"/>
    <col min="4870" max="4871" width="9.140625" style="17"/>
    <col min="4872" max="4872" width="6.42578125" style="17" customWidth="1"/>
    <col min="4873" max="4873" width="7.140625" style="17" customWidth="1"/>
    <col min="4874" max="4874" width="6.140625" style="17" customWidth="1"/>
    <col min="4875" max="4875" width="7.140625" style="17" customWidth="1"/>
    <col min="4876" max="4876" width="7.42578125" style="17" customWidth="1"/>
    <col min="4877" max="4877" width="6" style="17" customWidth="1"/>
    <col min="4878" max="4878" width="6.140625" style="17" customWidth="1"/>
    <col min="4879" max="4879" width="9.140625" style="17"/>
    <col min="4880" max="4880" width="7.42578125" style="17" customWidth="1"/>
    <col min="4881" max="4881" width="8" style="17" customWidth="1"/>
    <col min="4882" max="4882" width="7.5703125" style="17" customWidth="1"/>
    <col min="4883" max="4883" width="7.7109375" style="17" customWidth="1"/>
    <col min="4884" max="4884" width="7.85546875" style="17" customWidth="1"/>
    <col min="4885" max="4886" width="7.7109375" style="17" customWidth="1"/>
    <col min="4887" max="4887" width="8" style="17" customWidth="1"/>
    <col min="4888" max="4888" width="7.7109375" style="17" customWidth="1"/>
    <col min="4889" max="4889" width="7.28515625" style="17" customWidth="1"/>
    <col min="4890" max="4890" width="8.140625" style="17" customWidth="1"/>
    <col min="4891" max="4891" width="7.7109375" style="17" customWidth="1"/>
    <col min="4892" max="4892" width="8.140625" style="17" customWidth="1"/>
    <col min="4893" max="4893" width="10.140625" style="17" customWidth="1"/>
    <col min="4894" max="4894" width="8.7109375" style="17" customWidth="1"/>
    <col min="4895" max="4895" width="8.85546875" style="17" customWidth="1"/>
    <col min="4896" max="5121" width="9.140625" style="17"/>
    <col min="5122" max="5122" width="7.140625" style="17" customWidth="1"/>
    <col min="5123" max="5123" width="9.140625" style="17"/>
    <col min="5124" max="5124" width="6.28515625" style="17" customWidth="1"/>
    <col min="5125" max="5125" width="8.7109375" style="17" customWidth="1"/>
    <col min="5126" max="5127" width="9.140625" style="17"/>
    <col min="5128" max="5128" width="6.42578125" style="17" customWidth="1"/>
    <col min="5129" max="5129" width="7.140625" style="17" customWidth="1"/>
    <col min="5130" max="5130" width="6.140625" style="17" customWidth="1"/>
    <col min="5131" max="5131" width="7.140625" style="17" customWidth="1"/>
    <col min="5132" max="5132" width="7.42578125" style="17" customWidth="1"/>
    <col min="5133" max="5133" width="6" style="17" customWidth="1"/>
    <col min="5134" max="5134" width="6.140625" style="17" customWidth="1"/>
    <col min="5135" max="5135" width="9.140625" style="17"/>
    <col min="5136" max="5136" width="7.42578125" style="17" customWidth="1"/>
    <col min="5137" max="5137" width="8" style="17" customWidth="1"/>
    <col min="5138" max="5138" width="7.5703125" style="17" customWidth="1"/>
    <col min="5139" max="5139" width="7.7109375" style="17" customWidth="1"/>
    <col min="5140" max="5140" width="7.85546875" style="17" customWidth="1"/>
    <col min="5141" max="5142" width="7.7109375" style="17" customWidth="1"/>
    <col min="5143" max="5143" width="8" style="17" customWidth="1"/>
    <col min="5144" max="5144" width="7.7109375" style="17" customWidth="1"/>
    <col min="5145" max="5145" width="7.28515625" style="17" customWidth="1"/>
    <col min="5146" max="5146" width="8.140625" style="17" customWidth="1"/>
    <col min="5147" max="5147" width="7.7109375" style="17" customWidth="1"/>
    <col min="5148" max="5148" width="8.140625" style="17" customWidth="1"/>
    <col min="5149" max="5149" width="10.140625" style="17" customWidth="1"/>
    <col min="5150" max="5150" width="8.7109375" style="17" customWidth="1"/>
    <col min="5151" max="5151" width="8.85546875" style="17" customWidth="1"/>
    <col min="5152" max="5377" width="9.140625" style="17"/>
    <col min="5378" max="5378" width="7.140625" style="17" customWidth="1"/>
    <col min="5379" max="5379" width="9.140625" style="17"/>
    <col min="5380" max="5380" width="6.28515625" style="17" customWidth="1"/>
    <col min="5381" max="5381" width="8.7109375" style="17" customWidth="1"/>
    <col min="5382" max="5383" width="9.140625" style="17"/>
    <col min="5384" max="5384" width="6.42578125" style="17" customWidth="1"/>
    <col min="5385" max="5385" width="7.140625" style="17" customWidth="1"/>
    <col min="5386" max="5386" width="6.140625" style="17" customWidth="1"/>
    <col min="5387" max="5387" width="7.140625" style="17" customWidth="1"/>
    <col min="5388" max="5388" width="7.42578125" style="17" customWidth="1"/>
    <col min="5389" max="5389" width="6" style="17" customWidth="1"/>
    <col min="5390" max="5390" width="6.140625" style="17" customWidth="1"/>
    <col min="5391" max="5391" width="9.140625" style="17"/>
    <col min="5392" max="5392" width="7.42578125" style="17" customWidth="1"/>
    <col min="5393" max="5393" width="8" style="17" customWidth="1"/>
    <col min="5394" max="5394" width="7.5703125" style="17" customWidth="1"/>
    <col min="5395" max="5395" width="7.7109375" style="17" customWidth="1"/>
    <col min="5396" max="5396" width="7.85546875" style="17" customWidth="1"/>
    <col min="5397" max="5398" width="7.7109375" style="17" customWidth="1"/>
    <col min="5399" max="5399" width="8" style="17" customWidth="1"/>
    <col min="5400" max="5400" width="7.7109375" style="17" customWidth="1"/>
    <col min="5401" max="5401" width="7.28515625" style="17" customWidth="1"/>
    <col min="5402" max="5402" width="8.140625" style="17" customWidth="1"/>
    <col min="5403" max="5403" width="7.7109375" style="17" customWidth="1"/>
    <col min="5404" max="5404" width="8.140625" style="17" customWidth="1"/>
    <col min="5405" max="5405" width="10.140625" style="17" customWidth="1"/>
    <col min="5406" max="5406" width="8.7109375" style="17" customWidth="1"/>
    <col min="5407" max="5407" width="8.85546875" style="17" customWidth="1"/>
    <col min="5408" max="5633" width="9.140625" style="17"/>
    <col min="5634" max="5634" width="7.140625" style="17" customWidth="1"/>
    <col min="5635" max="5635" width="9.140625" style="17"/>
    <col min="5636" max="5636" width="6.28515625" style="17" customWidth="1"/>
    <col min="5637" max="5637" width="8.7109375" style="17" customWidth="1"/>
    <col min="5638" max="5639" width="9.140625" style="17"/>
    <col min="5640" max="5640" width="6.42578125" style="17" customWidth="1"/>
    <col min="5641" max="5641" width="7.140625" style="17" customWidth="1"/>
    <col min="5642" max="5642" width="6.140625" style="17" customWidth="1"/>
    <col min="5643" max="5643" width="7.140625" style="17" customWidth="1"/>
    <col min="5644" max="5644" width="7.42578125" style="17" customWidth="1"/>
    <col min="5645" max="5645" width="6" style="17" customWidth="1"/>
    <col min="5646" max="5646" width="6.140625" style="17" customWidth="1"/>
    <col min="5647" max="5647" width="9.140625" style="17"/>
    <col min="5648" max="5648" width="7.42578125" style="17" customWidth="1"/>
    <col min="5649" max="5649" width="8" style="17" customWidth="1"/>
    <col min="5650" max="5650" width="7.5703125" style="17" customWidth="1"/>
    <col min="5651" max="5651" width="7.7109375" style="17" customWidth="1"/>
    <col min="5652" max="5652" width="7.85546875" style="17" customWidth="1"/>
    <col min="5653" max="5654" width="7.7109375" style="17" customWidth="1"/>
    <col min="5655" max="5655" width="8" style="17" customWidth="1"/>
    <col min="5656" max="5656" width="7.7109375" style="17" customWidth="1"/>
    <col min="5657" max="5657" width="7.28515625" style="17" customWidth="1"/>
    <col min="5658" max="5658" width="8.140625" style="17" customWidth="1"/>
    <col min="5659" max="5659" width="7.7109375" style="17" customWidth="1"/>
    <col min="5660" max="5660" width="8.140625" style="17" customWidth="1"/>
    <col min="5661" max="5661" width="10.140625" style="17" customWidth="1"/>
    <col min="5662" max="5662" width="8.7109375" style="17" customWidth="1"/>
    <col min="5663" max="5663" width="8.85546875" style="17" customWidth="1"/>
    <col min="5664" max="5889" width="9.140625" style="17"/>
    <col min="5890" max="5890" width="7.140625" style="17" customWidth="1"/>
    <col min="5891" max="5891" width="9.140625" style="17"/>
    <col min="5892" max="5892" width="6.28515625" style="17" customWidth="1"/>
    <col min="5893" max="5893" width="8.7109375" style="17" customWidth="1"/>
    <col min="5894" max="5895" width="9.140625" style="17"/>
    <col min="5896" max="5896" width="6.42578125" style="17" customWidth="1"/>
    <col min="5897" max="5897" width="7.140625" style="17" customWidth="1"/>
    <col min="5898" max="5898" width="6.140625" style="17" customWidth="1"/>
    <col min="5899" max="5899" width="7.140625" style="17" customWidth="1"/>
    <col min="5900" max="5900" width="7.42578125" style="17" customWidth="1"/>
    <col min="5901" max="5901" width="6" style="17" customWidth="1"/>
    <col min="5902" max="5902" width="6.140625" style="17" customWidth="1"/>
    <col min="5903" max="5903" width="9.140625" style="17"/>
    <col min="5904" max="5904" width="7.42578125" style="17" customWidth="1"/>
    <col min="5905" max="5905" width="8" style="17" customWidth="1"/>
    <col min="5906" max="5906" width="7.5703125" style="17" customWidth="1"/>
    <col min="5907" max="5907" width="7.7109375" style="17" customWidth="1"/>
    <col min="5908" max="5908" width="7.85546875" style="17" customWidth="1"/>
    <col min="5909" max="5910" width="7.7109375" style="17" customWidth="1"/>
    <col min="5911" max="5911" width="8" style="17" customWidth="1"/>
    <col min="5912" max="5912" width="7.7109375" style="17" customWidth="1"/>
    <col min="5913" max="5913" width="7.28515625" style="17" customWidth="1"/>
    <col min="5914" max="5914" width="8.140625" style="17" customWidth="1"/>
    <col min="5915" max="5915" width="7.7109375" style="17" customWidth="1"/>
    <col min="5916" max="5916" width="8.140625" style="17" customWidth="1"/>
    <col min="5917" max="5917" width="10.140625" style="17" customWidth="1"/>
    <col min="5918" max="5918" width="8.7109375" style="17" customWidth="1"/>
    <col min="5919" max="5919" width="8.85546875" style="17" customWidth="1"/>
    <col min="5920" max="6145" width="9.140625" style="17"/>
    <col min="6146" max="6146" width="7.140625" style="17" customWidth="1"/>
    <col min="6147" max="6147" width="9.140625" style="17"/>
    <col min="6148" max="6148" width="6.28515625" style="17" customWidth="1"/>
    <col min="6149" max="6149" width="8.7109375" style="17" customWidth="1"/>
    <col min="6150" max="6151" width="9.140625" style="17"/>
    <col min="6152" max="6152" width="6.42578125" style="17" customWidth="1"/>
    <col min="6153" max="6153" width="7.140625" style="17" customWidth="1"/>
    <col min="6154" max="6154" width="6.140625" style="17" customWidth="1"/>
    <col min="6155" max="6155" width="7.140625" style="17" customWidth="1"/>
    <col min="6156" max="6156" width="7.42578125" style="17" customWidth="1"/>
    <col min="6157" max="6157" width="6" style="17" customWidth="1"/>
    <col min="6158" max="6158" width="6.140625" style="17" customWidth="1"/>
    <col min="6159" max="6159" width="9.140625" style="17"/>
    <col min="6160" max="6160" width="7.42578125" style="17" customWidth="1"/>
    <col min="6161" max="6161" width="8" style="17" customWidth="1"/>
    <col min="6162" max="6162" width="7.5703125" style="17" customWidth="1"/>
    <col min="6163" max="6163" width="7.7109375" style="17" customWidth="1"/>
    <col min="6164" max="6164" width="7.85546875" style="17" customWidth="1"/>
    <col min="6165" max="6166" width="7.7109375" style="17" customWidth="1"/>
    <col min="6167" max="6167" width="8" style="17" customWidth="1"/>
    <col min="6168" max="6168" width="7.7109375" style="17" customWidth="1"/>
    <col min="6169" max="6169" width="7.28515625" style="17" customWidth="1"/>
    <col min="6170" max="6170" width="8.140625" style="17" customWidth="1"/>
    <col min="6171" max="6171" width="7.7109375" style="17" customWidth="1"/>
    <col min="6172" max="6172" width="8.140625" style="17" customWidth="1"/>
    <col min="6173" max="6173" width="10.140625" style="17" customWidth="1"/>
    <col min="6174" max="6174" width="8.7109375" style="17" customWidth="1"/>
    <col min="6175" max="6175" width="8.85546875" style="17" customWidth="1"/>
    <col min="6176" max="6401" width="9.140625" style="17"/>
    <col min="6402" max="6402" width="7.140625" style="17" customWidth="1"/>
    <col min="6403" max="6403" width="9.140625" style="17"/>
    <col min="6404" max="6404" width="6.28515625" style="17" customWidth="1"/>
    <col min="6405" max="6405" width="8.7109375" style="17" customWidth="1"/>
    <col min="6406" max="6407" width="9.140625" style="17"/>
    <col min="6408" max="6408" width="6.42578125" style="17" customWidth="1"/>
    <col min="6409" max="6409" width="7.140625" style="17" customWidth="1"/>
    <col min="6410" max="6410" width="6.140625" style="17" customWidth="1"/>
    <col min="6411" max="6411" width="7.140625" style="17" customWidth="1"/>
    <col min="6412" max="6412" width="7.42578125" style="17" customWidth="1"/>
    <col min="6413" max="6413" width="6" style="17" customWidth="1"/>
    <col min="6414" max="6414" width="6.140625" style="17" customWidth="1"/>
    <col min="6415" max="6415" width="9.140625" style="17"/>
    <col min="6416" max="6416" width="7.42578125" style="17" customWidth="1"/>
    <col min="6417" max="6417" width="8" style="17" customWidth="1"/>
    <col min="6418" max="6418" width="7.5703125" style="17" customWidth="1"/>
    <col min="6419" max="6419" width="7.7109375" style="17" customWidth="1"/>
    <col min="6420" max="6420" width="7.85546875" style="17" customWidth="1"/>
    <col min="6421" max="6422" width="7.7109375" style="17" customWidth="1"/>
    <col min="6423" max="6423" width="8" style="17" customWidth="1"/>
    <col min="6424" max="6424" width="7.7109375" style="17" customWidth="1"/>
    <col min="6425" max="6425" width="7.28515625" style="17" customWidth="1"/>
    <col min="6426" max="6426" width="8.140625" style="17" customWidth="1"/>
    <col min="6427" max="6427" width="7.7109375" style="17" customWidth="1"/>
    <col min="6428" max="6428" width="8.140625" style="17" customWidth="1"/>
    <col min="6429" max="6429" width="10.140625" style="17" customWidth="1"/>
    <col min="6430" max="6430" width="8.7109375" style="17" customWidth="1"/>
    <col min="6431" max="6431" width="8.85546875" style="17" customWidth="1"/>
    <col min="6432" max="6657" width="9.140625" style="17"/>
    <col min="6658" max="6658" width="7.140625" style="17" customWidth="1"/>
    <col min="6659" max="6659" width="9.140625" style="17"/>
    <col min="6660" max="6660" width="6.28515625" style="17" customWidth="1"/>
    <col min="6661" max="6661" width="8.7109375" style="17" customWidth="1"/>
    <col min="6662" max="6663" width="9.140625" style="17"/>
    <col min="6664" max="6664" width="6.42578125" style="17" customWidth="1"/>
    <col min="6665" max="6665" width="7.140625" style="17" customWidth="1"/>
    <col min="6666" max="6666" width="6.140625" style="17" customWidth="1"/>
    <col min="6667" max="6667" width="7.140625" style="17" customWidth="1"/>
    <col min="6668" max="6668" width="7.42578125" style="17" customWidth="1"/>
    <col min="6669" max="6669" width="6" style="17" customWidth="1"/>
    <col min="6670" max="6670" width="6.140625" style="17" customWidth="1"/>
    <col min="6671" max="6671" width="9.140625" style="17"/>
    <col min="6672" max="6672" width="7.42578125" style="17" customWidth="1"/>
    <col min="6673" max="6673" width="8" style="17" customWidth="1"/>
    <col min="6674" max="6674" width="7.5703125" style="17" customWidth="1"/>
    <col min="6675" max="6675" width="7.7109375" style="17" customWidth="1"/>
    <col min="6676" max="6676" width="7.85546875" style="17" customWidth="1"/>
    <col min="6677" max="6678" width="7.7109375" style="17" customWidth="1"/>
    <col min="6679" max="6679" width="8" style="17" customWidth="1"/>
    <col min="6680" max="6680" width="7.7109375" style="17" customWidth="1"/>
    <col min="6681" max="6681" width="7.28515625" style="17" customWidth="1"/>
    <col min="6682" max="6682" width="8.140625" style="17" customWidth="1"/>
    <col min="6683" max="6683" width="7.7109375" style="17" customWidth="1"/>
    <col min="6684" max="6684" width="8.140625" style="17" customWidth="1"/>
    <col min="6685" max="6685" width="10.140625" style="17" customWidth="1"/>
    <col min="6686" max="6686" width="8.7109375" style="17" customWidth="1"/>
    <col min="6687" max="6687" width="8.85546875" style="17" customWidth="1"/>
    <col min="6688" max="6913" width="9.140625" style="17"/>
    <col min="6914" max="6914" width="7.140625" style="17" customWidth="1"/>
    <col min="6915" max="6915" width="9.140625" style="17"/>
    <col min="6916" max="6916" width="6.28515625" style="17" customWidth="1"/>
    <col min="6917" max="6917" width="8.7109375" style="17" customWidth="1"/>
    <col min="6918" max="6919" width="9.140625" style="17"/>
    <col min="6920" max="6920" width="6.42578125" style="17" customWidth="1"/>
    <col min="6921" max="6921" width="7.140625" style="17" customWidth="1"/>
    <col min="6922" max="6922" width="6.140625" style="17" customWidth="1"/>
    <col min="6923" max="6923" width="7.140625" style="17" customWidth="1"/>
    <col min="6924" max="6924" width="7.42578125" style="17" customWidth="1"/>
    <col min="6925" max="6925" width="6" style="17" customWidth="1"/>
    <col min="6926" max="6926" width="6.140625" style="17" customWidth="1"/>
    <col min="6927" max="6927" width="9.140625" style="17"/>
    <col min="6928" max="6928" width="7.42578125" style="17" customWidth="1"/>
    <col min="6929" max="6929" width="8" style="17" customWidth="1"/>
    <col min="6930" max="6930" width="7.5703125" style="17" customWidth="1"/>
    <col min="6931" max="6931" width="7.7109375" style="17" customWidth="1"/>
    <col min="6932" max="6932" width="7.85546875" style="17" customWidth="1"/>
    <col min="6933" max="6934" width="7.7109375" style="17" customWidth="1"/>
    <col min="6935" max="6935" width="8" style="17" customWidth="1"/>
    <col min="6936" max="6936" width="7.7109375" style="17" customWidth="1"/>
    <col min="6937" max="6937" width="7.28515625" style="17" customWidth="1"/>
    <col min="6938" max="6938" width="8.140625" style="17" customWidth="1"/>
    <col min="6939" max="6939" width="7.7109375" style="17" customWidth="1"/>
    <col min="6940" max="6940" width="8.140625" style="17" customWidth="1"/>
    <col min="6941" max="6941" width="10.140625" style="17" customWidth="1"/>
    <col min="6942" max="6942" width="8.7109375" style="17" customWidth="1"/>
    <col min="6943" max="6943" width="8.85546875" style="17" customWidth="1"/>
    <col min="6944" max="7169" width="9.140625" style="17"/>
    <col min="7170" max="7170" width="7.140625" style="17" customWidth="1"/>
    <col min="7171" max="7171" width="9.140625" style="17"/>
    <col min="7172" max="7172" width="6.28515625" style="17" customWidth="1"/>
    <col min="7173" max="7173" width="8.7109375" style="17" customWidth="1"/>
    <col min="7174" max="7175" width="9.140625" style="17"/>
    <col min="7176" max="7176" width="6.42578125" style="17" customWidth="1"/>
    <col min="7177" max="7177" width="7.140625" style="17" customWidth="1"/>
    <col min="7178" max="7178" width="6.140625" style="17" customWidth="1"/>
    <col min="7179" max="7179" width="7.140625" style="17" customWidth="1"/>
    <col min="7180" max="7180" width="7.42578125" style="17" customWidth="1"/>
    <col min="7181" max="7181" width="6" style="17" customWidth="1"/>
    <col min="7182" max="7182" width="6.140625" style="17" customWidth="1"/>
    <col min="7183" max="7183" width="9.140625" style="17"/>
    <col min="7184" max="7184" width="7.42578125" style="17" customWidth="1"/>
    <col min="7185" max="7185" width="8" style="17" customWidth="1"/>
    <col min="7186" max="7186" width="7.5703125" style="17" customWidth="1"/>
    <col min="7187" max="7187" width="7.7109375" style="17" customWidth="1"/>
    <col min="7188" max="7188" width="7.85546875" style="17" customWidth="1"/>
    <col min="7189" max="7190" width="7.7109375" style="17" customWidth="1"/>
    <col min="7191" max="7191" width="8" style="17" customWidth="1"/>
    <col min="7192" max="7192" width="7.7109375" style="17" customWidth="1"/>
    <col min="7193" max="7193" width="7.28515625" style="17" customWidth="1"/>
    <col min="7194" max="7194" width="8.140625" style="17" customWidth="1"/>
    <col min="7195" max="7195" width="7.7109375" style="17" customWidth="1"/>
    <col min="7196" max="7196" width="8.140625" style="17" customWidth="1"/>
    <col min="7197" max="7197" width="10.140625" style="17" customWidth="1"/>
    <col min="7198" max="7198" width="8.7109375" style="17" customWidth="1"/>
    <col min="7199" max="7199" width="8.85546875" style="17" customWidth="1"/>
    <col min="7200" max="7425" width="9.140625" style="17"/>
    <col min="7426" max="7426" width="7.140625" style="17" customWidth="1"/>
    <col min="7427" max="7427" width="9.140625" style="17"/>
    <col min="7428" max="7428" width="6.28515625" style="17" customWidth="1"/>
    <col min="7429" max="7429" width="8.7109375" style="17" customWidth="1"/>
    <col min="7430" max="7431" width="9.140625" style="17"/>
    <col min="7432" max="7432" width="6.42578125" style="17" customWidth="1"/>
    <col min="7433" max="7433" width="7.140625" style="17" customWidth="1"/>
    <col min="7434" max="7434" width="6.140625" style="17" customWidth="1"/>
    <col min="7435" max="7435" width="7.140625" style="17" customWidth="1"/>
    <col min="7436" max="7436" width="7.42578125" style="17" customWidth="1"/>
    <col min="7437" max="7437" width="6" style="17" customWidth="1"/>
    <col min="7438" max="7438" width="6.140625" style="17" customWidth="1"/>
    <col min="7439" max="7439" width="9.140625" style="17"/>
    <col min="7440" max="7440" width="7.42578125" style="17" customWidth="1"/>
    <col min="7441" max="7441" width="8" style="17" customWidth="1"/>
    <col min="7442" max="7442" width="7.5703125" style="17" customWidth="1"/>
    <col min="7443" max="7443" width="7.7109375" style="17" customWidth="1"/>
    <col min="7444" max="7444" width="7.85546875" style="17" customWidth="1"/>
    <col min="7445" max="7446" width="7.7109375" style="17" customWidth="1"/>
    <col min="7447" max="7447" width="8" style="17" customWidth="1"/>
    <col min="7448" max="7448" width="7.7109375" style="17" customWidth="1"/>
    <col min="7449" max="7449" width="7.28515625" style="17" customWidth="1"/>
    <col min="7450" max="7450" width="8.140625" style="17" customWidth="1"/>
    <col min="7451" max="7451" width="7.7109375" style="17" customWidth="1"/>
    <col min="7452" max="7452" width="8.140625" style="17" customWidth="1"/>
    <col min="7453" max="7453" width="10.140625" style="17" customWidth="1"/>
    <col min="7454" max="7454" width="8.7109375" style="17" customWidth="1"/>
    <col min="7455" max="7455" width="8.85546875" style="17" customWidth="1"/>
    <col min="7456" max="7681" width="9.140625" style="17"/>
    <col min="7682" max="7682" width="7.140625" style="17" customWidth="1"/>
    <col min="7683" max="7683" width="9.140625" style="17"/>
    <col min="7684" max="7684" width="6.28515625" style="17" customWidth="1"/>
    <col min="7685" max="7685" width="8.7109375" style="17" customWidth="1"/>
    <col min="7686" max="7687" width="9.140625" style="17"/>
    <col min="7688" max="7688" width="6.42578125" style="17" customWidth="1"/>
    <col min="7689" max="7689" width="7.140625" style="17" customWidth="1"/>
    <col min="7690" max="7690" width="6.140625" style="17" customWidth="1"/>
    <col min="7691" max="7691" width="7.140625" style="17" customWidth="1"/>
    <col min="7692" max="7692" width="7.42578125" style="17" customWidth="1"/>
    <col min="7693" max="7693" width="6" style="17" customWidth="1"/>
    <col min="7694" max="7694" width="6.140625" style="17" customWidth="1"/>
    <col min="7695" max="7695" width="9.140625" style="17"/>
    <col min="7696" max="7696" width="7.42578125" style="17" customWidth="1"/>
    <col min="7697" max="7697" width="8" style="17" customWidth="1"/>
    <col min="7698" max="7698" width="7.5703125" style="17" customWidth="1"/>
    <col min="7699" max="7699" width="7.7109375" style="17" customWidth="1"/>
    <col min="7700" max="7700" width="7.85546875" style="17" customWidth="1"/>
    <col min="7701" max="7702" width="7.7109375" style="17" customWidth="1"/>
    <col min="7703" max="7703" width="8" style="17" customWidth="1"/>
    <col min="7704" max="7704" width="7.7109375" style="17" customWidth="1"/>
    <col min="7705" max="7705" width="7.28515625" style="17" customWidth="1"/>
    <col min="7706" max="7706" width="8.140625" style="17" customWidth="1"/>
    <col min="7707" max="7707" width="7.7109375" style="17" customWidth="1"/>
    <col min="7708" max="7708" width="8.140625" style="17" customWidth="1"/>
    <col min="7709" max="7709" width="10.140625" style="17" customWidth="1"/>
    <col min="7710" max="7710" width="8.7109375" style="17" customWidth="1"/>
    <col min="7711" max="7711" width="8.85546875" style="17" customWidth="1"/>
    <col min="7712" max="7937" width="9.140625" style="17"/>
    <col min="7938" max="7938" width="7.140625" style="17" customWidth="1"/>
    <col min="7939" max="7939" width="9.140625" style="17"/>
    <col min="7940" max="7940" width="6.28515625" style="17" customWidth="1"/>
    <col min="7941" max="7941" width="8.7109375" style="17" customWidth="1"/>
    <col min="7942" max="7943" width="9.140625" style="17"/>
    <col min="7944" max="7944" width="6.42578125" style="17" customWidth="1"/>
    <col min="7945" max="7945" width="7.140625" style="17" customWidth="1"/>
    <col min="7946" max="7946" width="6.140625" style="17" customWidth="1"/>
    <col min="7947" max="7947" width="7.140625" style="17" customWidth="1"/>
    <col min="7948" max="7948" width="7.42578125" style="17" customWidth="1"/>
    <col min="7949" max="7949" width="6" style="17" customWidth="1"/>
    <col min="7950" max="7950" width="6.140625" style="17" customWidth="1"/>
    <col min="7951" max="7951" width="9.140625" style="17"/>
    <col min="7952" max="7952" width="7.42578125" style="17" customWidth="1"/>
    <col min="7953" max="7953" width="8" style="17" customWidth="1"/>
    <col min="7954" max="7954" width="7.5703125" style="17" customWidth="1"/>
    <col min="7955" max="7955" width="7.7109375" style="17" customWidth="1"/>
    <col min="7956" max="7956" width="7.85546875" style="17" customWidth="1"/>
    <col min="7957" max="7958" width="7.7109375" style="17" customWidth="1"/>
    <col min="7959" max="7959" width="8" style="17" customWidth="1"/>
    <col min="7960" max="7960" width="7.7109375" style="17" customWidth="1"/>
    <col min="7961" max="7961" width="7.28515625" style="17" customWidth="1"/>
    <col min="7962" max="7962" width="8.140625" style="17" customWidth="1"/>
    <col min="7963" max="7963" width="7.7109375" style="17" customWidth="1"/>
    <col min="7964" max="7964" width="8.140625" style="17" customWidth="1"/>
    <col min="7965" max="7965" width="10.140625" style="17" customWidth="1"/>
    <col min="7966" max="7966" width="8.7109375" style="17" customWidth="1"/>
    <col min="7967" max="7967" width="8.85546875" style="17" customWidth="1"/>
    <col min="7968" max="8193" width="9.140625" style="17"/>
    <col min="8194" max="8194" width="7.140625" style="17" customWidth="1"/>
    <col min="8195" max="8195" width="9.140625" style="17"/>
    <col min="8196" max="8196" width="6.28515625" style="17" customWidth="1"/>
    <col min="8197" max="8197" width="8.7109375" style="17" customWidth="1"/>
    <col min="8198" max="8199" width="9.140625" style="17"/>
    <col min="8200" max="8200" width="6.42578125" style="17" customWidth="1"/>
    <col min="8201" max="8201" width="7.140625" style="17" customWidth="1"/>
    <col min="8202" max="8202" width="6.140625" style="17" customWidth="1"/>
    <col min="8203" max="8203" width="7.140625" style="17" customWidth="1"/>
    <col min="8204" max="8204" width="7.42578125" style="17" customWidth="1"/>
    <col min="8205" max="8205" width="6" style="17" customWidth="1"/>
    <col min="8206" max="8206" width="6.140625" style="17" customWidth="1"/>
    <col min="8207" max="8207" width="9.140625" style="17"/>
    <col min="8208" max="8208" width="7.42578125" style="17" customWidth="1"/>
    <col min="8209" max="8209" width="8" style="17" customWidth="1"/>
    <col min="8210" max="8210" width="7.5703125" style="17" customWidth="1"/>
    <col min="8211" max="8211" width="7.7109375" style="17" customWidth="1"/>
    <col min="8212" max="8212" width="7.85546875" style="17" customWidth="1"/>
    <col min="8213" max="8214" width="7.7109375" style="17" customWidth="1"/>
    <col min="8215" max="8215" width="8" style="17" customWidth="1"/>
    <col min="8216" max="8216" width="7.7109375" style="17" customWidth="1"/>
    <col min="8217" max="8217" width="7.28515625" style="17" customWidth="1"/>
    <col min="8218" max="8218" width="8.140625" style="17" customWidth="1"/>
    <col min="8219" max="8219" width="7.7109375" style="17" customWidth="1"/>
    <col min="8220" max="8220" width="8.140625" style="17" customWidth="1"/>
    <col min="8221" max="8221" width="10.140625" style="17" customWidth="1"/>
    <col min="8222" max="8222" width="8.7109375" style="17" customWidth="1"/>
    <col min="8223" max="8223" width="8.85546875" style="17" customWidth="1"/>
    <col min="8224" max="8449" width="9.140625" style="17"/>
    <col min="8450" max="8450" width="7.140625" style="17" customWidth="1"/>
    <col min="8451" max="8451" width="9.140625" style="17"/>
    <col min="8452" max="8452" width="6.28515625" style="17" customWidth="1"/>
    <col min="8453" max="8453" width="8.7109375" style="17" customWidth="1"/>
    <col min="8454" max="8455" width="9.140625" style="17"/>
    <col min="8456" max="8456" width="6.42578125" style="17" customWidth="1"/>
    <col min="8457" max="8457" width="7.140625" style="17" customWidth="1"/>
    <col min="8458" max="8458" width="6.140625" style="17" customWidth="1"/>
    <col min="8459" max="8459" width="7.140625" style="17" customWidth="1"/>
    <col min="8460" max="8460" width="7.42578125" style="17" customWidth="1"/>
    <col min="8461" max="8461" width="6" style="17" customWidth="1"/>
    <col min="8462" max="8462" width="6.140625" style="17" customWidth="1"/>
    <col min="8463" max="8463" width="9.140625" style="17"/>
    <col min="8464" max="8464" width="7.42578125" style="17" customWidth="1"/>
    <col min="8465" max="8465" width="8" style="17" customWidth="1"/>
    <col min="8466" max="8466" width="7.5703125" style="17" customWidth="1"/>
    <col min="8467" max="8467" width="7.7109375" style="17" customWidth="1"/>
    <col min="8468" max="8468" width="7.85546875" style="17" customWidth="1"/>
    <col min="8469" max="8470" width="7.7109375" style="17" customWidth="1"/>
    <col min="8471" max="8471" width="8" style="17" customWidth="1"/>
    <col min="8472" max="8472" width="7.7109375" style="17" customWidth="1"/>
    <col min="8473" max="8473" width="7.28515625" style="17" customWidth="1"/>
    <col min="8474" max="8474" width="8.140625" style="17" customWidth="1"/>
    <col min="8475" max="8475" width="7.7109375" style="17" customWidth="1"/>
    <col min="8476" max="8476" width="8.140625" style="17" customWidth="1"/>
    <col min="8477" max="8477" width="10.140625" style="17" customWidth="1"/>
    <col min="8478" max="8478" width="8.7109375" style="17" customWidth="1"/>
    <col min="8479" max="8479" width="8.85546875" style="17" customWidth="1"/>
    <col min="8480" max="8705" width="9.140625" style="17"/>
    <col min="8706" max="8706" width="7.140625" style="17" customWidth="1"/>
    <col min="8707" max="8707" width="9.140625" style="17"/>
    <col min="8708" max="8708" width="6.28515625" style="17" customWidth="1"/>
    <col min="8709" max="8709" width="8.7109375" style="17" customWidth="1"/>
    <col min="8710" max="8711" width="9.140625" style="17"/>
    <col min="8712" max="8712" width="6.42578125" style="17" customWidth="1"/>
    <col min="8713" max="8713" width="7.140625" style="17" customWidth="1"/>
    <col min="8714" max="8714" width="6.140625" style="17" customWidth="1"/>
    <col min="8715" max="8715" width="7.140625" style="17" customWidth="1"/>
    <col min="8716" max="8716" width="7.42578125" style="17" customWidth="1"/>
    <col min="8717" max="8717" width="6" style="17" customWidth="1"/>
    <col min="8718" max="8718" width="6.140625" style="17" customWidth="1"/>
    <col min="8719" max="8719" width="9.140625" style="17"/>
    <col min="8720" max="8720" width="7.42578125" style="17" customWidth="1"/>
    <col min="8721" max="8721" width="8" style="17" customWidth="1"/>
    <col min="8722" max="8722" width="7.5703125" style="17" customWidth="1"/>
    <col min="8723" max="8723" width="7.7109375" style="17" customWidth="1"/>
    <col min="8724" max="8724" width="7.85546875" style="17" customWidth="1"/>
    <col min="8725" max="8726" width="7.7109375" style="17" customWidth="1"/>
    <col min="8727" max="8727" width="8" style="17" customWidth="1"/>
    <col min="8728" max="8728" width="7.7109375" style="17" customWidth="1"/>
    <col min="8729" max="8729" width="7.28515625" style="17" customWidth="1"/>
    <col min="8730" max="8730" width="8.140625" style="17" customWidth="1"/>
    <col min="8731" max="8731" width="7.7109375" style="17" customWidth="1"/>
    <col min="8732" max="8732" width="8.140625" style="17" customWidth="1"/>
    <col min="8733" max="8733" width="10.140625" style="17" customWidth="1"/>
    <col min="8734" max="8734" width="8.7109375" style="17" customWidth="1"/>
    <col min="8735" max="8735" width="8.85546875" style="17" customWidth="1"/>
    <col min="8736" max="8961" width="9.140625" style="17"/>
    <col min="8962" max="8962" width="7.140625" style="17" customWidth="1"/>
    <col min="8963" max="8963" width="9.140625" style="17"/>
    <col min="8964" max="8964" width="6.28515625" style="17" customWidth="1"/>
    <col min="8965" max="8965" width="8.7109375" style="17" customWidth="1"/>
    <col min="8966" max="8967" width="9.140625" style="17"/>
    <col min="8968" max="8968" width="6.42578125" style="17" customWidth="1"/>
    <col min="8969" max="8969" width="7.140625" style="17" customWidth="1"/>
    <col min="8970" max="8970" width="6.140625" style="17" customWidth="1"/>
    <col min="8971" max="8971" width="7.140625" style="17" customWidth="1"/>
    <col min="8972" max="8972" width="7.42578125" style="17" customWidth="1"/>
    <col min="8973" max="8973" width="6" style="17" customWidth="1"/>
    <col min="8974" max="8974" width="6.140625" style="17" customWidth="1"/>
    <col min="8975" max="8975" width="9.140625" style="17"/>
    <col min="8976" max="8976" width="7.42578125" style="17" customWidth="1"/>
    <col min="8977" max="8977" width="8" style="17" customWidth="1"/>
    <col min="8978" max="8978" width="7.5703125" style="17" customWidth="1"/>
    <col min="8979" max="8979" width="7.7109375" style="17" customWidth="1"/>
    <col min="8980" max="8980" width="7.85546875" style="17" customWidth="1"/>
    <col min="8981" max="8982" width="7.7109375" style="17" customWidth="1"/>
    <col min="8983" max="8983" width="8" style="17" customWidth="1"/>
    <col min="8984" max="8984" width="7.7109375" style="17" customWidth="1"/>
    <col min="8985" max="8985" width="7.28515625" style="17" customWidth="1"/>
    <col min="8986" max="8986" width="8.140625" style="17" customWidth="1"/>
    <col min="8987" max="8987" width="7.7109375" style="17" customWidth="1"/>
    <col min="8988" max="8988" width="8.140625" style="17" customWidth="1"/>
    <col min="8989" max="8989" width="10.140625" style="17" customWidth="1"/>
    <col min="8990" max="8990" width="8.7109375" style="17" customWidth="1"/>
    <col min="8991" max="8991" width="8.85546875" style="17" customWidth="1"/>
    <col min="8992" max="9217" width="9.140625" style="17"/>
    <col min="9218" max="9218" width="7.140625" style="17" customWidth="1"/>
    <col min="9219" max="9219" width="9.140625" style="17"/>
    <col min="9220" max="9220" width="6.28515625" style="17" customWidth="1"/>
    <col min="9221" max="9221" width="8.7109375" style="17" customWidth="1"/>
    <col min="9222" max="9223" width="9.140625" style="17"/>
    <col min="9224" max="9224" width="6.42578125" style="17" customWidth="1"/>
    <col min="9225" max="9225" width="7.140625" style="17" customWidth="1"/>
    <col min="9226" max="9226" width="6.140625" style="17" customWidth="1"/>
    <col min="9227" max="9227" width="7.140625" style="17" customWidth="1"/>
    <col min="9228" max="9228" width="7.42578125" style="17" customWidth="1"/>
    <col min="9229" max="9229" width="6" style="17" customWidth="1"/>
    <col min="9230" max="9230" width="6.140625" style="17" customWidth="1"/>
    <col min="9231" max="9231" width="9.140625" style="17"/>
    <col min="9232" max="9232" width="7.42578125" style="17" customWidth="1"/>
    <col min="9233" max="9233" width="8" style="17" customWidth="1"/>
    <col min="9234" max="9234" width="7.5703125" style="17" customWidth="1"/>
    <col min="9235" max="9235" width="7.7109375" style="17" customWidth="1"/>
    <col min="9236" max="9236" width="7.85546875" style="17" customWidth="1"/>
    <col min="9237" max="9238" width="7.7109375" style="17" customWidth="1"/>
    <col min="9239" max="9239" width="8" style="17" customWidth="1"/>
    <col min="9240" max="9240" width="7.7109375" style="17" customWidth="1"/>
    <col min="9241" max="9241" width="7.28515625" style="17" customWidth="1"/>
    <col min="9242" max="9242" width="8.140625" style="17" customWidth="1"/>
    <col min="9243" max="9243" width="7.7109375" style="17" customWidth="1"/>
    <col min="9244" max="9244" width="8.140625" style="17" customWidth="1"/>
    <col min="9245" max="9245" width="10.140625" style="17" customWidth="1"/>
    <col min="9246" max="9246" width="8.7109375" style="17" customWidth="1"/>
    <col min="9247" max="9247" width="8.85546875" style="17" customWidth="1"/>
    <col min="9248" max="9473" width="9.140625" style="17"/>
    <col min="9474" max="9474" width="7.140625" style="17" customWidth="1"/>
    <col min="9475" max="9475" width="9.140625" style="17"/>
    <col min="9476" max="9476" width="6.28515625" style="17" customWidth="1"/>
    <col min="9477" max="9477" width="8.7109375" style="17" customWidth="1"/>
    <col min="9478" max="9479" width="9.140625" style="17"/>
    <col min="9480" max="9480" width="6.42578125" style="17" customWidth="1"/>
    <col min="9481" max="9481" width="7.140625" style="17" customWidth="1"/>
    <col min="9482" max="9482" width="6.140625" style="17" customWidth="1"/>
    <col min="9483" max="9483" width="7.140625" style="17" customWidth="1"/>
    <col min="9484" max="9484" width="7.42578125" style="17" customWidth="1"/>
    <col min="9485" max="9485" width="6" style="17" customWidth="1"/>
    <col min="9486" max="9486" width="6.140625" style="17" customWidth="1"/>
    <col min="9487" max="9487" width="9.140625" style="17"/>
    <col min="9488" max="9488" width="7.42578125" style="17" customWidth="1"/>
    <col min="9489" max="9489" width="8" style="17" customWidth="1"/>
    <col min="9490" max="9490" width="7.5703125" style="17" customWidth="1"/>
    <col min="9491" max="9491" width="7.7109375" style="17" customWidth="1"/>
    <col min="9492" max="9492" width="7.85546875" style="17" customWidth="1"/>
    <col min="9493" max="9494" width="7.7109375" style="17" customWidth="1"/>
    <col min="9495" max="9495" width="8" style="17" customWidth="1"/>
    <col min="9496" max="9496" width="7.7109375" style="17" customWidth="1"/>
    <col min="9497" max="9497" width="7.28515625" style="17" customWidth="1"/>
    <col min="9498" max="9498" width="8.140625" style="17" customWidth="1"/>
    <col min="9499" max="9499" width="7.7109375" style="17" customWidth="1"/>
    <col min="9500" max="9500" width="8.140625" style="17" customWidth="1"/>
    <col min="9501" max="9501" width="10.140625" style="17" customWidth="1"/>
    <col min="9502" max="9502" width="8.7109375" style="17" customWidth="1"/>
    <col min="9503" max="9503" width="8.85546875" style="17" customWidth="1"/>
    <col min="9504" max="9729" width="9.140625" style="17"/>
    <col min="9730" max="9730" width="7.140625" style="17" customWidth="1"/>
    <col min="9731" max="9731" width="9.140625" style="17"/>
    <col min="9732" max="9732" width="6.28515625" style="17" customWidth="1"/>
    <col min="9733" max="9733" width="8.7109375" style="17" customWidth="1"/>
    <col min="9734" max="9735" width="9.140625" style="17"/>
    <col min="9736" max="9736" width="6.42578125" style="17" customWidth="1"/>
    <col min="9737" max="9737" width="7.140625" style="17" customWidth="1"/>
    <col min="9738" max="9738" width="6.140625" style="17" customWidth="1"/>
    <col min="9739" max="9739" width="7.140625" style="17" customWidth="1"/>
    <col min="9740" max="9740" width="7.42578125" style="17" customWidth="1"/>
    <col min="9741" max="9741" width="6" style="17" customWidth="1"/>
    <col min="9742" max="9742" width="6.140625" style="17" customWidth="1"/>
    <col min="9743" max="9743" width="9.140625" style="17"/>
    <col min="9744" max="9744" width="7.42578125" style="17" customWidth="1"/>
    <col min="9745" max="9745" width="8" style="17" customWidth="1"/>
    <col min="9746" max="9746" width="7.5703125" style="17" customWidth="1"/>
    <col min="9747" max="9747" width="7.7109375" style="17" customWidth="1"/>
    <col min="9748" max="9748" width="7.85546875" style="17" customWidth="1"/>
    <col min="9749" max="9750" width="7.7109375" style="17" customWidth="1"/>
    <col min="9751" max="9751" width="8" style="17" customWidth="1"/>
    <col min="9752" max="9752" width="7.7109375" style="17" customWidth="1"/>
    <col min="9753" max="9753" width="7.28515625" style="17" customWidth="1"/>
    <col min="9754" max="9754" width="8.140625" style="17" customWidth="1"/>
    <col min="9755" max="9755" width="7.7109375" style="17" customWidth="1"/>
    <col min="9756" max="9756" width="8.140625" style="17" customWidth="1"/>
    <col min="9757" max="9757" width="10.140625" style="17" customWidth="1"/>
    <col min="9758" max="9758" width="8.7109375" style="17" customWidth="1"/>
    <col min="9759" max="9759" width="8.85546875" style="17" customWidth="1"/>
    <col min="9760" max="9985" width="9.140625" style="17"/>
    <col min="9986" max="9986" width="7.140625" style="17" customWidth="1"/>
    <col min="9987" max="9987" width="9.140625" style="17"/>
    <col min="9988" max="9988" width="6.28515625" style="17" customWidth="1"/>
    <col min="9989" max="9989" width="8.7109375" style="17" customWidth="1"/>
    <col min="9990" max="9991" width="9.140625" style="17"/>
    <col min="9992" max="9992" width="6.42578125" style="17" customWidth="1"/>
    <col min="9993" max="9993" width="7.140625" style="17" customWidth="1"/>
    <col min="9994" max="9994" width="6.140625" style="17" customWidth="1"/>
    <col min="9995" max="9995" width="7.140625" style="17" customWidth="1"/>
    <col min="9996" max="9996" width="7.42578125" style="17" customWidth="1"/>
    <col min="9997" max="9997" width="6" style="17" customWidth="1"/>
    <col min="9998" max="9998" width="6.140625" style="17" customWidth="1"/>
    <col min="9999" max="9999" width="9.140625" style="17"/>
    <col min="10000" max="10000" width="7.42578125" style="17" customWidth="1"/>
    <col min="10001" max="10001" width="8" style="17" customWidth="1"/>
    <col min="10002" max="10002" width="7.5703125" style="17" customWidth="1"/>
    <col min="10003" max="10003" width="7.7109375" style="17" customWidth="1"/>
    <col min="10004" max="10004" width="7.85546875" style="17" customWidth="1"/>
    <col min="10005" max="10006" width="7.7109375" style="17" customWidth="1"/>
    <col min="10007" max="10007" width="8" style="17" customWidth="1"/>
    <col min="10008" max="10008" width="7.7109375" style="17" customWidth="1"/>
    <col min="10009" max="10009" width="7.28515625" style="17" customWidth="1"/>
    <col min="10010" max="10010" width="8.140625" style="17" customWidth="1"/>
    <col min="10011" max="10011" width="7.7109375" style="17" customWidth="1"/>
    <col min="10012" max="10012" width="8.140625" style="17" customWidth="1"/>
    <col min="10013" max="10013" width="10.140625" style="17" customWidth="1"/>
    <col min="10014" max="10014" width="8.7109375" style="17" customWidth="1"/>
    <col min="10015" max="10015" width="8.85546875" style="17" customWidth="1"/>
    <col min="10016" max="10241" width="9.140625" style="17"/>
    <col min="10242" max="10242" width="7.140625" style="17" customWidth="1"/>
    <col min="10243" max="10243" width="9.140625" style="17"/>
    <col min="10244" max="10244" width="6.28515625" style="17" customWidth="1"/>
    <col min="10245" max="10245" width="8.7109375" style="17" customWidth="1"/>
    <col min="10246" max="10247" width="9.140625" style="17"/>
    <col min="10248" max="10248" width="6.42578125" style="17" customWidth="1"/>
    <col min="10249" max="10249" width="7.140625" style="17" customWidth="1"/>
    <col min="10250" max="10250" width="6.140625" style="17" customWidth="1"/>
    <col min="10251" max="10251" width="7.140625" style="17" customWidth="1"/>
    <col min="10252" max="10252" width="7.42578125" style="17" customWidth="1"/>
    <col min="10253" max="10253" width="6" style="17" customWidth="1"/>
    <col min="10254" max="10254" width="6.140625" style="17" customWidth="1"/>
    <col min="10255" max="10255" width="9.140625" style="17"/>
    <col min="10256" max="10256" width="7.42578125" style="17" customWidth="1"/>
    <col min="10257" max="10257" width="8" style="17" customWidth="1"/>
    <col min="10258" max="10258" width="7.5703125" style="17" customWidth="1"/>
    <col min="10259" max="10259" width="7.7109375" style="17" customWidth="1"/>
    <col min="10260" max="10260" width="7.85546875" style="17" customWidth="1"/>
    <col min="10261" max="10262" width="7.7109375" style="17" customWidth="1"/>
    <col min="10263" max="10263" width="8" style="17" customWidth="1"/>
    <col min="10264" max="10264" width="7.7109375" style="17" customWidth="1"/>
    <col min="10265" max="10265" width="7.28515625" style="17" customWidth="1"/>
    <col min="10266" max="10266" width="8.140625" style="17" customWidth="1"/>
    <col min="10267" max="10267" width="7.7109375" style="17" customWidth="1"/>
    <col min="10268" max="10268" width="8.140625" style="17" customWidth="1"/>
    <col min="10269" max="10269" width="10.140625" style="17" customWidth="1"/>
    <col min="10270" max="10270" width="8.7109375" style="17" customWidth="1"/>
    <col min="10271" max="10271" width="8.85546875" style="17" customWidth="1"/>
    <col min="10272" max="10497" width="9.140625" style="17"/>
    <col min="10498" max="10498" width="7.140625" style="17" customWidth="1"/>
    <col min="10499" max="10499" width="9.140625" style="17"/>
    <col min="10500" max="10500" width="6.28515625" style="17" customWidth="1"/>
    <col min="10501" max="10501" width="8.7109375" style="17" customWidth="1"/>
    <col min="10502" max="10503" width="9.140625" style="17"/>
    <col min="10504" max="10504" width="6.42578125" style="17" customWidth="1"/>
    <col min="10505" max="10505" width="7.140625" style="17" customWidth="1"/>
    <col min="10506" max="10506" width="6.140625" style="17" customWidth="1"/>
    <col min="10507" max="10507" width="7.140625" style="17" customWidth="1"/>
    <col min="10508" max="10508" width="7.42578125" style="17" customWidth="1"/>
    <col min="10509" max="10509" width="6" style="17" customWidth="1"/>
    <col min="10510" max="10510" width="6.140625" style="17" customWidth="1"/>
    <col min="10511" max="10511" width="9.140625" style="17"/>
    <col min="10512" max="10512" width="7.42578125" style="17" customWidth="1"/>
    <col min="10513" max="10513" width="8" style="17" customWidth="1"/>
    <col min="10514" max="10514" width="7.5703125" style="17" customWidth="1"/>
    <col min="10515" max="10515" width="7.7109375" style="17" customWidth="1"/>
    <col min="10516" max="10516" width="7.85546875" style="17" customWidth="1"/>
    <col min="10517" max="10518" width="7.7109375" style="17" customWidth="1"/>
    <col min="10519" max="10519" width="8" style="17" customWidth="1"/>
    <col min="10520" max="10520" width="7.7109375" style="17" customWidth="1"/>
    <col min="10521" max="10521" width="7.28515625" style="17" customWidth="1"/>
    <col min="10522" max="10522" width="8.140625" style="17" customWidth="1"/>
    <col min="10523" max="10523" width="7.7109375" style="17" customWidth="1"/>
    <col min="10524" max="10524" width="8.140625" style="17" customWidth="1"/>
    <col min="10525" max="10525" width="10.140625" style="17" customWidth="1"/>
    <col min="10526" max="10526" width="8.7109375" style="17" customWidth="1"/>
    <col min="10527" max="10527" width="8.85546875" style="17" customWidth="1"/>
    <col min="10528" max="10753" width="9.140625" style="17"/>
    <col min="10754" max="10754" width="7.140625" style="17" customWidth="1"/>
    <col min="10755" max="10755" width="9.140625" style="17"/>
    <col min="10756" max="10756" width="6.28515625" style="17" customWidth="1"/>
    <col min="10757" max="10757" width="8.7109375" style="17" customWidth="1"/>
    <col min="10758" max="10759" width="9.140625" style="17"/>
    <col min="10760" max="10760" width="6.42578125" style="17" customWidth="1"/>
    <col min="10761" max="10761" width="7.140625" style="17" customWidth="1"/>
    <col min="10762" max="10762" width="6.140625" style="17" customWidth="1"/>
    <col min="10763" max="10763" width="7.140625" style="17" customWidth="1"/>
    <col min="10764" max="10764" width="7.42578125" style="17" customWidth="1"/>
    <col min="10765" max="10765" width="6" style="17" customWidth="1"/>
    <col min="10766" max="10766" width="6.140625" style="17" customWidth="1"/>
    <col min="10767" max="10767" width="9.140625" style="17"/>
    <col min="10768" max="10768" width="7.42578125" style="17" customWidth="1"/>
    <col min="10769" max="10769" width="8" style="17" customWidth="1"/>
    <col min="10770" max="10770" width="7.5703125" style="17" customWidth="1"/>
    <col min="10771" max="10771" width="7.7109375" style="17" customWidth="1"/>
    <col min="10772" max="10772" width="7.85546875" style="17" customWidth="1"/>
    <col min="10773" max="10774" width="7.7109375" style="17" customWidth="1"/>
    <col min="10775" max="10775" width="8" style="17" customWidth="1"/>
    <col min="10776" max="10776" width="7.7109375" style="17" customWidth="1"/>
    <col min="10777" max="10777" width="7.28515625" style="17" customWidth="1"/>
    <col min="10778" max="10778" width="8.140625" style="17" customWidth="1"/>
    <col min="10779" max="10779" width="7.7109375" style="17" customWidth="1"/>
    <col min="10780" max="10780" width="8.140625" style="17" customWidth="1"/>
    <col min="10781" max="10781" width="10.140625" style="17" customWidth="1"/>
    <col min="10782" max="10782" width="8.7109375" style="17" customWidth="1"/>
    <col min="10783" max="10783" width="8.85546875" style="17" customWidth="1"/>
    <col min="10784" max="11009" width="9.140625" style="17"/>
    <col min="11010" max="11010" width="7.140625" style="17" customWidth="1"/>
    <col min="11011" max="11011" width="9.140625" style="17"/>
    <col min="11012" max="11012" width="6.28515625" style="17" customWidth="1"/>
    <col min="11013" max="11013" width="8.7109375" style="17" customWidth="1"/>
    <col min="11014" max="11015" width="9.140625" style="17"/>
    <col min="11016" max="11016" width="6.42578125" style="17" customWidth="1"/>
    <col min="11017" max="11017" width="7.140625" style="17" customWidth="1"/>
    <col min="11018" max="11018" width="6.140625" style="17" customWidth="1"/>
    <col min="11019" max="11019" width="7.140625" style="17" customWidth="1"/>
    <col min="11020" max="11020" width="7.42578125" style="17" customWidth="1"/>
    <col min="11021" max="11021" width="6" style="17" customWidth="1"/>
    <col min="11022" max="11022" width="6.140625" style="17" customWidth="1"/>
    <col min="11023" max="11023" width="9.140625" style="17"/>
    <col min="11024" max="11024" width="7.42578125" style="17" customWidth="1"/>
    <col min="11025" max="11025" width="8" style="17" customWidth="1"/>
    <col min="11026" max="11026" width="7.5703125" style="17" customWidth="1"/>
    <col min="11027" max="11027" width="7.7109375" style="17" customWidth="1"/>
    <col min="11028" max="11028" width="7.85546875" style="17" customWidth="1"/>
    <col min="11029" max="11030" width="7.7109375" style="17" customWidth="1"/>
    <col min="11031" max="11031" width="8" style="17" customWidth="1"/>
    <col min="11032" max="11032" width="7.7109375" style="17" customWidth="1"/>
    <col min="11033" max="11033" width="7.28515625" style="17" customWidth="1"/>
    <col min="11034" max="11034" width="8.140625" style="17" customWidth="1"/>
    <col min="11035" max="11035" width="7.7109375" style="17" customWidth="1"/>
    <col min="11036" max="11036" width="8.140625" style="17" customWidth="1"/>
    <col min="11037" max="11037" width="10.140625" style="17" customWidth="1"/>
    <col min="11038" max="11038" width="8.7109375" style="17" customWidth="1"/>
    <col min="11039" max="11039" width="8.85546875" style="17" customWidth="1"/>
    <col min="11040" max="11265" width="9.140625" style="17"/>
    <col min="11266" max="11266" width="7.140625" style="17" customWidth="1"/>
    <col min="11267" max="11267" width="9.140625" style="17"/>
    <col min="11268" max="11268" width="6.28515625" style="17" customWidth="1"/>
    <col min="11269" max="11269" width="8.7109375" style="17" customWidth="1"/>
    <col min="11270" max="11271" width="9.140625" style="17"/>
    <col min="11272" max="11272" width="6.42578125" style="17" customWidth="1"/>
    <col min="11273" max="11273" width="7.140625" style="17" customWidth="1"/>
    <col min="11274" max="11274" width="6.140625" style="17" customWidth="1"/>
    <col min="11275" max="11275" width="7.140625" style="17" customWidth="1"/>
    <col min="11276" max="11276" width="7.42578125" style="17" customWidth="1"/>
    <col min="11277" max="11277" width="6" style="17" customWidth="1"/>
    <col min="11278" max="11278" width="6.140625" style="17" customWidth="1"/>
    <col min="11279" max="11279" width="9.140625" style="17"/>
    <col min="11280" max="11280" width="7.42578125" style="17" customWidth="1"/>
    <col min="11281" max="11281" width="8" style="17" customWidth="1"/>
    <col min="11282" max="11282" width="7.5703125" style="17" customWidth="1"/>
    <col min="11283" max="11283" width="7.7109375" style="17" customWidth="1"/>
    <col min="11284" max="11284" width="7.85546875" style="17" customWidth="1"/>
    <col min="11285" max="11286" width="7.7109375" style="17" customWidth="1"/>
    <col min="11287" max="11287" width="8" style="17" customWidth="1"/>
    <col min="11288" max="11288" width="7.7109375" style="17" customWidth="1"/>
    <col min="11289" max="11289" width="7.28515625" style="17" customWidth="1"/>
    <col min="11290" max="11290" width="8.140625" style="17" customWidth="1"/>
    <col min="11291" max="11291" width="7.7109375" style="17" customWidth="1"/>
    <col min="11292" max="11292" width="8.140625" style="17" customWidth="1"/>
    <col min="11293" max="11293" width="10.140625" style="17" customWidth="1"/>
    <col min="11294" max="11294" width="8.7109375" style="17" customWidth="1"/>
    <col min="11295" max="11295" width="8.85546875" style="17" customWidth="1"/>
    <col min="11296" max="11521" width="9.140625" style="17"/>
    <col min="11522" max="11522" width="7.140625" style="17" customWidth="1"/>
    <col min="11523" max="11523" width="9.140625" style="17"/>
    <col min="11524" max="11524" width="6.28515625" style="17" customWidth="1"/>
    <col min="11525" max="11525" width="8.7109375" style="17" customWidth="1"/>
    <col min="11526" max="11527" width="9.140625" style="17"/>
    <col min="11528" max="11528" width="6.42578125" style="17" customWidth="1"/>
    <col min="11529" max="11529" width="7.140625" style="17" customWidth="1"/>
    <col min="11530" max="11530" width="6.140625" style="17" customWidth="1"/>
    <col min="11531" max="11531" width="7.140625" style="17" customWidth="1"/>
    <col min="11532" max="11532" width="7.42578125" style="17" customWidth="1"/>
    <col min="11533" max="11533" width="6" style="17" customWidth="1"/>
    <col min="11534" max="11534" width="6.140625" style="17" customWidth="1"/>
    <col min="11535" max="11535" width="9.140625" style="17"/>
    <col min="11536" max="11536" width="7.42578125" style="17" customWidth="1"/>
    <col min="11537" max="11537" width="8" style="17" customWidth="1"/>
    <col min="11538" max="11538" width="7.5703125" style="17" customWidth="1"/>
    <col min="11539" max="11539" width="7.7109375" style="17" customWidth="1"/>
    <col min="11540" max="11540" width="7.85546875" style="17" customWidth="1"/>
    <col min="11541" max="11542" width="7.7109375" style="17" customWidth="1"/>
    <col min="11543" max="11543" width="8" style="17" customWidth="1"/>
    <col min="11544" max="11544" width="7.7109375" style="17" customWidth="1"/>
    <col min="11545" max="11545" width="7.28515625" style="17" customWidth="1"/>
    <col min="11546" max="11546" width="8.140625" style="17" customWidth="1"/>
    <col min="11547" max="11547" width="7.7109375" style="17" customWidth="1"/>
    <col min="11548" max="11548" width="8.140625" style="17" customWidth="1"/>
    <col min="11549" max="11549" width="10.140625" style="17" customWidth="1"/>
    <col min="11550" max="11550" width="8.7109375" style="17" customWidth="1"/>
    <col min="11551" max="11551" width="8.85546875" style="17" customWidth="1"/>
    <col min="11552" max="11777" width="9.140625" style="17"/>
    <col min="11778" max="11778" width="7.140625" style="17" customWidth="1"/>
    <col min="11779" max="11779" width="9.140625" style="17"/>
    <col min="11780" max="11780" width="6.28515625" style="17" customWidth="1"/>
    <col min="11781" max="11781" width="8.7109375" style="17" customWidth="1"/>
    <col min="11782" max="11783" width="9.140625" style="17"/>
    <col min="11784" max="11784" width="6.42578125" style="17" customWidth="1"/>
    <col min="11785" max="11785" width="7.140625" style="17" customWidth="1"/>
    <col min="11786" max="11786" width="6.140625" style="17" customWidth="1"/>
    <col min="11787" max="11787" width="7.140625" style="17" customWidth="1"/>
    <col min="11788" max="11788" width="7.42578125" style="17" customWidth="1"/>
    <col min="11789" max="11789" width="6" style="17" customWidth="1"/>
    <col min="11790" max="11790" width="6.140625" style="17" customWidth="1"/>
    <col min="11791" max="11791" width="9.140625" style="17"/>
    <col min="11792" max="11792" width="7.42578125" style="17" customWidth="1"/>
    <col min="11793" max="11793" width="8" style="17" customWidth="1"/>
    <col min="11794" max="11794" width="7.5703125" style="17" customWidth="1"/>
    <col min="11795" max="11795" width="7.7109375" style="17" customWidth="1"/>
    <col min="11796" max="11796" width="7.85546875" style="17" customWidth="1"/>
    <col min="11797" max="11798" width="7.7109375" style="17" customWidth="1"/>
    <col min="11799" max="11799" width="8" style="17" customWidth="1"/>
    <col min="11800" max="11800" width="7.7109375" style="17" customWidth="1"/>
    <col min="11801" max="11801" width="7.28515625" style="17" customWidth="1"/>
    <col min="11802" max="11802" width="8.140625" style="17" customWidth="1"/>
    <col min="11803" max="11803" width="7.7109375" style="17" customWidth="1"/>
    <col min="11804" max="11804" width="8.140625" style="17" customWidth="1"/>
    <col min="11805" max="11805" width="10.140625" style="17" customWidth="1"/>
    <col min="11806" max="11806" width="8.7109375" style="17" customWidth="1"/>
    <col min="11807" max="11807" width="8.85546875" style="17" customWidth="1"/>
    <col min="11808" max="12033" width="9.140625" style="17"/>
    <col min="12034" max="12034" width="7.140625" style="17" customWidth="1"/>
    <col min="12035" max="12035" width="9.140625" style="17"/>
    <col min="12036" max="12036" width="6.28515625" style="17" customWidth="1"/>
    <col min="12037" max="12037" width="8.7109375" style="17" customWidth="1"/>
    <col min="12038" max="12039" width="9.140625" style="17"/>
    <col min="12040" max="12040" width="6.42578125" style="17" customWidth="1"/>
    <col min="12041" max="12041" width="7.140625" style="17" customWidth="1"/>
    <col min="12042" max="12042" width="6.140625" style="17" customWidth="1"/>
    <col min="12043" max="12043" width="7.140625" style="17" customWidth="1"/>
    <col min="12044" max="12044" width="7.42578125" style="17" customWidth="1"/>
    <col min="12045" max="12045" width="6" style="17" customWidth="1"/>
    <col min="12046" max="12046" width="6.140625" style="17" customWidth="1"/>
    <col min="12047" max="12047" width="9.140625" style="17"/>
    <col min="12048" max="12048" width="7.42578125" style="17" customWidth="1"/>
    <col min="12049" max="12049" width="8" style="17" customWidth="1"/>
    <col min="12050" max="12050" width="7.5703125" style="17" customWidth="1"/>
    <col min="12051" max="12051" width="7.7109375" style="17" customWidth="1"/>
    <col min="12052" max="12052" width="7.85546875" style="17" customWidth="1"/>
    <col min="12053" max="12054" width="7.7109375" style="17" customWidth="1"/>
    <col min="12055" max="12055" width="8" style="17" customWidth="1"/>
    <col min="12056" max="12056" width="7.7109375" style="17" customWidth="1"/>
    <col min="12057" max="12057" width="7.28515625" style="17" customWidth="1"/>
    <col min="12058" max="12058" width="8.140625" style="17" customWidth="1"/>
    <col min="12059" max="12059" width="7.7109375" style="17" customWidth="1"/>
    <col min="12060" max="12060" width="8.140625" style="17" customWidth="1"/>
    <col min="12061" max="12061" width="10.140625" style="17" customWidth="1"/>
    <col min="12062" max="12062" width="8.7109375" style="17" customWidth="1"/>
    <col min="12063" max="12063" width="8.85546875" style="17" customWidth="1"/>
    <col min="12064" max="12289" width="9.140625" style="17"/>
    <col min="12290" max="12290" width="7.140625" style="17" customWidth="1"/>
    <col min="12291" max="12291" width="9.140625" style="17"/>
    <col min="12292" max="12292" width="6.28515625" style="17" customWidth="1"/>
    <col min="12293" max="12293" width="8.7109375" style="17" customWidth="1"/>
    <col min="12294" max="12295" width="9.140625" style="17"/>
    <col min="12296" max="12296" width="6.42578125" style="17" customWidth="1"/>
    <col min="12297" max="12297" width="7.140625" style="17" customWidth="1"/>
    <col min="12298" max="12298" width="6.140625" style="17" customWidth="1"/>
    <col min="12299" max="12299" width="7.140625" style="17" customWidth="1"/>
    <col min="12300" max="12300" width="7.42578125" style="17" customWidth="1"/>
    <col min="12301" max="12301" width="6" style="17" customWidth="1"/>
    <col min="12302" max="12302" width="6.140625" style="17" customWidth="1"/>
    <col min="12303" max="12303" width="9.140625" style="17"/>
    <col min="12304" max="12304" width="7.42578125" style="17" customWidth="1"/>
    <col min="12305" max="12305" width="8" style="17" customWidth="1"/>
    <col min="12306" max="12306" width="7.5703125" style="17" customWidth="1"/>
    <col min="12307" max="12307" width="7.7109375" style="17" customWidth="1"/>
    <col min="12308" max="12308" width="7.85546875" style="17" customWidth="1"/>
    <col min="12309" max="12310" width="7.7109375" style="17" customWidth="1"/>
    <col min="12311" max="12311" width="8" style="17" customWidth="1"/>
    <col min="12312" max="12312" width="7.7109375" style="17" customWidth="1"/>
    <col min="12313" max="12313" width="7.28515625" style="17" customWidth="1"/>
    <col min="12314" max="12314" width="8.140625" style="17" customWidth="1"/>
    <col min="12315" max="12315" width="7.7109375" style="17" customWidth="1"/>
    <col min="12316" max="12316" width="8.140625" style="17" customWidth="1"/>
    <col min="12317" max="12317" width="10.140625" style="17" customWidth="1"/>
    <col min="12318" max="12318" width="8.7109375" style="17" customWidth="1"/>
    <col min="12319" max="12319" width="8.85546875" style="17" customWidth="1"/>
    <col min="12320" max="12545" width="9.140625" style="17"/>
    <col min="12546" max="12546" width="7.140625" style="17" customWidth="1"/>
    <col min="12547" max="12547" width="9.140625" style="17"/>
    <col min="12548" max="12548" width="6.28515625" style="17" customWidth="1"/>
    <col min="12549" max="12549" width="8.7109375" style="17" customWidth="1"/>
    <col min="12550" max="12551" width="9.140625" style="17"/>
    <col min="12552" max="12552" width="6.42578125" style="17" customWidth="1"/>
    <col min="12553" max="12553" width="7.140625" style="17" customWidth="1"/>
    <col min="12554" max="12554" width="6.140625" style="17" customWidth="1"/>
    <col min="12555" max="12555" width="7.140625" style="17" customWidth="1"/>
    <col min="12556" max="12556" width="7.42578125" style="17" customWidth="1"/>
    <col min="12557" max="12557" width="6" style="17" customWidth="1"/>
    <col min="12558" max="12558" width="6.140625" style="17" customWidth="1"/>
    <col min="12559" max="12559" width="9.140625" style="17"/>
    <col min="12560" max="12560" width="7.42578125" style="17" customWidth="1"/>
    <col min="12561" max="12561" width="8" style="17" customWidth="1"/>
    <col min="12562" max="12562" width="7.5703125" style="17" customWidth="1"/>
    <col min="12563" max="12563" width="7.7109375" style="17" customWidth="1"/>
    <col min="12564" max="12564" width="7.85546875" style="17" customWidth="1"/>
    <col min="12565" max="12566" width="7.7109375" style="17" customWidth="1"/>
    <col min="12567" max="12567" width="8" style="17" customWidth="1"/>
    <col min="12568" max="12568" width="7.7109375" style="17" customWidth="1"/>
    <col min="12569" max="12569" width="7.28515625" style="17" customWidth="1"/>
    <col min="12570" max="12570" width="8.140625" style="17" customWidth="1"/>
    <col min="12571" max="12571" width="7.7109375" style="17" customWidth="1"/>
    <col min="12572" max="12572" width="8.140625" style="17" customWidth="1"/>
    <col min="12573" max="12573" width="10.140625" style="17" customWidth="1"/>
    <col min="12574" max="12574" width="8.7109375" style="17" customWidth="1"/>
    <col min="12575" max="12575" width="8.85546875" style="17" customWidth="1"/>
    <col min="12576" max="12801" width="9.140625" style="17"/>
    <col min="12802" max="12802" width="7.140625" style="17" customWidth="1"/>
    <col min="12803" max="12803" width="9.140625" style="17"/>
    <col min="12804" max="12804" width="6.28515625" style="17" customWidth="1"/>
    <col min="12805" max="12805" width="8.7109375" style="17" customWidth="1"/>
    <col min="12806" max="12807" width="9.140625" style="17"/>
    <col min="12808" max="12808" width="6.42578125" style="17" customWidth="1"/>
    <col min="12809" max="12809" width="7.140625" style="17" customWidth="1"/>
    <col min="12810" max="12810" width="6.140625" style="17" customWidth="1"/>
    <col min="12811" max="12811" width="7.140625" style="17" customWidth="1"/>
    <col min="12812" max="12812" width="7.42578125" style="17" customWidth="1"/>
    <col min="12813" max="12813" width="6" style="17" customWidth="1"/>
    <col min="12814" max="12814" width="6.140625" style="17" customWidth="1"/>
    <col min="12815" max="12815" width="9.140625" style="17"/>
    <col min="12816" max="12816" width="7.42578125" style="17" customWidth="1"/>
    <col min="12817" max="12817" width="8" style="17" customWidth="1"/>
    <col min="12818" max="12818" width="7.5703125" style="17" customWidth="1"/>
    <col min="12819" max="12819" width="7.7109375" style="17" customWidth="1"/>
    <col min="12820" max="12820" width="7.85546875" style="17" customWidth="1"/>
    <col min="12821" max="12822" width="7.7109375" style="17" customWidth="1"/>
    <col min="12823" max="12823" width="8" style="17" customWidth="1"/>
    <col min="12824" max="12824" width="7.7109375" style="17" customWidth="1"/>
    <col min="12825" max="12825" width="7.28515625" style="17" customWidth="1"/>
    <col min="12826" max="12826" width="8.140625" style="17" customWidth="1"/>
    <col min="12827" max="12827" width="7.7109375" style="17" customWidth="1"/>
    <col min="12828" max="12828" width="8.140625" style="17" customWidth="1"/>
    <col min="12829" max="12829" width="10.140625" style="17" customWidth="1"/>
    <col min="12830" max="12830" width="8.7109375" style="17" customWidth="1"/>
    <col min="12831" max="12831" width="8.85546875" style="17" customWidth="1"/>
    <col min="12832" max="13057" width="9.140625" style="17"/>
    <col min="13058" max="13058" width="7.140625" style="17" customWidth="1"/>
    <col min="13059" max="13059" width="9.140625" style="17"/>
    <col min="13060" max="13060" width="6.28515625" style="17" customWidth="1"/>
    <col min="13061" max="13061" width="8.7109375" style="17" customWidth="1"/>
    <col min="13062" max="13063" width="9.140625" style="17"/>
    <col min="13064" max="13064" width="6.42578125" style="17" customWidth="1"/>
    <col min="13065" max="13065" width="7.140625" style="17" customWidth="1"/>
    <col min="13066" max="13066" width="6.140625" style="17" customWidth="1"/>
    <col min="13067" max="13067" width="7.140625" style="17" customWidth="1"/>
    <col min="13068" max="13068" width="7.42578125" style="17" customWidth="1"/>
    <col min="13069" max="13069" width="6" style="17" customWidth="1"/>
    <col min="13070" max="13070" width="6.140625" style="17" customWidth="1"/>
    <col min="13071" max="13071" width="9.140625" style="17"/>
    <col min="13072" max="13072" width="7.42578125" style="17" customWidth="1"/>
    <col min="13073" max="13073" width="8" style="17" customWidth="1"/>
    <col min="13074" max="13074" width="7.5703125" style="17" customWidth="1"/>
    <col min="13075" max="13075" width="7.7109375" style="17" customWidth="1"/>
    <col min="13076" max="13076" width="7.85546875" style="17" customWidth="1"/>
    <col min="13077" max="13078" width="7.7109375" style="17" customWidth="1"/>
    <col min="13079" max="13079" width="8" style="17" customWidth="1"/>
    <col min="13080" max="13080" width="7.7109375" style="17" customWidth="1"/>
    <col min="13081" max="13081" width="7.28515625" style="17" customWidth="1"/>
    <col min="13082" max="13082" width="8.140625" style="17" customWidth="1"/>
    <col min="13083" max="13083" width="7.7109375" style="17" customWidth="1"/>
    <col min="13084" max="13084" width="8.140625" style="17" customWidth="1"/>
    <col min="13085" max="13085" width="10.140625" style="17" customWidth="1"/>
    <col min="13086" max="13086" width="8.7109375" style="17" customWidth="1"/>
    <col min="13087" max="13087" width="8.85546875" style="17" customWidth="1"/>
    <col min="13088" max="13313" width="9.140625" style="17"/>
    <col min="13314" max="13314" width="7.140625" style="17" customWidth="1"/>
    <col min="13315" max="13315" width="9.140625" style="17"/>
    <col min="13316" max="13316" width="6.28515625" style="17" customWidth="1"/>
    <col min="13317" max="13317" width="8.7109375" style="17" customWidth="1"/>
    <col min="13318" max="13319" width="9.140625" style="17"/>
    <col min="13320" max="13320" width="6.42578125" style="17" customWidth="1"/>
    <col min="13321" max="13321" width="7.140625" style="17" customWidth="1"/>
    <col min="13322" max="13322" width="6.140625" style="17" customWidth="1"/>
    <col min="13323" max="13323" width="7.140625" style="17" customWidth="1"/>
    <col min="13324" max="13324" width="7.42578125" style="17" customWidth="1"/>
    <col min="13325" max="13325" width="6" style="17" customWidth="1"/>
    <col min="13326" max="13326" width="6.140625" style="17" customWidth="1"/>
    <col min="13327" max="13327" width="9.140625" style="17"/>
    <col min="13328" max="13328" width="7.42578125" style="17" customWidth="1"/>
    <col min="13329" max="13329" width="8" style="17" customWidth="1"/>
    <col min="13330" max="13330" width="7.5703125" style="17" customWidth="1"/>
    <col min="13331" max="13331" width="7.7109375" style="17" customWidth="1"/>
    <col min="13332" max="13332" width="7.85546875" style="17" customWidth="1"/>
    <col min="13333" max="13334" width="7.7109375" style="17" customWidth="1"/>
    <col min="13335" max="13335" width="8" style="17" customWidth="1"/>
    <col min="13336" max="13336" width="7.7109375" style="17" customWidth="1"/>
    <col min="13337" max="13337" width="7.28515625" style="17" customWidth="1"/>
    <col min="13338" max="13338" width="8.140625" style="17" customWidth="1"/>
    <col min="13339" max="13339" width="7.7109375" style="17" customWidth="1"/>
    <col min="13340" max="13340" width="8.140625" style="17" customWidth="1"/>
    <col min="13341" max="13341" width="10.140625" style="17" customWidth="1"/>
    <col min="13342" max="13342" width="8.7109375" style="17" customWidth="1"/>
    <col min="13343" max="13343" width="8.85546875" style="17" customWidth="1"/>
    <col min="13344" max="13569" width="9.140625" style="17"/>
    <col min="13570" max="13570" width="7.140625" style="17" customWidth="1"/>
    <col min="13571" max="13571" width="9.140625" style="17"/>
    <col min="13572" max="13572" width="6.28515625" style="17" customWidth="1"/>
    <col min="13573" max="13573" width="8.7109375" style="17" customWidth="1"/>
    <col min="13574" max="13575" width="9.140625" style="17"/>
    <col min="13576" max="13576" width="6.42578125" style="17" customWidth="1"/>
    <col min="13577" max="13577" width="7.140625" style="17" customWidth="1"/>
    <col min="13578" max="13578" width="6.140625" style="17" customWidth="1"/>
    <col min="13579" max="13579" width="7.140625" style="17" customWidth="1"/>
    <col min="13580" max="13580" width="7.42578125" style="17" customWidth="1"/>
    <col min="13581" max="13581" width="6" style="17" customWidth="1"/>
    <col min="13582" max="13582" width="6.140625" style="17" customWidth="1"/>
    <col min="13583" max="13583" width="9.140625" style="17"/>
    <col min="13584" max="13584" width="7.42578125" style="17" customWidth="1"/>
    <col min="13585" max="13585" width="8" style="17" customWidth="1"/>
    <col min="13586" max="13586" width="7.5703125" style="17" customWidth="1"/>
    <col min="13587" max="13587" width="7.7109375" style="17" customWidth="1"/>
    <col min="13588" max="13588" width="7.85546875" style="17" customWidth="1"/>
    <col min="13589" max="13590" width="7.7109375" style="17" customWidth="1"/>
    <col min="13591" max="13591" width="8" style="17" customWidth="1"/>
    <col min="13592" max="13592" width="7.7109375" style="17" customWidth="1"/>
    <col min="13593" max="13593" width="7.28515625" style="17" customWidth="1"/>
    <col min="13594" max="13594" width="8.140625" style="17" customWidth="1"/>
    <col min="13595" max="13595" width="7.7109375" style="17" customWidth="1"/>
    <col min="13596" max="13596" width="8.140625" style="17" customWidth="1"/>
    <col min="13597" max="13597" width="10.140625" style="17" customWidth="1"/>
    <col min="13598" max="13598" width="8.7109375" style="17" customWidth="1"/>
    <col min="13599" max="13599" width="8.85546875" style="17" customWidth="1"/>
    <col min="13600" max="13825" width="9.140625" style="17"/>
    <col min="13826" max="13826" width="7.140625" style="17" customWidth="1"/>
    <col min="13827" max="13827" width="9.140625" style="17"/>
    <col min="13828" max="13828" width="6.28515625" style="17" customWidth="1"/>
    <col min="13829" max="13829" width="8.7109375" style="17" customWidth="1"/>
    <col min="13830" max="13831" width="9.140625" style="17"/>
    <col min="13832" max="13832" width="6.42578125" style="17" customWidth="1"/>
    <col min="13833" max="13833" width="7.140625" style="17" customWidth="1"/>
    <col min="13834" max="13834" width="6.140625" style="17" customWidth="1"/>
    <col min="13835" max="13835" width="7.140625" style="17" customWidth="1"/>
    <col min="13836" max="13836" width="7.42578125" style="17" customWidth="1"/>
    <col min="13837" max="13837" width="6" style="17" customWidth="1"/>
    <col min="13838" max="13838" width="6.140625" style="17" customWidth="1"/>
    <col min="13839" max="13839" width="9.140625" style="17"/>
    <col min="13840" max="13840" width="7.42578125" style="17" customWidth="1"/>
    <col min="13841" max="13841" width="8" style="17" customWidth="1"/>
    <col min="13842" max="13842" width="7.5703125" style="17" customWidth="1"/>
    <col min="13843" max="13843" width="7.7109375" style="17" customWidth="1"/>
    <col min="13844" max="13844" width="7.85546875" style="17" customWidth="1"/>
    <col min="13845" max="13846" width="7.7109375" style="17" customWidth="1"/>
    <col min="13847" max="13847" width="8" style="17" customWidth="1"/>
    <col min="13848" max="13848" width="7.7109375" style="17" customWidth="1"/>
    <col min="13849" max="13849" width="7.28515625" style="17" customWidth="1"/>
    <col min="13850" max="13850" width="8.140625" style="17" customWidth="1"/>
    <col min="13851" max="13851" width="7.7109375" style="17" customWidth="1"/>
    <col min="13852" max="13852" width="8.140625" style="17" customWidth="1"/>
    <col min="13853" max="13853" width="10.140625" style="17" customWidth="1"/>
    <col min="13854" max="13854" width="8.7109375" style="17" customWidth="1"/>
    <col min="13855" max="13855" width="8.85546875" style="17" customWidth="1"/>
    <col min="13856" max="14081" width="9.140625" style="17"/>
    <col min="14082" max="14082" width="7.140625" style="17" customWidth="1"/>
    <col min="14083" max="14083" width="9.140625" style="17"/>
    <col min="14084" max="14084" width="6.28515625" style="17" customWidth="1"/>
    <col min="14085" max="14085" width="8.7109375" style="17" customWidth="1"/>
    <col min="14086" max="14087" width="9.140625" style="17"/>
    <col min="14088" max="14088" width="6.42578125" style="17" customWidth="1"/>
    <col min="14089" max="14089" width="7.140625" style="17" customWidth="1"/>
    <col min="14090" max="14090" width="6.140625" style="17" customWidth="1"/>
    <col min="14091" max="14091" width="7.140625" style="17" customWidth="1"/>
    <col min="14092" max="14092" width="7.42578125" style="17" customWidth="1"/>
    <col min="14093" max="14093" width="6" style="17" customWidth="1"/>
    <col min="14094" max="14094" width="6.140625" style="17" customWidth="1"/>
    <col min="14095" max="14095" width="9.140625" style="17"/>
    <col min="14096" max="14096" width="7.42578125" style="17" customWidth="1"/>
    <col min="14097" max="14097" width="8" style="17" customWidth="1"/>
    <col min="14098" max="14098" width="7.5703125" style="17" customWidth="1"/>
    <col min="14099" max="14099" width="7.7109375" style="17" customWidth="1"/>
    <col min="14100" max="14100" width="7.85546875" style="17" customWidth="1"/>
    <col min="14101" max="14102" width="7.7109375" style="17" customWidth="1"/>
    <col min="14103" max="14103" width="8" style="17" customWidth="1"/>
    <col min="14104" max="14104" width="7.7109375" style="17" customWidth="1"/>
    <col min="14105" max="14105" width="7.28515625" style="17" customWidth="1"/>
    <col min="14106" max="14106" width="8.140625" style="17" customWidth="1"/>
    <col min="14107" max="14107" width="7.7109375" style="17" customWidth="1"/>
    <col min="14108" max="14108" width="8.140625" style="17" customWidth="1"/>
    <col min="14109" max="14109" width="10.140625" style="17" customWidth="1"/>
    <col min="14110" max="14110" width="8.7109375" style="17" customWidth="1"/>
    <col min="14111" max="14111" width="8.85546875" style="17" customWidth="1"/>
    <col min="14112" max="14337" width="9.140625" style="17"/>
    <col min="14338" max="14338" width="7.140625" style="17" customWidth="1"/>
    <col min="14339" max="14339" width="9.140625" style="17"/>
    <col min="14340" max="14340" width="6.28515625" style="17" customWidth="1"/>
    <col min="14341" max="14341" width="8.7109375" style="17" customWidth="1"/>
    <col min="14342" max="14343" width="9.140625" style="17"/>
    <col min="14344" max="14344" width="6.42578125" style="17" customWidth="1"/>
    <col min="14345" max="14345" width="7.140625" style="17" customWidth="1"/>
    <col min="14346" max="14346" width="6.140625" style="17" customWidth="1"/>
    <col min="14347" max="14347" width="7.140625" style="17" customWidth="1"/>
    <col min="14348" max="14348" width="7.42578125" style="17" customWidth="1"/>
    <col min="14349" max="14349" width="6" style="17" customWidth="1"/>
    <col min="14350" max="14350" width="6.140625" style="17" customWidth="1"/>
    <col min="14351" max="14351" width="9.140625" style="17"/>
    <col min="14352" max="14352" width="7.42578125" style="17" customWidth="1"/>
    <col min="14353" max="14353" width="8" style="17" customWidth="1"/>
    <col min="14354" max="14354" width="7.5703125" style="17" customWidth="1"/>
    <col min="14355" max="14355" width="7.7109375" style="17" customWidth="1"/>
    <col min="14356" max="14356" width="7.85546875" style="17" customWidth="1"/>
    <col min="14357" max="14358" width="7.7109375" style="17" customWidth="1"/>
    <col min="14359" max="14359" width="8" style="17" customWidth="1"/>
    <col min="14360" max="14360" width="7.7109375" style="17" customWidth="1"/>
    <col min="14361" max="14361" width="7.28515625" style="17" customWidth="1"/>
    <col min="14362" max="14362" width="8.140625" style="17" customWidth="1"/>
    <col min="14363" max="14363" width="7.7109375" style="17" customWidth="1"/>
    <col min="14364" max="14364" width="8.140625" style="17" customWidth="1"/>
    <col min="14365" max="14365" width="10.140625" style="17" customWidth="1"/>
    <col min="14366" max="14366" width="8.7109375" style="17" customWidth="1"/>
    <col min="14367" max="14367" width="8.85546875" style="17" customWidth="1"/>
    <col min="14368" max="14593" width="9.140625" style="17"/>
    <col min="14594" max="14594" width="7.140625" style="17" customWidth="1"/>
    <col min="14595" max="14595" width="9.140625" style="17"/>
    <col min="14596" max="14596" width="6.28515625" style="17" customWidth="1"/>
    <col min="14597" max="14597" width="8.7109375" style="17" customWidth="1"/>
    <col min="14598" max="14599" width="9.140625" style="17"/>
    <col min="14600" max="14600" width="6.42578125" style="17" customWidth="1"/>
    <col min="14601" max="14601" width="7.140625" style="17" customWidth="1"/>
    <col min="14602" max="14602" width="6.140625" style="17" customWidth="1"/>
    <col min="14603" max="14603" width="7.140625" style="17" customWidth="1"/>
    <col min="14604" max="14604" width="7.42578125" style="17" customWidth="1"/>
    <col min="14605" max="14605" width="6" style="17" customWidth="1"/>
    <col min="14606" max="14606" width="6.140625" style="17" customWidth="1"/>
    <col min="14607" max="14607" width="9.140625" style="17"/>
    <col min="14608" max="14608" width="7.42578125" style="17" customWidth="1"/>
    <col min="14609" max="14609" width="8" style="17" customWidth="1"/>
    <col min="14610" max="14610" width="7.5703125" style="17" customWidth="1"/>
    <col min="14611" max="14611" width="7.7109375" style="17" customWidth="1"/>
    <col min="14612" max="14612" width="7.85546875" style="17" customWidth="1"/>
    <col min="14613" max="14614" width="7.7109375" style="17" customWidth="1"/>
    <col min="14615" max="14615" width="8" style="17" customWidth="1"/>
    <col min="14616" max="14616" width="7.7109375" style="17" customWidth="1"/>
    <col min="14617" max="14617" width="7.28515625" style="17" customWidth="1"/>
    <col min="14618" max="14618" width="8.140625" style="17" customWidth="1"/>
    <col min="14619" max="14619" width="7.7109375" style="17" customWidth="1"/>
    <col min="14620" max="14620" width="8.140625" style="17" customWidth="1"/>
    <col min="14621" max="14621" width="10.140625" style="17" customWidth="1"/>
    <col min="14622" max="14622" width="8.7109375" style="17" customWidth="1"/>
    <col min="14623" max="14623" width="8.85546875" style="17" customWidth="1"/>
    <col min="14624" max="14849" width="9.140625" style="17"/>
    <col min="14850" max="14850" width="7.140625" style="17" customWidth="1"/>
    <col min="14851" max="14851" width="9.140625" style="17"/>
    <col min="14852" max="14852" width="6.28515625" style="17" customWidth="1"/>
    <col min="14853" max="14853" width="8.7109375" style="17" customWidth="1"/>
    <col min="14854" max="14855" width="9.140625" style="17"/>
    <col min="14856" max="14856" width="6.42578125" style="17" customWidth="1"/>
    <col min="14857" max="14857" width="7.140625" style="17" customWidth="1"/>
    <col min="14858" max="14858" width="6.140625" style="17" customWidth="1"/>
    <col min="14859" max="14859" width="7.140625" style="17" customWidth="1"/>
    <col min="14860" max="14860" width="7.42578125" style="17" customWidth="1"/>
    <col min="14861" max="14861" width="6" style="17" customWidth="1"/>
    <col min="14862" max="14862" width="6.140625" style="17" customWidth="1"/>
    <col min="14863" max="14863" width="9.140625" style="17"/>
    <col min="14864" max="14864" width="7.42578125" style="17" customWidth="1"/>
    <col min="14865" max="14865" width="8" style="17" customWidth="1"/>
    <col min="14866" max="14866" width="7.5703125" style="17" customWidth="1"/>
    <col min="14867" max="14867" width="7.7109375" style="17" customWidth="1"/>
    <col min="14868" max="14868" width="7.85546875" style="17" customWidth="1"/>
    <col min="14869" max="14870" width="7.7109375" style="17" customWidth="1"/>
    <col min="14871" max="14871" width="8" style="17" customWidth="1"/>
    <col min="14872" max="14872" width="7.7109375" style="17" customWidth="1"/>
    <col min="14873" max="14873" width="7.28515625" style="17" customWidth="1"/>
    <col min="14874" max="14874" width="8.140625" style="17" customWidth="1"/>
    <col min="14875" max="14875" width="7.7109375" style="17" customWidth="1"/>
    <col min="14876" max="14876" width="8.140625" style="17" customWidth="1"/>
    <col min="14877" max="14877" width="10.140625" style="17" customWidth="1"/>
    <col min="14878" max="14878" width="8.7109375" style="17" customWidth="1"/>
    <col min="14879" max="14879" width="8.85546875" style="17" customWidth="1"/>
    <col min="14880" max="15105" width="9.140625" style="17"/>
    <col min="15106" max="15106" width="7.140625" style="17" customWidth="1"/>
    <col min="15107" max="15107" width="9.140625" style="17"/>
    <col min="15108" max="15108" width="6.28515625" style="17" customWidth="1"/>
    <col min="15109" max="15109" width="8.7109375" style="17" customWidth="1"/>
    <col min="15110" max="15111" width="9.140625" style="17"/>
    <col min="15112" max="15112" width="6.42578125" style="17" customWidth="1"/>
    <col min="15113" max="15113" width="7.140625" style="17" customWidth="1"/>
    <col min="15114" max="15114" width="6.140625" style="17" customWidth="1"/>
    <col min="15115" max="15115" width="7.140625" style="17" customWidth="1"/>
    <col min="15116" max="15116" width="7.42578125" style="17" customWidth="1"/>
    <col min="15117" max="15117" width="6" style="17" customWidth="1"/>
    <col min="15118" max="15118" width="6.140625" style="17" customWidth="1"/>
    <col min="15119" max="15119" width="9.140625" style="17"/>
    <col min="15120" max="15120" width="7.42578125" style="17" customWidth="1"/>
    <col min="15121" max="15121" width="8" style="17" customWidth="1"/>
    <col min="15122" max="15122" width="7.5703125" style="17" customWidth="1"/>
    <col min="15123" max="15123" width="7.7109375" style="17" customWidth="1"/>
    <col min="15124" max="15124" width="7.85546875" style="17" customWidth="1"/>
    <col min="15125" max="15126" width="7.7109375" style="17" customWidth="1"/>
    <col min="15127" max="15127" width="8" style="17" customWidth="1"/>
    <col min="15128" max="15128" width="7.7109375" style="17" customWidth="1"/>
    <col min="15129" max="15129" width="7.28515625" style="17" customWidth="1"/>
    <col min="15130" max="15130" width="8.140625" style="17" customWidth="1"/>
    <col min="15131" max="15131" width="7.7109375" style="17" customWidth="1"/>
    <col min="15132" max="15132" width="8.140625" style="17" customWidth="1"/>
    <col min="15133" max="15133" width="10.140625" style="17" customWidth="1"/>
    <col min="15134" max="15134" width="8.7109375" style="17" customWidth="1"/>
    <col min="15135" max="15135" width="8.85546875" style="17" customWidth="1"/>
    <col min="15136" max="15361" width="9.140625" style="17"/>
    <col min="15362" max="15362" width="7.140625" style="17" customWidth="1"/>
    <col min="15363" max="15363" width="9.140625" style="17"/>
    <col min="15364" max="15364" width="6.28515625" style="17" customWidth="1"/>
    <col min="15365" max="15365" width="8.7109375" style="17" customWidth="1"/>
    <col min="15366" max="15367" width="9.140625" style="17"/>
    <col min="15368" max="15368" width="6.42578125" style="17" customWidth="1"/>
    <col min="15369" max="15369" width="7.140625" style="17" customWidth="1"/>
    <col min="15370" max="15370" width="6.140625" style="17" customWidth="1"/>
    <col min="15371" max="15371" width="7.140625" style="17" customWidth="1"/>
    <col min="15372" max="15372" width="7.42578125" style="17" customWidth="1"/>
    <col min="15373" max="15373" width="6" style="17" customWidth="1"/>
    <col min="15374" max="15374" width="6.140625" style="17" customWidth="1"/>
    <col min="15375" max="15375" width="9.140625" style="17"/>
    <col min="15376" max="15376" width="7.42578125" style="17" customWidth="1"/>
    <col min="15377" max="15377" width="8" style="17" customWidth="1"/>
    <col min="15378" max="15378" width="7.5703125" style="17" customWidth="1"/>
    <col min="15379" max="15379" width="7.7109375" style="17" customWidth="1"/>
    <col min="15380" max="15380" width="7.85546875" style="17" customWidth="1"/>
    <col min="15381" max="15382" width="7.7109375" style="17" customWidth="1"/>
    <col min="15383" max="15383" width="8" style="17" customWidth="1"/>
    <col min="15384" max="15384" width="7.7109375" style="17" customWidth="1"/>
    <col min="15385" max="15385" width="7.28515625" style="17" customWidth="1"/>
    <col min="15386" max="15386" width="8.140625" style="17" customWidth="1"/>
    <col min="15387" max="15387" width="7.7109375" style="17" customWidth="1"/>
    <col min="15388" max="15388" width="8.140625" style="17" customWidth="1"/>
    <col min="15389" max="15389" width="10.140625" style="17" customWidth="1"/>
    <col min="15390" max="15390" width="8.7109375" style="17" customWidth="1"/>
    <col min="15391" max="15391" width="8.85546875" style="17" customWidth="1"/>
    <col min="15392" max="15617" width="9.140625" style="17"/>
    <col min="15618" max="15618" width="7.140625" style="17" customWidth="1"/>
    <col min="15619" max="15619" width="9.140625" style="17"/>
    <col min="15620" max="15620" width="6.28515625" style="17" customWidth="1"/>
    <col min="15621" max="15621" width="8.7109375" style="17" customWidth="1"/>
    <col min="15622" max="15623" width="9.140625" style="17"/>
    <col min="15624" max="15624" width="6.42578125" style="17" customWidth="1"/>
    <col min="15625" max="15625" width="7.140625" style="17" customWidth="1"/>
    <col min="15626" max="15626" width="6.140625" style="17" customWidth="1"/>
    <col min="15627" max="15627" width="7.140625" style="17" customWidth="1"/>
    <col min="15628" max="15628" width="7.42578125" style="17" customWidth="1"/>
    <col min="15629" max="15629" width="6" style="17" customWidth="1"/>
    <col min="15630" max="15630" width="6.140625" style="17" customWidth="1"/>
    <col min="15631" max="15631" width="9.140625" style="17"/>
    <col min="15632" max="15632" width="7.42578125" style="17" customWidth="1"/>
    <col min="15633" max="15633" width="8" style="17" customWidth="1"/>
    <col min="15634" max="15634" width="7.5703125" style="17" customWidth="1"/>
    <col min="15635" max="15635" width="7.7109375" style="17" customWidth="1"/>
    <col min="15636" max="15636" width="7.85546875" style="17" customWidth="1"/>
    <col min="15637" max="15638" width="7.7109375" style="17" customWidth="1"/>
    <col min="15639" max="15639" width="8" style="17" customWidth="1"/>
    <col min="15640" max="15640" width="7.7109375" style="17" customWidth="1"/>
    <col min="15641" max="15641" width="7.28515625" style="17" customWidth="1"/>
    <col min="15642" max="15642" width="8.140625" style="17" customWidth="1"/>
    <col min="15643" max="15643" width="7.7109375" style="17" customWidth="1"/>
    <col min="15644" max="15644" width="8.140625" style="17" customWidth="1"/>
    <col min="15645" max="15645" width="10.140625" style="17" customWidth="1"/>
    <col min="15646" max="15646" width="8.7109375" style="17" customWidth="1"/>
    <col min="15647" max="15647" width="8.85546875" style="17" customWidth="1"/>
    <col min="15648" max="15873" width="9.140625" style="17"/>
    <col min="15874" max="15874" width="7.140625" style="17" customWidth="1"/>
    <col min="15875" max="15875" width="9.140625" style="17"/>
    <col min="15876" max="15876" width="6.28515625" style="17" customWidth="1"/>
    <col min="15877" max="15877" width="8.7109375" style="17" customWidth="1"/>
    <col min="15878" max="15879" width="9.140625" style="17"/>
    <col min="15880" max="15880" width="6.42578125" style="17" customWidth="1"/>
    <col min="15881" max="15881" width="7.140625" style="17" customWidth="1"/>
    <col min="15882" max="15882" width="6.140625" style="17" customWidth="1"/>
    <col min="15883" max="15883" width="7.140625" style="17" customWidth="1"/>
    <col min="15884" max="15884" width="7.42578125" style="17" customWidth="1"/>
    <col min="15885" max="15885" width="6" style="17" customWidth="1"/>
    <col min="15886" max="15886" width="6.140625" style="17" customWidth="1"/>
    <col min="15887" max="15887" width="9.140625" style="17"/>
    <col min="15888" max="15888" width="7.42578125" style="17" customWidth="1"/>
    <col min="15889" max="15889" width="8" style="17" customWidth="1"/>
    <col min="15890" max="15890" width="7.5703125" style="17" customWidth="1"/>
    <col min="15891" max="15891" width="7.7109375" style="17" customWidth="1"/>
    <col min="15892" max="15892" width="7.85546875" style="17" customWidth="1"/>
    <col min="15893" max="15894" width="7.7109375" style="17" customWidth="1"/>
    <col min="15895" max="15895" width="8" style="17" customWidth="1"/>
    <col min="15896" max="15896" width="7.7109375" style="17" customWidth="1"/>
    <col min="15897" max="15897" width="7.28515625" style="17" customWidth="1"/>
    <col min="15898" max="15898" width="8.140625" style="17" customWidth="1"/>
    <col min="15899" max="15899" width="7.7109375" style="17" customWidth="1"/>
    <col min="15900" max="15900" width="8.140625" style="17" customWidth="1"/>
    <col min="15901" max="15901" width="10.140625" style="17" customWidth="1"/>
    <col min="15902" max="15902" width="8.7109375" style="17" customWidth="1"/>
    <col min="15903" max="15903" width="8.85546875" style="17" customWidth="1"/>
    <col min="15904" max="16129" width="9.140625" style="17"/>
    <col min="16130" max="16130" width="7.140625" style="17" customWidth="1"/>
    <col min="16131" max="16131" width="9.140625" style="17"/>
    <col min="16132" max="16132" width="6.28515625" style="17" customWidth="1"/>
    <col min="16133" max="16133" width="8.7109375" style="17" customWidth="1"/>
    <col min="16134" max="16135" width="9.140625" style="17"/>
    <col min="16136" max="16136" width="6.42578125" style="17" customWidth="1"/>
    <col min="16137" max="16137" width="7.140625" style="17" customWidth="1"/>
    <col min="16138" max="16138" width="6.140625" style="17" customWidth="1"/>
    <col min="16139" max="16139" width="7.140625" style="17" customWidth="1"/>
    <col min="16140" max="16140" width="7.42578125" style="17" customWidth="1"/>
    <col min="16141" max="16141" width="6" style="17" customWidth="1"/>
    <col min="16142" max="16142" width="6.140625" style="17" customWidth="1"/>
    <col min="16143" max="16143" width="9.140625" style="17"/>
    <col min="16144" max="16144" width="7.42578125" style="17" customWidth="1"/>
    <col min="16145" max="16145" width="8" style="17" customWidth="1"/>
    <col min="16146" max="16146" width="7.5703125" style="17" customWidth="1"/>
    <col min="16147" max="16147" width="7.7109375" style="17" customWidth="1"/>
    <col min="16148" max="16148" width="7.85546875" style="17" customWidth="1"/>
    <col min="16149" max="16150" width="7.7109375" style="17" customWidth="1"/>
    <col min="16151" max="16151" width="8" style="17" customWidth="1"/>
    <col min="16152" max="16152" width="7.7109375" style="17" customWidth="1"/>
    <col min="16153" max="16153" width="7.28515625" style="17" customWidth="1"/>
    <col min="16154" max="16154" width="8.140625" style="17" customWidth="1"/>
    <col min="16155" max="16155" width="7.7109375" style="17" customWidth="1"/>
    <col min="16156" max="16156" width="8.140625" style="17" customWidth="1"/>
    <col min="16157" max="16157" width="10.140625" style="17" customWidth="1"/>
    <col min="16158" max="16158" width="8.7109375" style="17" customWidth="1"/>
    <col min="16159" max="16159" width="8.85546875" style="17" customWidth="1"/>
    <col min="16160" max="16384" width="9.140625" style="17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37" t="s">
        <v>24</v>
      </c>
      <c r="F1" s="21" t="s">
        <v>25</v>
      </c>
      <c r="G1" s="37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23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7" t="s">
        <v>894</v>
      </c>
    </row>
    <row r="2" spans="1:31" s="21" customFormat="1" ht="18" x14ac:dyDescent="0.35">
      <c r="A2" s="21" t="s">
        <v>19</v>
      </c>
      <c r="B2" s="21" t="s">
        <v>12</v>
      </c>
      <c r="C2" s="23" t="s">
        <v>17</v>
      </c>
      <c r="E2" s="37"/>
      <c r="G2" s="37"/>
      <c r="I2" s="37"/>
      <c r="K2" s="37"/>
      <c r="M2" s="37"/>
      <c r="O2" s="23"/>
      <c r="Q2" s="37"/>
      <c r="S2" s="37"/>
      <c r="U2" s="37"/>
      <c r="Y2" s="37"/>
      <c r="AA2" s="37"/>
      <c r="AC2" s="37"/>
      <c r="AE2" s="37"/>
    </row>
    <row r="3" spans="1:31" ht="14.45" x14ac:dyDescent="0.3">
      <c r="A3" s="17">
        <v>1000</v>
      </c>
      <c r="B3" s="17">
        <v>111</v>
      </c>
      <c r="C3" s="4">
        <v>0.111</v>
      </c>
      <c r="D3" s="17">
        <v>156</v>
      </c>
      <c r="E3" s="6">
        <v>0.156</v>
      </c>
      <c r="F3" s="17">
        <v>141</v>
      </c>
      <c r="G3" s="6">
        <v>0.14099999999999999</v>
      </c>
      <c r="H3" s="17">
        <v>88</v>
      </c>
      <c r="I3" s="6">
        <v>8.7999999999999995E-2</v>
      </c>
      <c r="J3" s="17">
        <v>111</v>
      </c>
      <c r="K3" s="6">
        <v>0.111</v>
      </c>
      <c r="L3" s="17">
        <v>213</v>
      </c>
      <c r="M3" s="6">
        <v>0.21299999999999999</v>
      </c>
      <c r="N3" s="17">
        <v>148</v>
      </c>
      <c r="O3" s="4">
        <v>0.14799999999999999</v>
      </c>
      <c r="P3" s="17">
        <v>149</v>
      </c>
      <c r="Q3" s="6">
        <v>0.14899999999999999</v>
      </c>
      <c r="R3" s="17">
        <v>148</v>
      </c>
      <c r="S3" s="6">
        <v>0.14799999999999999</v>
      </c>
      <c r="T3" s="17">
        <v>215</v>
      </c>
      <c r="U3" s="6">
        <v>0.215</v>
      </c>
      <c r="V3" s="17">
        <v>131</v>
      </c>
      <c r="W3" s="17">
        <v>0.13100000000000001</v>
      </c>
      <c r="X3" s="17">
        <v>93</v>
      </c>
      <c r="Y3" s="6">
        <v>9.2999999999999999E-2</v>
      </c>
      <c r="Z3" s="17">
        <v>65</v>
      </c>
      <c r="AA3" s="6">
        <v>6.5000000000000002E-2</v>
      </c>
      <c r="AB3" s="17">
        <v>100</v>
      </c>
      <c r="AC3" s="6">
        <v>0.1</v>
      </c>
      <c r="AD3" s="17">
        <v>201</v>
      </c>
      <c r="AE3" s="6">
        <v>0.20100000000000001</v>
      </c>
    </row>
    <row r="4" spans="1:31" ht="14.45" x14ac:dyDescent="0.3">
      <c r="A4" s="17">
        <v>2000</v>
      </c>
      <c r="B4" s="17">
        <v>155</v>
      </c>
      <c r="C4" s="4">
        <v>7.7499999999999999E-2</v>
      </c>
      <c r="D4" s="17">
        <v>234</v>
      </c>
      <c r="E4" s="6">
        <v>0.11700000000000001</v>
      </c>
      <c r="F4" s="17">
        <v>232</v>
      </c>
      <c r="G4" s="6">
        <v>0.11600000000000001</v>
      </c>
      <c r="H4" s="17">
        <v>99</v>
      </c>
      <c r="I4" s="6">
        <v>4.9500000000000002E-2</v>
      </c>
      <c r="J4" s="17">
        <v>135</v>
      </c>
      <c r="K4" s="6">
        <v>6.7500000000000004E-2</v>
      </c>
      <c r="L4" s="26">
        <v>318</v>
      </c>
      <c r="M4" s="6">
        <v>0.159</v>
      </c>
      <c r="N4" s="17">
        <v>219</v>
      </c>
      <c r="O4" s="4">
        <v>0.1095</v>
      </c>
      <c r="P4" s="17">
        <v>190</v>
      </c>
      <c r="Q4" s="6">
        <v>9.5000000000000001E-2</v>
      </c>
      <c r="R4" s="17">
        <v>256</v>
      </c>
      <c r="S4" s="6">
        <v>0.128</v>
      </c>
      <c r="T4" s="17">
        <v>293</v>
      </c>
      <c r="U4" s="6">
        <v>0.14649999999999999</v>
      </c>
      <c r="V4" s="17">
        <v>161</v>
      </c>
      <c r="W4" s="17">
        <v>8.0500000000000002E-2</v>
      </c>
      <c r="X4" s="17">
        <v>186</v>
      </c>
      <c r="Y4" s="6">
        <v>9.2999999999999999E-2</v>
      </c>
      <c r="Z4" s="17">
        <v>163</v>
      </c>
      <c r="AA4" s="6">
        <v>8.1500000000000003E-2</v>
      </c>
      <c r="AB4" s="17">
        <v>120</v>
      </c>
      <c r="AC4" s="6">
        <v>0.06</v>
      </c>
      <c r="AD4" s="26">
        <v>321</v>
      </c>
      <c r="AE4" s="6">
        <v>0.1605</v>
      </c>
    </row>
    <row r="5" spans="1:31" ht="14.45" x14ac:dyDescent="0.3">
      <c r="A5" s="17">
        <v>3000</v>
      </c>
      <c r="B5" s="17">
        <v>189</v>
      </c>
      <c r="C5" s="4">
        <v>6.3E-2</v>
      </c>
      <c r="D5" s="17">
        <v>287</v>
      </c>
      <c r="E5" s="6">
        <v>9.5666699999999993E-2</v>
      </c>
      <c r="F5" s="17">
        <v>257</v>
      </c>
      <c r="G5" s="6">
        <v>8.5666699999999998E-2</v>
      </c>
      <c r="H5" s="17">
        <v>123</v>
      </c>
      <c r="I5" s="6">
        <v>4.1000000000000002E-2</v>
      </c>
      <c r="J5" s="17">
        <v>163</v>
      </c>
      <c r="K5" s="6">
        <v>5.4333300000000001E-2</v>
      </c>
      <c r="L5" s="17">
        <v>394</v>
      </c>
      <c r="M5" s="6">
        <v>0.13133300000000001</v>
      </c>
      <c r="N5" s="17">
        <v>253</v>
      </c>
      <c r="O5" s="4">
        <v>8.43333E-2</v>
      </c>
      <c r="P5" s="17">
        <v>187</v>
      </c>
      <c r="Q5" s="6">
        <v>6.2333300000000001E-2</v>
      </c>
      <c r="R5" s="26">
        <v>376</v>
      </c>
      <c r="S5" s="6">
        <v>0.125333</v>
      </c>
      <c r="T5" s="26">
        <v>348</v>
      </c>
      <c r="U5" s="6">
        <v>0.11600000000000001</v>
      </c>
      <c r="X5" s="17">
        <v>203</v>
      </c>
      <c r="Y5" s="6">
        <v>6.7666699999999996E-2</v>
      </c>
      <c r="Z5" s="17">
        <v>162</v>
      </c>
      <c r="AA5" s="6">
        <v>5.3999999999999999E-2</v>
      </c>
      <c r="AB5" s="17">
        <v>150</v>
      </c>
      <c r="AC5" s="6">
        <v>0.05</v>
      </c>
      <c r="AD5" s="17">
        <v>341</v>
      </c>
      <c r="AE5" s="6">
        <v>0.113667</v>
      </c>
    </row>
    <row r="6" spans="1:31" ht="14.45" x14ac:dyDescent="0.3">
      <c r="A6" s="17">
        <v>4000</v>
      </c>
      <c r="B6" s="27">
        <v>214</v>
      </c>
      <c r="C6" s="4">
        <v>5.3499999999999999E-2</v>
      </c>
      <c r="D6" s="28">
        <v>310</v>
      </c>
      <c r="E6" s="6">
        <v>7.7499999999999999E-2</v>
      </c>
      <c r="F6" s="27">
        <v>282</v>
      </c>
      <c r="G6" s="6">
        <v>7.0499999999999993E-2</v>
      </c>
      <c r="H6" s="27">
        <v>143</v>
      </c>
      <c r="I6" s="6">
        <v>3.5749999999999997E-2</v>
      </c>
      <c r="J6" s="27">
        <v>189</v>
      </c>
      <c r="K6" s="6">
        <v>4.725E-2</v>
      </c>
      <c r="L6" s="27">
        <v>423</v>
      </c>
      <c r="M6" s="6">
        <v>0.10575</v>
      </c>
      <c r="N6" s="27">
        <v>299</v>
      </c>
      <c r="O6" s="4">
        <v>7.4749999999999997E-2</v>
      </c>
      <c r="P6" s="27">
        <v>237</v>
      </c>
      <c r="Q6" s="6">
        <v>5.9249999999999997E-2</v>
      </c>
      <c r="R6" s="17">
        <v>445</v>
      </c>
      <c r="S6" s="6">
        <v>0.11125</v>
      </c>
      <c r="T6" s="17">
        <v>420</v>
      </c>
      <c r="U6" s="6">
        <v>0.105</v>
      </c>
      <c r="X6" s="17">
        <v>220</v>
      </c>
      <c r="Y6" s="6">
        <v>5.5E-2</v>
      </c>
      <c r="Z6" s="17">
        <v>216</v>
      </c>
      <c r="AA6" s="6">
        <v>5.3999999999999999E-2</v>
      </c>
      <c r="AB6" s="17">
        <v>161</v>
      </c>
      <c r="AC6" s="6">
        <v>4.0250000000000001E-2</v>
      </c>
      <c r="AD6" s="17">
        <v>402</v>
      </c>
      <c r="AE6" s="6">
        <v>0.10050000000000001</v>
      </c>
    </row>
    <row r="7" spans="1:31" ht="14.45" x14ac:dyDescent="0.3">
      <c r="A7" s="17">
        <v>5000</v>
      </c>
      <c r="B7" s="27">
        <v>235</v>
      </c>
      <c r="C7" s="4">
        <v>4.7E-2</v>
      </c>
      <c r="D7" s="27">
        <v>350</v>
      </c>
      <c r="E7" s="6">
        <v>7.0000000000000007E-2</v>
      </c>
      <c r="F7" s="28">
        <v>310</v>
      </c>
      <c r="G7" s="6">
        <v>6.2E-2</v>
      </c>
      <c r="H7" s="27">
        <v>163</v>
      </c>
      <c r="I7" s="6">
        <v>3.2599999999999997E-2</v>
      </c>
      <c r="J7" s="27">
        <v>219</v>
      </c>
      <c r="K7" s="6">
        <v>4.3799999999999999E-2</v>
      </c>
      <c r="L7" s="27">
        <v>449</v>
      </c>
      <c r="M7" s="6">
        <v>8.9800000000000005E-2</v>
      </c>
      <c r="N7" s="28">
        <v>321</v>
      </c>
      <c r="O7" s="4">
        <v>6.4199999999999993E-2</v>
      </c>
      <c r="P7" s="27">
        <v>267</v>
      </c>
      <c r="Q7" s="6">
        <v>5.3400000000000003E-2</v>
      </c>
      <c r="R7" s="17">
        <v>481</v>
      </c>
      <c r="S7" s="6">
        <v>9.6199999999999994E-2</v>
      </c>
      <c r="T7" s="17">
        <v>465</v>
      </c>
      <c r="U7" s="6">
        <v>9.2999999999999999E-2</v>
      </c>
      <c r="X7" s="17">
        <v>231</v>
      </c>
      <c r="Y7" s="6">
        <v>4.6199999999999998E-2</v>
      </c>
      <c r="Z7" s="17">
        <v>245</v>
      </c>
      <c r="AA7" s="6">
        <v>4.9000000000000002E-2</v>
      </c>
      <c r="AB7" s="17">
        <v>178</v>
      </c>
      <c r="AC7" s="6">
        <v>3.56E-2</v>
      </c>
      <c r="AD7" s="17">
        <v>433</v>
      </c>
      <c r="AE7" s="6">
        <v>8.6599999999999996E-2</v>
      </c>
    </row>
    <row r="8" spans="1:31" ht="14.45" x14ac:dyDescent="0.3">
      <c r="A8" s="17">
        <v>6000</v>
      </c>
      <c r="B8" s="27">
        <v>257</v>
      </c>
      <c r="C8" s="4">
        <v>4.2833299999999998E-2</v>
      </c>
      <c r="D8" s="27">
        <v>375</v>
      </c>
      <c r="E8" s="6">
        <v>6.25E-2</v>
      </c>
      <c r="F8" s="27">
        <v>349</v>
      </c>
      <c r="G8" s="6">
        <v>5.8166700000000002E-2</v>
      </c>
      <c r="H8" s="27">
        <v>176</v>
      </c>
      <c r="I8" s="6">
        <v>2.93333E-2</v>
      </c>
      <c r="J8" s="27">
        <v>239</v>
      </c>
      <c r="K8" s="6">
        <v>3.9833300000000002E-2</v>
      </c>
      <c r="L8" s="27">
        <v>460</v>
      </c>
      <c r="M8" s="6">
        <v>7.6666700000000004E-2</v>
      </c>
      <c r="N8" s="27">
        <v>346</v>
      </c>
      <c r="O8" s="4">
        <v>5.7666700000000001E-2</v>
      </c>
      <c r="P8" s="27">
        <v>293</v>
      </c>
      <c r="Q8" s="6">
        <v>4.8833300000000003E-2</v>
      </c>
      <c r="R8" s="17">
        <v>511</v>
      </c>
      <c r="S8" s="6">
        <v>8.5166699999999998E-2</v>
      </c>
      <c r="T8" s="17">
        <v>492</v>
      </c>
      <c r="U8" s="6">
        <v>8.2000000000000003E-2</v>
      </c>
      <c r="X8" s="17">
        <v>246</v>
      </c>
      <c r="Y8" s="6">
        <v>4.1000000000000002E-2</v>
      </c>
      <c r="Z8" s="17">
        <v>288</v>
      </c>
      <c r="AA8" s="6">
        <v>4.8000000000000001E-2</v>
      </c>
      <c r="AB8" s="17">
        <v>201</v>
      </c>
      <c r="AC8" s="6">
        <v>3.3500000000000002E-2</v>
      </c>
      <c r="AD8" s="17">
        <v>473</v>
      </c>
      <c r="AE8" s="6">
        <v>7.8833299999999995E-2</v>
      </c>
    </row>
    <row r="9" spans="1:31" ht="14.45" x14ac:dyDescent="0.3">
      <c r="A9" s="17">
        <v>7000</v>
      </c>
      <c r="B9" s="27">
        <v>277</v>
      </c>
      <c r="C9" s="4">
        <v>3.95714E-2</v>
      </c>
      <c r="D9" s="27">
        <v>388</v>
      </c>
      <c r="E9" s="6">
        <v>5.5428600000000001E-2</v>
      </c>
      <c r="F9" s="27">
        <v>356</v>
      </c>
      <c r="G9" s="6">
        <v>5.0857100000000002E-2</v>
      </c>
      <c r="H9" s="27">
        <v>201</v>
      </c>
      <c r="I9" s="6">
        <v>2.8714300000000002E-2</v>
      </c>
      <c r="J9" s="27">
        <v>238</v>
      </c>
      <c r="K9" s="6">
        <v>3.4000000000000002E-2</v>
      </c>
      <c r="L9" s="27">
        <v>475</v>
      </c>
      <c r="M9" s="6">
        <v>6.7857100000000004E-2</v>
      </c>
      <c r="N9" s="27">
        <v>405</v>
      </c>
      <c r="O9" s="4">
        <v>5.7857100000000002E-2</v>
      </c>
      <c r="P9" s="28">
        <v>312</v>
      </c>
      <c r="Q9" s="6">
        <v>4.4571399999999997E-2</v>
      </c>
      <c r="R9" s="17">
        <v>534</v>
      </c>
      <c r="S9" s="6">
        <v>7.6285699999999998E-2</v>
      </c>
      <c r="T9" s="17">
        <v>487</v>
      </c>
      <c r="U9" s="6">
        <v>6.9571400000000005E-2</v>
      </c>
      <c r="X9" s="17">
        <v>252</v>
      </c>
      <c r="Y9" s="6">
        <v>3.5999999999999997E-2</v>
      </c>
      <c r="Z9" s="26">
        <v>302</v>
      </c>
      <c r="AA9" s="6">
        <v>4.3142899999999998E-2</v>
      </c>
      <c r="AB9" s="17">
        <v>208</v>
      </c>
      <c r="AC9" s="6">
        <v>2.9714299999999999E-2</v>
      </c>
      <c r="AD9" s="17">
        <v>499</v>
      </c>
      <c r="AE9" s="6">
        <v>7.1285699999999994E-2</v>
      </c>
    </row>
    <row r="10" spans="1:31" ht="14.45" x14ac:dyDescent="0.3">
      <c r="A10" s="17">
        <v>8000</v>
      </c>
      <c r="B10" s="27">
        <v>289</v>
      </c>
      <c r="C10" s="4">
        <v>3.6124999999999997E-2</v>
      </c>
      <c r="D10" s="27">
        <v>399</v>
      </c>
      <c r="E10" s="6">
        <v>4.9875000000000003E-2</v>
      </c>
      <c r="F10" s="27">
        <v>368</v>
      </c>
      <c r="G10" s="6">
        <v>4.5999999999999999E-2</v>
      </c>
      <c r="H10" s="27">
        <v>201</v>
      </c>
      <c r="I10" s="6">
        <v>2.5125000000000001E-2</v>
      </c>
      <c r="J10" s="27">
        <v>233</v>
      </c>
      <c r="K10" s="6">
        <v>2.9125000000000002E-2</v>
      </c>
      <c r="L10" s="27">
        <v>486</v>
      </c>
      <c r="M10" s="6">
        <v>6.0749999999999998E-2</v>
      </c>
      <c r="N10" s="27">
        <v>411</v>
      </c>
      <c r="O10" s="4">
        <v>5.1374999999999997E-2</v>
      </c>
      <c r="P10" s="27">
        <v>338</v>
      </c>
      <c r="Q10" s="6">
        <v>4.2250000000000003E-2</v>
      </c>
      <c r="R10" s="17">
        <v>537</v>
      </c>
      <c r="S10" s="6">
        <v>6.7125000000000004E-2</v>
      </c>
      <c r="T10" s="17">
        <v>494</v>
      </c>
      <c r="U10" s="6">
        <v>6.1749999999999999E-2</v>
      </c>
      <c r="X10" s="17">
        <v>267</v>
      </c>
      <c r="Y10" s="6">
        <v>3.3375000000000002E-2</v>
      </c>
      <c r="Z10" s="17">
        <v>322</v>
      </c>
      <c r="AA10" s="6">
        <v>4.0250000000000001E-2</v>
      </c>
      <c r="AB10" s="17">
        <v>207</v>
      </c>
      <c r="AC10" s="6">
        <v>2.5874999999999999E-2</v>
      </c>
      <c r="AD10" s="17">
        <v>554</v>
      </c>
      <c r="AE10" s="6">
        <v>6.9250000000000006E-2</v>
      </c>
    </row>
    <row r="11" spans="1:31" ht="14.45" x14ac:dyDescent="0.3">
      <c r="A11" s="17">
        <v>9000</v>
      </c>
      <c r="B11" s="28">
        <v>300</v>
      </c>
      <c r="C11" s="4">
        <v>3.3333300000000003E-2</v>
      </c>
      <c r="D11" s="27">
        <v>410</v>
      </c>
      <c r="E11" s="6">
        <v>4.5555600000000002E-2</v>
      </c>
      <c r="F11" s="27">
        <v>373</v>
      </c>
      <c r="G11" s="6">
        <v>4.1444399999999999E-2</v>
      </c>
      <c r="H11" s="27">
        <v>221</v>
      </c>
      <c r="I11" s="6">
        <v>2.45556E-2</v>
      </c>
      <c r="J11" s="27">
        <v>240</v>
      </c>
      <c r="K11" s="6">
        <v>2.6666700000000002E-2</v>
      </c>
      <c r="L11" s="27">
        <v>484</v>
      </c>
      <c r="M11" s="6">
        <v>5.3777800000000001E-2</v>
      </c>
      <c r="N11" s="27">
        <v>411</v>
      </c>
      <c r="O11" s="4">
        <v>4.5666699999999998E-2</v>
      </c>
      <c r="P11" s="27">
        <v>331</v>
      </c>
      <c r="Q11" s="6">
        <v>3.6777799999999999E-2</v>
      </c>
      <c r="R11" s="17">
        <v>575</v>
      </c>
      <c r="S11" s="6">
        <v>6.3888899999999998E-2</v>
      </c>
      <c r="T11" s="17">
        <v>524</v>
      </c>
      <c r="U11" s="6">
        <v>5.8222200000000002E-2</v>
      </c>
      <c r="X11" s="17">
        <v>265</v>
      </c>
      <c r="Y11" s="6">
        <v>2.9444399999999999E-2</v>
      </c>
      <c r="Z11" s="17">
        <v>323</v>
      </c>
      <c r="AA11" s="6">
        <v>3.5888900000000001E-2</v>
      </c>
      <c r="AB11" s="17">
        <v>215</v>
      </c>
      <c r="AC11" s="6">
        <v>2.3888900000000001E-2</v>
      </c>
      <c r="AD11" s="17">
        <v>571</v>
      </c>
      <c r="AE11" s="6">
        <v>6.3444399999999998E-2</v>
      </c>
    </row>
    <row r="12" spans="1:31" ht="14.45" x14ac:dyDescent="0.3">
      <c r="A12" s="17">
        <v>10000</v>
      </c>
      <c r="B12" s="28">
        <v>291</v>
      </c>
      <c r="C12" s="4">
        <v>2.9100000000000001E-2</v>
      </c>
      <c r="D12" s="28">
        <v>421</v>
      </c>
      <c r="E12" s="6">
        <v>4.2099999999999999E-2</v>
      </c>
      <c r="F12" s="28">
        <v>377</v>
      </c>
      <c r="G12" s="6">
        <v>3.7699999999999997E-2</v>
      </c>
      <c r="H12" s="28">
        <v>230</v>
      </c>
      <c r="I12" s="6">
        <v>2.3E-2</v>
      </c>
      <c r="J12" s="28">
        <v>255</v>
      </c>
      <c r="K12" s="6">
        <v>2.5499999999999998E-2</v>
      </c>
      <c r="L12" s="28">
        <v>473</v>
      </c>
      <c r="M12" s="6">
        <v>4.7300000000000002E-2</v>
      </c>
      <c r="N12" s="28">
        <v>419</v>
      </c>
      <c r="O12" s="4">
        <v>4.19E-2</v>
      </c>
      <c r="P12" s="28">
        <v>333</v>
      </c>
      <c r="Q12" s="6">
        <v>3.3300000000000003E-2</v>
      </c>
      <c r="R12" s="26">
        <v>603</v>
      </c>
      <c r="S12" s="6">
        <v>6.0299999999999999E-2</v>
      </c>
      <c r="T12" s="26">
        <v>526</v>
      </c>
      <c r="U12" s="6">
        <v>5.2600000000000001E-2</v>
      </c>
      <c r="X12" s="26">
        <v>250</v>
      </c>
      <c r="Y12" s="6">
        <v>2.5000000000000001E-2</v>
      </c>
      <c r="Z12" s="26">
        <v>346</v>
      </c>
      <c r="AA12" s="6">
        <v>3.4599999999999999E-2</v>
      </c>
      <c r="AB12" s="26">
        <v>228</v>
      </c>
      <c r="AC12" s="6">
        <v>2.2800000000000001E-2</v>
      </c>
      <c r="AD12" s="26">
        <v>584</v>
      </c>
      <c r="AE12" s="6">
        <v>5.8400000000000001E-2</v>
      </c>
    </row>
    <row r="13" spans="1:31" ht="14.45" x14ac:dyDescent="0.3">
      <c r="A13" s="17">
        <v>11000</v>
      </c>
      <c r="B13" s="27">
        <v>302</v>
      </c>
      <c r="C13" s="4">
        <v>2.74545E-2</v>
      </c>
      <c r="D13" s="27">
        <v>433</v>
      </c>
      <c r="E13" s="6">
        <v>3.9363599999999999E-2</v>
      </c>
      <c r="F13" s="27">
        <v>379</v>
      </c>
      <c r="G13" s="6">
        <v>3.4454499999999999E-2</v>
      </c>
      <c r="H13" s="27">
        <v>242</v>
      </c>
      <c r="I13" s="6">
        <v>2.1999999999999999E-2</v>
      </c>
      <c r="J13" s="27">
        <v>261</v>
      </c>
      <c r="K13" s="6">
        <v>2.37273E-2</v>
      </c>
      <c r="L13" s="27">
        <v>483</v>
      </c>
      <c r="M13" s="6">
        <v>4.39091E-2</v>
      </c>
      <c r="N13" s="27">
        <v>433</v>
      </c>
      <c r="O13" s="4">
        <v>3.9363599999999999E-2</v>
      </c>
      <c r="P13" s="27">
        <v>351</v>
      </c>
      <c r="Q13" s="6">
        <v>3.1909100000000003E-2</v>
      </c>
      <c r="R13" s="17">
        <v>628</v>
      </c>
      <c r="S13" s="6">
        <v>5.70909E-2</v>
      </c>
      <c r="T13" s="17">
        <v>541</v>
      </c>
      <c r="U13" s="6">
        <v>4.9181799999999998E-2</v>
      </c>
      <c r="X13" s="17">
        <v>248</v>
      </c>
      <c r="Y13" s="6">
        <v>2.25455E-2</v>
      </c>
      <c r="Z13" s="17">
        <v>340</v>
      </c>
      <c r="AA13" s="6">
        <v>3.0909099999999998E-2</v>
      </c>
      <c r="AB13" s="17">
        <v>241</v>
      </c>
      <c r="AC13" s="6">
        <v>2.1909100000000001E-2</v>
      </c>
      <c r="AD13" s="17">
        <v>607</v>
      </c>
      <c r="AE13" s="6">
        <v>5.5181800000000003E-2</v>
      </c>
    </row>
    <row r="14" spans="1:31" ht="14.45" x14ac:dyDescent="0.3">
      <c r="A14" s="17">
        <v>12000</v>
      </c>
      <c r="B14" s="27">
        <v>312</v>
      </c>
      <c r="C14" s="4">
        <v>2.5999999999999999E-2</v>
      </c>
      <c r="D14" s="27">
        <v>443</v>
      </c>
      <c r="E14" s="6">
        <v>3.6916699999999997E-2</v>
      </c>
      <c r="F14" s="27">
        <v>391</v>
      </c>
      <c r="G14" s="6">
        <v>3.2583300000000003E-2</v>
      </c>
      <c r="H14" s="27">
        <v>246</v>
      </c>
      <c r="I14" s="6">
        <v>2.0500000000000001E-2</v>
      </c>
      <c r="J14" s="27">
        <v>275</v>
      </c>
      <c r="K14" s="6">
        <v>2.2916700000000002E-2</v>
      </c>
      <c r="L14" s="27">
        <v>480</v>
      </c>
      <c r="M14" s="6">
        <v>0.04</v>
      </c>
      <c r="N14" s="27">
        <v>438</v>
      </c>
      <c r="O14" s="4">
        <v>3.6499999999999998E-2</v>
      </c>
      <c r="P14" s="27">
        <v>378</v>
      </c>
      <c r="Q14" s="6">
        <v>3.15E-2</v>
      </c>
      <c r="R14" s="17">
        <v>644</v>
      </c>
      <c r="S14" s="6">
        <v>5.3666699999999998E-2</v>
      </c>
      <c r="T14" s="17">
        <v>542</v>
      </c>
      <c r="U14" s="6">
        <v>4.5166699999999997E-2</v>
      </c>
      <c r="X14" s="17">
        <v>240</v>
      </c>
      <c r="Y14" s="6">
        <v>0.02</v>
      </c>
      <c r="Z14" s="17">
        <v>333</v>
      </c>
      <c r="AA14" s="6">
        <v>2.775E-2</v>
      </c>
      <c r="AB14" s="17">
        <v>230</v>
      </c>
      <c r="AC14" s="6">
        <v>1.9166699999999998E-2</v>
      </c>
      <c r="AD14" s="17">
        <v>593</v>
      </c>
      <c r="AE14" s="6">
        <v>4.9416700000000001E-2</v>
      </c>
    </row>
    <row r="15" spans="1:31" ht="14.45" x14ac:dyDescent="0.3">
      <c r="A15" s="17">
        <v>13000</v>
      </c>
      <c r="B15" s="27">
        <v>308</v>
      </c>
      <c r="C15" s="4">
        <v>2.3692299999999999E-2</v>
      </c>
      <c r="D15" s="27">
        <v>458</v>
      </c>
      <c r="E15" s="6">
        <v>3.52308E-2</v>
      </c>
      <c r="F15" s="27">
        <v>407</v>
      </c>
      <c r="G15" s="6">
        <v>3.1307700000000001E-2</v>
      </c>
      <c r="H15" s="27">
        <v>258</v>
      </c>
      <c r="I15" s="6">
        <v>1.9846200000000001E-2</v>
      </c>
      <c r="J15" s="27">
        <v>278</v>
      </c>
      <c r="K15" s="6">
        <v>2.13846E-2</v>
      </c>
      <c r="L15" s="27">
        <v>485</v>
      </c>
      <c r="M15" s="6">
        <v>3.7307699999999999E-2</v>
      </c>
      <c r="N15" s="27">
        <v>444</v>
      </c>
      <c r="O15" s="4">
        <v>3.4153799999999998E-2</v>
      </c>
      <c r="P15" s="27">
        <v>415</v>
      </c>
      <c r="Q15" s="6">
        <v>3.1923100000000003E-2</v>
      </c>
      <c r="R15" s="17">
        <v>668</v>
      </c>
      <c r="S15" s="6">
        <v>5.1384600000000002E-2</v>
      </c>
      <c r="T15" s="17">
        <v>552</v>
      </c>
      <c r="U15" s="6">
        <v>4.2461499999999999E-2</v>
      </c>
      <c r="X15" s="17">
        <v>237</v>
      </c>
      <c r="Y15" s="6">
        <v>1.8230799999999998E-2</v>
      </c>
      <c r="Z15" s="17">
        <v>358</v>
      </c>
      <c r="AA15" s="6">
        <v>2.75385E-2</v>
      </c>
      <c r="AB15" s="17">
        <v>231</v>
      </c>
      <c r="AC15" s="6">
        <v>1.7769199999999999E-2</v>
      </c>
      <c r="AD15" s="17">
        <v>610</v>
      </c>
      <c r="AE15" s="6">
        <v>4.6923100000000002E-2</v>
      </c>
    </row>
    <row r="16" spans="1:31" ht="14.45" x14ac:dyDescent="0.3">
      <c r="A16" s="17">
        <v>14000</v>
      </c>
      <c r="B16" s="27">
        <v>308</v>
      </c>
      <c r="C16" s="4">
        <v>2.1999999999999999E-2</v>
      </c>
      <c r="D16" s="27">
        <v>464</v>
      </c>
      <c r="E16" s="6">
        <v>3.3142900000000003E-2</v>
      </c>
      <c r="F16" s="27">
        <v>412</v>
      </c>
      <c r="G16" s="6">
        <v>2.9428599999999999E-2</v>
      </c>
      <c r="H16" s="27">
        <v>272</v>
      </c>
      <c r="I16" s="6">
        <v>1.9428600000000001E-2</v>
      </c>
      <c r="J16" s="27">
        <v>290</v>
      </c>
      <c r="K16" s="6">
        <v>2.0714300000000001E-2</v>
      </c>
      <c r="L16" s="27">
        <v>490</v>
      </c>
      <c r="M16" s="6">
        <v>3.5000000000000003E-2</v>
      </c>
      <c r="N16" s="27">
        <v>458</v>
      </c>
      <c r="O16" s="4">
        <v>3.2714300000000002E-2</v>
      </c>
      <c r="P16" s="27">
        <v>432</v>
      </c>
      <c r="Q16" s="6">
        <v>3.0857099999999998E-2</v>
      </c>
      <c r="R16" s="17">
        <v>678</v>
      </c>
      <c r="S16" s="6">
        <v>4.8428600000000002E-2</v>
      </c>
      <c r="T16" s="17">
        <v>543</v>
      </c>
      <c r="U16" s="6">
        <v>3.8785699999999999E-2</v>
      </c>
      <c r="X16" s="17">
        <v>236</v>
      </c>
      <c r="Y16" s="6">
        <v>1.68571E-2</v>
      </c>
      <c r="Z16" s="17">
        <v>358</v>
      </c>
      <c r="AA16" s="6">
        <v>2.5571400000000001E-2</v>
      </c>
      <c r="AB16" s="17">
        <v>234</v>
      </c>
      <c r="AC16" s="6">
        <v>1.6714300000000001E-2</v>
      </c>
      <c r="AD16" s="17">
        <v>606</v>
      </c>
      <c r="AE16" s="6">
        <v>4.3285700000000003E-2</v>
      </c>
    </row>
    <row r="17" spans="1:31" ht="14.45" x14ac:dyDescent="0.3">
      <c r="A17" s="17">
        <v>15000</v>
      </c>
      <c r="B17" s="27">
        <v>317</v>
      </c>
      <c r="C17" s="4">
        <v>2.1133300000000001E-2</v>
      </c>
      <c r="D17" s="27">
        <v>482</v>
      </c>
      <c r="E17" s="6">
        <v>3.2133299999999997E-2</v>
      </c>
      <c r="F17" s="27">
        <v>418</v>
      </c>
      <c r="G17" s="6">
        <v>2.7866700000000001E-2</v>
      </c>
      <c r="H17" s="27">
        <v>270</v>
      </c>
      <c r="I17" s="6">
        <v>1.7999999999999999E-2</v>
      </c>
      <c r="J17" s="28">
        <v>310</v>
      </c>
      <c r="K17" s="6">
        <v>2.06667E-2</v>
      </c>
      <c r="L17" s="27">
        <v>491</v>
      </c>
      <c r="M17" s="6">
        <v>3.27333E-2</v>
      </c>
      <c r="N17" s="27">
        <v>473</v>
      </c>
      <c r="O17" s="4">
        <v>3.15333E-2</v>
      </c>
      <c r="P17" s="27">
        <v>449</v>
      </c>
      <c r="Q17" s="6">
        <v>2.9933299999999999E-2</v>
      </c>
      <c r="R17" s="17">
        <v>692</v>
      </c>
      <c r="S17" s="6">
        <v>4.6133300000000002E-2</v>
      </c>
      <c r="T17" s="17">
        <v>543</v>
      </c>
      <c r="U17" s="6">
        <v>3.6200000000000003E-2</v>
      </c>
      <c r="X17" s="17">
        <v>252</v>
      </c>
      <c r="Y17" s="6">
        <v>1.6799999999999999E-2</v>
      </c>
      <c r="Z17" s="17">
        <v>363</v>
      </c>
      <c r="AA17" s="6">
        <v>2.4199999999999999E-2</v>
      </c>
      <c r="AD17" s="17">
        <v>613</v>
      </c>
      <c r="AE17" s="6">
        <v>4.0866699999999999E-2</v>
      </c>
    </row>
    <row r="18" spans="1:31" ht="14.45" x14ac:dyDescent="0.3">
      <c r="A18" s="17">
        <v>16000</v>
      </c>
      <c r="B18" s="27">
        <v>322</v>
      </c>
      <c r="C18" s="4">
        <v>2.0125000000000001E-2</v>
      </c>
      <c r="D18" s="27">
        <v>471</v>
      </c>
      <c r="E18" s="6">
        <v>2.9437499999999998E-2</v>
      </c>
      <c r="F18" s="27">
        <v>433</v>
      </c>
      <c r="G18" s="6">
        <v>2.70625E-2</v>
      </c>
      <c r="H18" s="27">
        <v>288</v>
      </c>
      <c r="I18" s="6">
        <v>1.7999999999999999E-2</v>
      </c>
      <c r="J18" s="27">
        <v>309</v>
      </c>
      <c r="K18" s="6">
        <v>1.93125E-2</v>
      </c>
      <c r="L18" s="27">
        <v>495</v>
      </c>
      <c r="M18" s="6">
        <v>3.09375E-2</v>
      </c>
      <c r="N18" s="27">
        <v>477</v>
      </c>
      <c r="O18" s="4">
        <v>2.9812499999999999E-2</v>
      </c>
      <c r="P18" s="27">
        <v>449</v>
      </c>
      <c r="Q18" s="6">
        <v>2.8062500000000001E-2</v>
      </c>
      <c r="R18" s="17">
        <v>715</v>
      </c>
      <c r="S18" s="6">
        <v>4.4687499999999998E-2</v>
      </c>
      <c r="T18" s="17">
        <v>550</v>
      </c>
      <c r="U18" s="6">
        <v>3.4375000000000003E-2</v>
      </c>
      <c r="X18" s="17">
        <v>254</v>
      </c>
      <c r="Y18" s="6">
        <v>1.5875E-2</v>
      </c>
      <c r="Z18" s="17">
        <v>374</v>
      </c>
      <c r="AA18" s="6">
        <v>2.3375E-2</v>
      </c>
      <c r="AD18" s="17">
        <v>635</v>
      </c>
      <c r="AE18" s="6">
        <v>3.9687500000000001E-2</v>
      </c>
    </row>
    <row r="19" spans="1:31" ht="14.45" x14ac:dyDescent="0.3">
      <c r="A19" s="17">
        <v>17000</v>
      </c>
      <c r="B19" s="27">
        <v>327</v>
      </c>
      <c r="C19" s="4">
        <v>1.92353E-2</v>
      </c>
      <c r="D19" s="27">
        <v>482</v>
      </c>
      <c r="E19" s="6">
        <v>2.83529E-2</v>
      </c>
      <c r="F19" s="27">
        <v>444</v>
      </c>
      <c r="G19" s="6">
        <v>2.6117600000000001E-2</v>
      </c>
      <c r="H19" s="27">
        <v>294</v>
      </c>
      <c r="I19" s="6">
        <v>1.72941E-2</v>
      </c>
      <c r="J19" s="27">
        <v>305</v>
      </c>
      <c r="K19" s="6">
        <v>1.7941200000000001E-2</v>
      </c>
      <c r="L19" s="27">
        <v>492</v>
      </c>
      <c r="M19" s="6">
        <v>2.89412E-2</v>
      </c>
      <c r="P19" s="27">
        <v>457</v>
      </c>
      <c r="Q19" s="6">
        <v>2.6882400000000001E-2</v>
      </c>
      <c r="R19" s="17">
        <v>727</v>
      </c>
      <c r="S19" s="6">
        <v>4.2764700000000003E-2</v>
      </c>
      <c r="T19" s="17">
        <v>551</v>
      </c>
      <c r="U19" s="6">
        <v>3.2411799999999998E-2</v>
      </c>
      <c r="X19" s="17">
        <v>248</v>
      </c>
      <c r="Y19" s="6">
        <v>1.4588200000000001E-2</v>
      </c>
      <c r="Z19" s="17">
        <v>378</v>
      </c>
      <c r="AA19" s="6">
        <v>2.22353E-2</v>
      </c>
      <c r="AD19" s="17">
        <v>629</v>
      </c>
      <c r="AE19" s="6">
        <v>3.6999999999999998E-2</v>
      </c>
    </row>
    <row r="20" spans="1:31" ht="14.45" x14ac:dyDescent="0.3">
      <c r="A20" s="17">
        <v>18000</v>
      </c>
      <c r="D20" s="17">
        <v>489</v>
      </c>
      <c r="E20" s="6">
        <v>2.7166699999999998E-2</v>
      </c>
      <c r="F20" s="17">
        <v>454</v>
      </c>
      <c r="G20" s="6">
        <v>2.52222E-2</v>
      </c>
      <c r="H20" s="17">
        <v>293</v>
      </c>
      <c r="I20" s="6">
        <v>1.6277799999999999E-2</v>
      </c>
      <c r="J20" s="17">
        <v>310</v>
      </c>
      <c r="K20" s="6">
        <v>1.72222E-2</v>
      </c>
      <c r="L20" s="17">
        <v>507</v>
      </c>
      <c r="M20" s="6">
        <v>2.8166699999999999E-2</v>
      </c>
      <c r="P20" s="17">
        <v>461</v>
      </c>
      <c r="Q20" s="6">
        <v>2.5611100000000001E-2</v>
      </c>
      <c r="R20" s="17">
        <v>743</v>
      </c>
      <c r="S20" s="6">
        <v>4.1277800000000003E-2</v>
      </c>
      <c r="T20" s="17">
        <v>554</v>
      </c>
      <c r="U20" s="6">
        <v>3.0777800000000001E-2</v>
      </c>
      <c r="X20" s="17">
        <v>249</v>
      </c>
      <c r="Y20" s="6">
        <v>1.38333E-2</v>
      </c>
      <c r="Z20" s="17">
        <v>384</v>
      </c>
      <c r="AA20" s="6">
        <v>2.1333299999999999E-2</v>
      </c>
      <c r="AD20" s="17">
        <v>653</v>
      </c>
      <c r="AE20" s="6">
        <v>3.6277799999999999E-2</v>
      </c>
    </row>
    <row r="21" spans="1:31" ht="14.45" x14ac:dyDescent="0.3">
      <c r="A21" s="17">
        <v>19000</v>
      </c>
      <c r="D21" s="17">
        <v>498</v>
      </c>
      <c r="E21" s="6">
        <v>2.6210500000000001E-2</v>
      </c>
      <c r="F21" s="17">
        <v>448</v>
      </c>
      <c r="G21" s="6">
        <v>2.35789E-2</v>
      </c>
      <c r="H21" s="29">
        <v>303</v>
      </c>
      <c r="I21" s="6">
        <v>1.59474E-2</v>
      </c>
      <c r="J21" s="17">
        <v>325</v>
      </c>
      <c r="K21" s="6">
        <v>1.71053E-2</v>
      </c>
      <c r="L21" s="17">
        <v>515</v>
      </c>
      <c r="M21" s="6">
        <v>2.7105299999999999E-2</v>
      </c>
      <c r="P21" s="17">
        <v>463</v>
      </c>
      <c r="Q21" s="6">
        <v>2.4368399999999998E-2</v>
      </c>
      <c r="R21" s="17">
        <v>733</v>
      </c>
      <c r="S21" s="6">
        <v>3.8578899999999999E-2</v>
      </c>
      <c r="T21" s="17">
        <v>556</v>
      </c>
      <c r="U21" s="6">
        <v>2.92632E-2</v>
      </c>
      <c r="X21" s="17">
        <v>254</v>
      </c>
      <c r="Y21" s="6">
        <v>1.3368400000000001E-2</v>
      </c>
      <c r="Z21" s="17">
        <v>398</v>
      </c>
      <c r="AA21" s="6">
        <v>2.0947400000000001E-2</v>
      </c>
      <c r="AD21" s="17">
        <v>661</v>
      </c>
      <c r="AE21" s="6">
        <v>3.4789500000000001E-2</v>
      </c>
    </row>
    <row r="22" spans="1:31" ht="14.45" x14ac:dyDescent="0.3">
      <c r="A22" s="17">
        <v>20000</v>
      </c>
      <c r="D22" s="17">
        <v>491</v>
      </c>
      <c r="E22" s="6">
        <v>2.4549999999999999E-2</v>
      </c>
      <c r="F22" s="17">
        <v>448</v>
      </c>
      <c r="G22" s="6">
        <v>2.24E-2</v>
      </c>
      <c r="H22" s="17">
        <v>313</v>
      </c>
      <c r="I22" s="6">
        <v>1.5650000000000001E-2</v>
      </c>
      <c r="J22" s="17">
        <v>330</v>
      </c>
      <c r="K22" s="6">
        <v>1.6500000000000001E-2</v>
      </c>
      <c r="L22" s="17">
        <v>514</v>
      </c>
      <c r="M22" s="6">
        <v>2.5700000000000001E-2</v>
      </c>
      <c r="P22" s="17">
        <v>464</v>
      </c>
      <c r="Q22" s="6">
        <v>2.3199999999999998E-2</v>
      </c>
      <c r="R22" s="17">
        <v>735</v>
      </c>
      <c r="S22" s="6">
        <v>3.6749999999999998E-2</v>
      </c>
      <c r="T22" s="17">
        <v>557</v>
      </c>
      <c r="U22" s="6">
        <v>2.785E-2</v>
      </c>
      <c r="X22" s="17">
        <v>254</v>
      </c>
      <c r="Y22" s="6">
        <v>1.2699999999999999E-2</v>
      </c>
      <c r="Z22" s="17">
        <v>404</v>
      </c>
      <c r="AA22" s="6">
        <v>2.0199999999999999E-2</v>
      </c>
      <c r="AD22" s="17">
        <v>666</v>
      </c>
      <c r="AE22" s="6">
        <v>3.3300000000000003E-2</v>
      </c>
    </row>
    <row r="23" spans="1:31" ht="14.45" x14ac:dyDescent="0.3">
      <c r="A23" s="17">
        <v>21000</v>
      </c>
      <c r="D23" s="17">
        <v>496</v>
      </c>
      <c r="E23" s="6">
        <v>2.3619000000000001E-2</v>
      </c>
      <c r="F23" s="17">
        <v>457</v>
      </c>
      <c r="G23" s="6">
        <v>2.1761900000000001E-2</v>
      </c>
      <c r="H23" s="17">
        <v>312</v>
      </c>
      <c r="I23" s="6">
        <v>1.48571E-2</v>
      </c>
      <c r="J23" s="17">
        <v>347</v>
      </c>
      <c r="K23" s="6">
        <v>1.6523800000000002E-2</v>
      </c>
      <c r="L23" s="17">
        <v>525</v>
      </c>
      <c r="M23" s="6">
        <v>2.5000000000000001E-2</v>
      </c>
      <c r="P23" s="17">
        <v>475</v>
      </c>
      <c r="Q23" s="6">
        <v>2.2619E-2</v>
      </c>
      <c r="R23" s="17">
        <v>741</v>
      </c>
      <c r="S23" s="6">
        <v>3.5285700000000003E-2</v>
      </c>
      <c r="T23" s="17">
        <v>545</v>
      </c>
      <c r="U23" s="6">
        <v>2.59524E-2</v>
      </c>
      <c r="X23" s="17">
        <v>256</v>
      </c>
      <c r="Y23" s="6">
        <v>1.21905E-2</v>
      </c>
      <c r="Z23" s="17">
        <v>417</v>
      </c>
      <c r="AA23" s="6">
        <v>1.9857099999999999E-2</v>
      </c>
      <c r="AD23" s="17">
        <v>669</v>
      </c>
      <c r="AE23" s="6">
        <v>3.1857099999999999E-2</v>
      </c>
    </row>
    <row r="24" spans="1:31" ht="14.45" x14ac:dyDescent="0.3">
      <c r="A24" s="17">
        <v>22000</v>
      </c>
      <c r="D24" s="17">
        <v>501</v>
      </c>
      <c r="E24" s="6">
        <v>2.27727E-2</v>
      </c>
      <c r="F24" s="17">
        <v>465</v>
      </c>
      <c r="G24" s="6">
        <v>2.11364E-2</v>
      </c>
      <c r="H24" s="17">
        <v>321</v>
      </c>
      <c r="I24" s="6">
        <v>1.45909E-2</v>
      </c>
      <c r="J24" s="17">
        <v>353</v>
      </c>
      <c r="K24" s="6">
        <v>1.6045500000000001E-2</v>
      </c>
      <c r="L24" s="17">
        <v>543</v>
      </c>
      <c r="M24" s="6">
        <v>2.46818E-2</v>
      </c>
      <c r="P24" s="17">
        <v>474</v>
      </c>
      <c r="Q24" s="6">
        <v>2.1545499999999999E-2</v>
      </c>
      <c r="R24" s="17">
        <v>751</v>
      </c>
      <c r="S24" s="6">
        <v>3.4136399999999997E-2</v>
      </c>
      <c r="T24" s="17">
        <v>566</v>
      </c>
      <c r="U24" s="6">
        <v>2.5727300000000002E-2</v>
      </c>
      <c r="X24" s="17">
        <v>251</v>
      </c>
      <c r="Y24" s="6">
        <v>1.14091E-2</v>
      </c>
      <c r="Z24" s="17">
        <v>400</v>
      </c>
      <c r="AA24" s="6">
        <v>1.8181800000000001E-2</v>
      </c>
      <c r="AD24" s="17">
        <v>676</v>
      </c>
      <c r="AE24" s="6">
        <v>3.0727299999999999E-2</v>
      </c>
    </row>
    <row r="25" spans="1:31" ht="14.45" x14ac:dyDescent="0.3">
      <c r="A25" s="17">
        <v>23000</v>
      </c>
      <c r="D25" s="17">
        <v>519</v>
      </c>
      <c r="E25" s="6">
        <v>2.2565200000000001E-2</v>
      </c>
      <c r="F25" s="17">
        <v>464</v>
      </c>
      <c r="G25" s="6">
        <v>2.0173900000000002E-2</v>
      </c>
      <c r="H25" s="17">
        <v>325</v>
      </c>
      <c r="I25" s="6">
        <v>1.41304E-2</v>
      </c>
      <c r="J25" s="17">
        <v>366</v>
      </c>
      <c r="K25" s="6">
        <v>1.5913E-2</v>
      </c>
      <c r="L25" s="17">
        <v>564</v>
      </c>
      <c r="M25" s="6">
        <v>2.45217E-2</v>
      </c>
      <c r="P25" s="17">
        <v>477</v>
      </c>
      <c r="Q25" s="6">
        <v>2.07391E-2</v>
      </c>
      <c r="R25" s="17">
        <v>754</v>
      </c>
      <c r="S25" s="6">
        <v>3.2782600000000002E-2</v>
      </c>
      <c r="T25" s="17">
        <v>567</v>
      </c>
      <c r="U25" s="6">
        <v>2.4652199999999999E-2</v>
      </c>
      <c r="X25" s="17">
        <v>253</v>
      </c>
      <c r="Y25" s="6">
        <v>1.0999999999999999E-2</v>
      </c>
      <c r="Z25" s="17">
        <v>402</v>
      </c>
      <c r="AA25" s="6">
        <v>1.7478299999999999E-2</v>
      </c>
      <c r="AD25" s="17">
        <v>689</v>
      </c>
      <c r="AE25" s="6">
        <v>2.99565E-2</v>
      </c>
    </row>
    <row r="26" spans="1:31" ht="14.45" x14ac:dyDescent="0.3">
      <c r="A26" s="17">
        <v>24000</v>
      </c>
      <c r="D26" s="17">
        <v>527</v>
      </c>
      <c r="E26" s="6">
        <v>2.19583E-2</v>
      </c>
      <c r="F26" s="17">
        <v>465</v>
      </c>
      <c r="G26" s="6">
        <v>1.9375E-2</v>
      </c>
      <c r="H26" s="17">
        <v>338</v>
      </c>
      <c r="I26" s="6">
        <v>1.40833E-2</v>
      </c>
      <c r="J26" s="17">
        <v>365</v>
      </c>
      <c r="K26" s="6">
        <v>1.5208299999999999E-2</v>
      </c>
      <c r="L26" s="17">
        <v>569</v>
      </c>
      <c r="M26" s="6">
        <v>2.3708300000000002E-2</v>
      </c>
      <c r="P26" s="17">
        <v>472</v>
      </c>
      <c r="Q26" s="6">
        <v>1.9666699999999999E-2</v>
      </c>
      <c r="R26" s="17">
        <v>755</v>
      </c>
      <c r="S26" s="6">
        <v>3.1458300000000002E-2</v>
      </c>
      <c r="T26" s="17">
        <v>553</v>
      </c>
      <c r="U26" s="6">
        <v>2.3041699999999998E-2</v>
      </c>
      <c r="X26" s="17">
        <v>252</v>
      </c>
      <c r="Y26" s="6">
        <v>1.0500000000000001E-2</v>
      </c>
      <c r="Z26" s="17">
        <v>406</v>
      </c>
      <c r="AA26" s="6">
        <v>1.69167E-2</v>
      </c>
      <c r="AD26" s="17">
        <v>691</v>
      </c>
      <c r="AE26" s="6">
        <v>2.87917E-2</v>
      </c>
    </row>
    <row r="27" spans="1:31" ht="14.45" x14ac:dyDescent="0.3">
      <c r="A27" s="17">
        <v>25000</v>
      </c>
      <c r="D27" s="17">
        <v>538</v>
      </c>
      <c r="E27" s="6">
        <v>2.1520000000000001E-2</v>
      </c>
      <c r="F27" s="17">
        <v>471</v>
      </c>
      <c r="G27" s="6">
        <v>1.8839999999999999E-2</v>
      </c>
      <c r="H27" s="17">
        <v>341</v>
      </c>
      <c r="I27" s="6">
        <v>1.3639999999999999E-2</v>
      </c>
      <c r="J27" s="17">
        <v>361</v>
      </c>
      <c r="K27" s="6">
        <v>1.444E-2</v>
      </c>
      <c r="L27" s="17">
        <v>584</v>
      </c>
      <c r="M27" s="6">
        <v>2.3359999999999999E-2</v>
      </c>
      <c r="P27" s="17">
        <v>476</v>
      </c>
      <c r="Q27" s="6">
        <v>1.9040000000000001E-2</v>
      </c>
      <c r="R27" s="17">
        <v>756</v>
      </c>
      <c r="S27" s="6">
        <v>3.024E-2</v>
      </c>
      <c r="T27" s="17">
        <v>561</v>
      </c>
      <c r="U27" s="6">
        <v>2.2440000000000002E-2</v>
      </c>
      <c r="X27" s="17">
        <v>252</v>
      </c>
      <c r="Y27" s="6">
        <v>1.008E-2</v>
      </c>
      <c r="Z27" s="17">
        <v>420</v>
      </c>
      <c r="AA27" s="6">
        <v>1.6799999999999999E-2</v>
      </c>
      <c r="AD27" s="17">
        <v>700</v>
      </c>
      <c r="AE27" s="6">
        <v>2.8000000000000001E-2</v>
      </c>
    </row>
    <row r="28" spans="1:31" ht="14.45" x14ac:dyDescent="0.3">
      <c r="A28" s="17">
        <v>26000</v>
      </c>
      <c r="D28" s="17">
        <v>552</v>
      </c>
      <c r="E28" s="6">
        <v>2.1230800000000001E-2</v>
      </c>
      <c r="F28" s="17">
        <v>469</v>
      </c>
      <c r="G28" s="6">
        <v>1.8038499999999999E-2</v>
      </c>
      <c r="H28" s="17">
        <v>353</v>
      </c>
      <c r="I28" s="6">
        <v>1.3576899999999999E-2</v>
      </c>
      <c r="J28" s="17">
        <v>363</v>
      </c>
      <c r="K28" s="6">
        <v>1.39615E-2</v>
      </c>
      <c r="L28" s="17">
        <v>582</v>
      </c>
      <c r="M28" s="6">
        <v>2.2384600000000001E-2</v>
      </c>
      <c r="P28" s="17">
        <v>476</v>
      </c>
      <c r="Q28" s="6">
        <v>1.83077E-2</v>
      </c>
      <c r="R28" s="17">
        <v>760</v>
      </c>
      <c r="S28" s="6">
        <v>2.9230800000000001E-2</v>
      </c>
      <c r="X28" s="17">
        <v>266</v>
      </c>
      <c r="Y28" s="6">
        <v>1.02308E-2</v>
      </c>
      <c r="Z28" s="17">
        <v>408</v>
      </c>
      <c r="AA28" s="6">
        <v>1.5692299999999999E-2</v>
      </c>
      <c r="AD28" s="17">
        <v>678</v>
      </c>
      <c r="AE28" s="6">
        <v>2.60769E-2</v>
      </c>
    </row>
    <row r="29" spans="1:31" ht="14.45" x14ac:dyDescent="0.3">
      <c r="A29" s="17">
        <v>27000</v>
      </c>
      <c r="D29" s="17">
        <v>548</v>
      </c>
      <c r="E29" s="6">
        <v>2.02963E-2</v>
      </c>
      <c r="F29" s="17">
        <v>486</v>
      </c>
      <c r="G29" s="6">
        <v>1.7999999999999999E-2</v>
      </c>
      <c r="H29" s="17">
        <v>345</v>
      </c>
      <c r="I29" s="6">
        <v>1.2777800000000001E-2</v>
      </c>
      <c r="J29" s="17">
        <v>359</v>
      </c>
      <c r="K29" s="6">
        <v>1.32963E-2</v>
      </c>
      <c r="L29" s="17">
        <v>583</v>
      </c>
      <c r="M29" s="6">
        <v>2.15926E-2</v>
      </c>
      <c r="P29" s="17">
        <v>478</v>
      </c>
      <c r="Q29" s="6">
        <v>1.7703699999999999E-2</v>
      </c>
      <c r="R29" s="17">
        <v>755</v>
      </c>
      <c r="S29" s="6">
        <v>2.7962999999999998E-2</v>
      </c>
      <c r="X29" s="17">
        <v>254</v>
      </c>
      <c r="Y29" s="6">
        <v>9.4074099999999997E-3</v>
      </c>
      <c r="Z29" s="17">
        <v>418</v>
      </c>
      <c r="AA29" s="6">
        <v>1.54815E-2</v>
      </c>
      <c r="AD29" s="17">
        <v>685</v>
      </c>
      <c r="AE29" s="6">
        <v>2.5370400000000001E-2</v>
      </c>
    </row>
    <row r="30" spans="1:31" ht="14.45" x14ac:dyDescent="0.3">
      <c r="A30" s="17">
        <v>28000</v>
      </c>
      <c r="D30" s="17">
        <v>554</v>
      </c>
      <c r="E30" s="6">
        <v>1.97857E-2</v>
      </c>
      <c r="F30" s="17">
        <v>489</v>
      </c>
      <c r="G30" s="6">
        <v>1.7464299999999999E-2</v>
      </c>
      <c r="H30" s="17">
        <v>346</v>
      </c>
      <c r="I30" s="6">
        <v>1.2357099999999999E-2</v>
      </c>
      <c r="J30" s="17">
        <v>365</v>
      </c>
      <c r="K30" s="6">
        <v>1.3035700000000001E-2</v>
      </c>
      <c r="L30" s="17">
        <v>583</v>
      </c>
      <c r="M30" s="6">
        <v>2.08214E-2</v>
      </c>
      <c r="P30" s="17">
        <v>484</v>
      </c>
      <c r="Q30" s="6">
        <v>1.7285700000000001E-2</v>
      </c>
      <c r="R30" s="17">
        <v>780</v>
      </c>
      <c r="S30" s="6">
        <v>2.7857099999999999E-2</v>
      </c>
      <c r="X30" s="17">
        <v>257</v>
      </c>
      <c r="Y30" s="6">
        <v>9.1785700000000005E-3</v>
      </c>
      <c r="Z30" s="17">
        <v>427</v>
      </c>
      <c r="AA30" s="6">
        <v>1.525E-2</v>
      </c>
      <c r="AD30" s="17">
        <v>696</v>
      </c>
      <c r="AE30" s="6">
        <v>2.48571E-2</v>
      </c>
    </row>
    <row r="31" spans="1:31" s="30" customFormat="1" ht="14.45" x14ac:dyDescent="0.3">
      <c r="A31" s="30">
        <v>29000</v>
      </c>
      <c r="C31" s="43"/>
      <c r="D31" s="17">
        <v>545</v>
      </c>
      <c r="E31" s="6">
        <v>1.87931E-2</v>
      </c>
      <c r="F31" s="17">
        <v>497</v>
      </c>
      <c r="G31" s="6">
        <v>1.7137900000000001E-2</v>
      </c>
      <c r="H31" s="17">
        <v>343</v>
      </c>
      <c r="I31" s="6">
        <v>1.1827600000000001E-2</v>
      </c>
      <c r="J31" s="17">
        <v>365</v>
      </c>
      <c r="K31" s="6">
        <v>1.2586200000000001E-2</v>
      </c>
      <c r="L31" s="17">
        <v>581</v>
      </c>
      <c r="M31" s="6">
        <v>2.00345E-2</v>
      </c>
      <c r="O31" s="43"/>
      <c r="P31" s="17">
        <v>484</v>
      </c>
      <c r="Q31" s="6">
        <v>1.6689699999999998E-2</v>
      </c>
      <c r="R31" s="17">
        <v>795</v>
      </c>
      <c r="S31" s="6">
        <v>2.7413799999999999E-2</v>
      </c>
      <c r="U31" s="40"/>
      <c r="X31" s="17">
        <v>261</v>
      </c>
      <c r="Y31" s="6">
        <v>8.9999999999999993E-3</v>
      </c>
      <c r="Z31" s="17">
        <v>435</v>
      </c>
      <c r="AA31" s="6">
        <v>1.4999999999999999E-2</v>
      </c>
      <c r="AC31" s="40"/>
      <c r="AD31" s="17">
        <v>704</v>
      </c>
      <c r="AE31" s="6">
        <v>2.42759E-2</v>
      </c>
    </row>
    <row r="32" spans="1:31" s="30" customFormat="1" ht="14.45" x14ac:dyDescent="0.3">
      <c r="A32" s="30">
        <v>30000</v>
      </c>
      <c r="C32" s="43"/>
      <c r="D32" s="30">
        <v>556</v>
      </c>
      <c r="E32" s="47">
        <v>1.8533299999999999E-2</v>
      </c>
      <c r="F32" s="30">
        <v>515</v>
      </c>
      <c r="G32" s="47">
        <v>1.71667E-2</v>
      </c>
      <c r="H32" s="30">
        <v>341</v>
      </c>
      <c r="I32" s="47">
        <v>1.13667E-2</v>
      </c>
      <c r="J32" s="30">
        <v>370</v>
      </c>
      <c r="K32" s="47">
        <v>1.23333E-2</v>
      </c>
      <c r="L32" s="30">
        <v>581</v>
      </c>
      <c r="M32" s="47">
        <v>1.9366700000000001E-2</v>
      </c>
      <c r="O32" s="43"/>
      <c r="P32" s="30">
        <v>487</v>
      </c>
      <c r="Q32" s="47">
        <v>1.6233299999999999E-2</v>
      </c>
      <c r="R32" s="30">
        <v>799</v>
      </c>
      <c r="S32" s="47">
        <v>2.6633299999999999E-2</v>
      </c>
      <c r="U32" s="47"/>
      <c r="X32" s="30">
        <v>274</v>
      </c>
      <c r="Y32" s="47">
        <v>9.1333300000000003E-3</v>
      </c>
      <c r="Z32" s="30">
        <v>442</v>
      </c>
      <c r="AA32" s="47">
        <v>1.47333E-2</v>
      </c>
      <c r="AC32" s="47"/>
      <c r="AD32" s="30">
        <v>713</v>
      </c>
      <c r="AE32" s="47">
        <v>2.3766700000000002E-2</v>
      </c>
    </row>
    <row r="33" spans="1:31" ht="14.45" x14ac:dyDescent="0.3">
      <c r="A33" s="17">
        <v>31000</v>
      </c>
      <c r="D33" s="17">
        <v>562</v>
      </c>
      <c r="E33" s="6">
        <v>1.8128999999999999E-2</v>
      </c>
      <c r="F33" s="17">
        <v>517</v>
      </c>
      <c r="G33" s="6">
        <v>1.6677399999999998E-2</v>
      </c>
      <c r="H33" s="17">
        <v>337</v>
      </c>
      <c r="I33" s="6">
        <v>1.0871E-2</v>
      </c>
      <c r="J33" s="17">
        <v>380</v>
      </c>
      <c r="K33" s="6">
        <v>1.2258099999999999E-2</v>
      </c>
      <c r="L33" s="17">
        <v>582</v>
      </c>
      <c r="M33" s="6">
        <v>1.8774200000000001E-2</v>
      </c>
      <c r="P33" s="17">
        <v>490</v>
      </c>
      <c r="Q33" s="6">
        <v>1.5806500000000001E-2</v>
      </c>
      <c r="X33" s="17">
        <v>279</v>
      </c>
      <c r="Y33" s="6">
        <v>8.9999999999999993E-3</v>
      </c>
      <c r="Z33" s="17">
        <v>443</v>
      </c>
      <c r="AA33" s="6">
        <v>1.4290300000000001E-2</v>
      </c>
      <c r="AD33" s="17">
        <v>738</v>
      </c>
      <c r="AE33" s="6">
        <v>2.3806500000000001E-2</v>
      </c>
    </row>
    <row r="34" spans="1:31" ht="14.45" x14ac:dyDescent="0.3">
      <c r="A34" s="17">
        <v>32000</v>
      </c>
      <c r="D34" s="17">
        <v>561</v>
      </c>
      <c r="E34" s="6">
        <v>1.75312E-2</v>
      </c>
      <c r="F34" s="17">
        <v>518</v>
      </c>
      <c r="G34" s="6">
        <v>1.61875E-2</v>
      </c>
      <c r="H34" s="17">
        <v>338</v>
      </c>
      <c r="I34" s="6">
        <v>1.0562500000000001E-2</v>
      </c>
      <c r="J34" s="17">
        <v>374</v>
      </c>
      <c r="K34" s="6">
        <v>1.16875E-2</v>
      </c>
      <c r="L34" s="17">
        <v>593</v>
      </c>
      <c r="M34" s="6">
        <v>1.8531200000000001E-2</v>
      </c>
      <c r="P34" s="17">
        <v>497</v>
      </c>
      <c r="Q34" s="6">
        <v>1.55313E-2</v>
      </c>
      <c r="X34" s="17">
        <v>280</v>
      </c>
      <c r="Y34" s="6">
        <v>8.7500000000000008E-3</v>
      </c>
      <c r="Z34" s="17">
        <v>448</v>
      </c>
      <c r="AA34" s="6">
        <v>1.4E-2</v>
      </c>
      <c r="AD34" s="17">
        <v>732</v>
      </c>
      <c r="AE34" s="6">
        <v>2.2875E-2</v>
      </c>
    </row>
    <row r="35" spans="1:31" ht="14.45" x14ac:dyDescent="0.3">
      <c r="A35" s="17">
        <v>33000</v>
      </c>
      <c r="D35" s="17">
        <v>557</v>
      </c>
      <c r="E35" s="6">
        <v>1.6878799999999999E-2</v>
      </c>
      <c r="F35" s="17">
        <v>521</v>
      </c>
      <c r="G35" s="6">
        <v>1.5787900000000001E-2</v>
      </c>
      <c r="H35" s="17">
        <v>344</v>
      </c>
      <c r="I35" s="6">
        <v>1.04242E-2</v>
      </c>
      <c r="J35" s="17">
        <v>375</v>
      </c>
      <c r="K35" s="6">
        <v>1.13636E-2</v>
      </c>
      <c r="L35" s="17">
        <v>596</v>
      </c>
      <c r="M35" s="6">
        <v>1.80606E-2</v>
      </c>
      <c r="P35" s="17">
        <v>497</v>
      </c>
      <c r="Q35" s="6">
        <v>1.50606E-2</v>
      </c>
      <c r="X35" s="17">
        <v>302</v>
      </c>
      <c r="Y35" s="6">
        <v>9.1515099999999999E-3</v>
      </c>
      <c r="Z35" s="17">
        <v>442</v>
      </c>
      <c r="AA35" s="6">
        <v>1.33939E-2</v>
      </c>
      <c r="AD35" s="17">
        <v>752</v>
      </c>
      <c r="AE35" s="6">
        <v>2.27879E-2</v>
      </c>
    </row>
    <row r="36" spans="1:31" ht="14.45" x14ac:dyDescent="0.3">
      <c r="A36" s="17">
        <v>34000</v>
      </c>
      <c r="D36" s="17">
        <v>561</v>
      </c>
      <c r="E36" s="6">
        <v>1.6500000000000001E-2</v>
      </c>
      <c r="F36" s="17">
        <v>516</v>
      </c>
      <c r="G36" s="6">
        <v>1.5176500000000001E-2</v>
      </c>
      <c r="H36" s="17">
        <v>344</v>
      </c>
      <c r="I36" s="6">
        <v>1.0117599999999999E-2</v>
      </c>
      <c r="J36" s="17">
        <v>379</v>
      </c>
      <c r="K36" s="6">
        <v>1.11471E-2</v>
      </c>
      <c r="L36" s="17">
        <v>602</v>
      </c>
      <c r="M36" s="6">
        <v>1.77059E-2</v>
      </c>
      <c r="P36" s="17">
        <v>505</v>
      </c>
      <c r="Q36" s="6">
        <v>1.48529E-2</v>
      </c>
      <c r="X36" s="17">
        <v>298</v>
      </c>
      <c r="Y36" s="6">
        <v>8.7647000000000003E-3</v>
      </c>
      <c r="Z36" s="17">
        <v>489</v>
      </c>
      <c r="AA36" s="6">
        <v>1.43824E-2</v>
      </c>
      <c r="AD36" s="17">
        <v>764</v>
      </c>
      <c r="AE36" s="6">
        <v>2.24706E-2</v>
      </c>
    </row>
    <row r="37" spans="1:31" ht="14.45" x14ac:dyDescent="0.3">
      <c r="A37" s="17">
        <v>35000</v>
      </c>
      <c r="D37" s="17">
        <v>548</v>
      </c>
      <c r="E37" s="6">
        <v>1.56571E-2</v>
      </c>
      <c r="F37" s="17">
        <v>526</v>
      </c>
      <c r="G37" s="6">
        <v>1.50286E-2</v>
      </c>
      <c r="H37" s="17">
        <v>352</v>
      </c>
      <c r="I37" s="6">
        <v>1.0057099999999999E-2</v>
      </c>
      <c r="J37" s="17">
        <v>384</v>
      </c>
      <c r="K37" s="6">
        <v>1.0971399999999999E-2</v>
      </c>
      <c r="L37" s="17">
        <v>629</v>
      </c>
      <c r="M37" s="6">
        <v>1.7971399999999998E-2</v>
      </c>
      <c r="P37" s="17">
        <v>508</v>
      </c>
      <c r="Q37" s="6">
        <v>1.4514300000000001E-2</v>
      </c>
      <c r="X37" s="17">
        <v>311</v>
      </c>
      <c r="Y37" s="6">
        <v>8.8857099999999998E-3</v>
      </c>
      <c r="Z37" s="17">
        <v>491</v>
      </c>
      <c r="AA37" s="6">
        <v>1.40286E-2</v>
      </c>
      <c r="AD37" s="17">
        <v>769</v>
      </c>
      <c r="AE37" s="6">
        <v>2.1971399999999999E-2</v>
      </c>
    </row>
    <row r="38" spans="1:31" ht="14.45" x14ac:dyDescent="0.3">
      <c r="A38" s="17">
        <v>36000</v>
      </c>
      <c r="D38" s="17">
        <v>543</v>
      </c>
      <c r="E38" s="6">
        <v>1.5083299999999999E-2</v>
      </c>
      <c r="F38" s="17">
        <v>530</v>
      </c>
      <c r="G38" s="6">
        <v>1.47222E-2</v>
      </c>
      <c r="H38" s="17">
        <v>349</v>
      </c>
      <c r="I38" s="6">
        <v>9.6944400000000003E-3</v>
      </c>
      <c r="J38" s="17">
        <v>394</v>
      </c>
      <c r="K38" s="6">
        <v>1.09444E-2</v>
      </c>
      <c r="L38" s="17">
        <v>642</v>
      </c>
      <c r="M38" s="6">
        <v>1.78333E-2</v>
      </c>
      <c r="P38" s="17">
        <v>511</v>
      </c>
      <c r="Q38" s="6">
        <v>1.4194399999999999E-2</v>
      </c>
      <c r="X38" s="26">
        <v>305</v>
      </c>
      <c r="Y38" s="6">
        <v>8.4722200000000008E-3</v>
      </c>
      <c r="Z38" s="17">
        <v>500</v>
      </c>
      <c r="AA38" s="6">
        <v>1.3888899999999999E-2</v>
      </c>
      <c r="AD38" s="17">
        <v>758</v>
      </c>
      <c r="AE38" s="6">
        <v>2.1055600000000001E-2</v>
      </c>
    </row>
    <row r="39" spans="1:31" ht="14.45" x14ac:dyDescent="0.3">
      <c r="A39" s="17">
        <v>37000</v>
      </c>
      <c r="D39" s="17">
        <v>543</v>
      </c>
      <c r="E39" s="6">
        <v>1.46757E-2</v>
      </c>
      <c r="F39" s="17">
        <v>528</v>
      </c>
      <c r="G39" s="6">
        <v>1.42703E-2</v>
      </c>
      <c r="H39" s="17">
        <v>352</v>
      </c>
      <c r="I39" s="6">
        <v>9.5135099999999993E-3</v>
      </c>
      <c r="J39" s="17">
        <v>393</v>
      </c>
      <c r="K39" s="6">
        <v>1.06216E-2</v>
      </c>
      <c r="L39" s="17">
        <v>641</v>
      </c>
      <c r="M39" s="6">
        <v>1.7324300000000001E-2</v>
      </c>
      <c r="X39" s="17">
        <v>316</v>
      </c>
      <c r="Y39" s="6">
        <v>8.5405399999999992E-3</v>
      </c>
      <c r="Z39" s="17">
        <v>502</v>
      </c>
      <c r="AA39" s="6">
        <v>1.3567600000000001E-2</v>
      </c>
      <c r="AD39" s="17">
        <v>765</v>
      </c>
      <c r="AE39" s="6">
        <v>2.0675700000000002E-2</v>
      </c>
    </row>
    <row r="40" spans="1:31" ht="14.45" x14ac:dyDescent="0.3">
      <c r="A40" s="17">
        <v>38000</v>
      </c>
      <c r="D40" s="17">
        <v>537</v>
      </c>
      <c r="E40" s="6">
        <v>1.4131599999999999E-2</v>
      </c>
      <c r="F40" s="17">
        <v>526</v>
      </c>
      <c r="G40" s="6">
        <v>1.38421E-2</v>
      </c>
      <c r="H40" s="17">
        <v>348</v>
      </c>
      <c r="I40" s="6">
        <v>9.1578900000000001E-3</v>
      </c>
      <c r="J40" s="17">
        <v>399</v>
      </c>
      <c r="K40" s="6">
        <v>1.0500000000000001E-2</v>
      </c>
      <c r="L40" s="17">
        <v>636</v>
      </c>
      <c r="M40" s="6">
        <v>1.67368E-2</v>
      </c>
      <c r="X40" s="17">
        <v>312</v>
      </c>
      <c r="Y40" s="6">
        <v>8.2105300000000006E-3</v>
      </c>
      <c r="Z40" s="17">
        <v>505</v>
      </c>
      <c r="AA40" s="6">
        <v>1.3289499999999999E-2</v>
      </c>
      <c r="AD40" s="17">
        <v>763</v>
      </c>
      <c r="AE40" s="6">
        <v>2.00789E-2</v>
      </c>
    </row>
    <row r="41" spans="1:31" ht="14.45" x14ac:dyDescent="0.3">
      <c r="A41" s="17">
        <v>39000</v>
      </c>
      <c r="D41" s="17">
        <v>541</v>
      </c>
      <c r="E41" s="6">
        <v>1.38718E-2</v>
      </c>
      <c r="F41" s="17">
        <v>536</v>
      </c>
      <c r="G41" s="6">
        <v>1.37436E-2</v>
      </c>
      <c r="H41" s="17">
        <v>366</v>
      </c>
      <c r="I41" s="6">
        <v>9.3846199999999998E-3</v>
      </c>
      <c r="J41" s="17">
        <v>412</v>
      </c>
      <c r="K41" s="6">
        <v>1.05641E-2</v>
      </c>
      <c r="L41" s="17">
        <v>631</v>
      </c>
      <c r="M41" s="6">
        <v>1.6179499999999999E-2</v>
      </c>
      <c r="X41" s="17">
        <v>336</v>
      </c>
      <c r="Y41" s="6">
        <v>8.6153800000000006E-3</v>
      </c>
      <c r="Z41" s="17">
        <v>499</v>
      </c>
      <c r="AA41" s="6">
        <v>1.27949E-2</v>
      </c>
      <c r="AD41" s="17">
        <v>765</v>
      </c>
      <c r="AE41" s="6">
        <v>1.9615400000000002E-2</v>
      </c>
    </row>
    <row r="42" spans="1:31" ht="14.45" x14ac:dyDescent="0.3">
      <c r="A42" s="17">
        <v>40000</v>
      </c>
      <c r="D42" s="17">
        <v>541</v>
      </c>
      <c r="E42" s="6">
        <v>1.3525000000000001E-2</v>
      </c>
      <c r="F42" s="17">
        <v>535</v>
      </c>
      <c r="G42" s="6">
        <v>1.3375E-2</v>
      </c>
      <c r="H42" s="17">
        <v>371</v>
      </c>
      <c r="I42" s="6">
        <v>9.2750000000000003E-3</v>
      </c>
      <c r="J42" s="17">
        <v>414</v>
      </c>
      <c r="K42" s="6">
        <v>1.035E-2</v>
      </c>
      <c r="L42" s="17">
        <v>638</v>
      </c>
      <c r="M42" s="6">
        <v>1.5949999999999999E-2</v>
      </c>
      <c r="X42" s="17">
        <v>360</v>
      </c>
      <c r="Y42" s="6">
        <v>8.9999999999999993E-3</v>
      </c>
      <c r="Z42" s="17">
        <v>497</v>
      </c>
      <c r="AA42" s="6">
        <v>1.2425E-2</v>
      </c>
      <c r="AD42" s="17">
        <v>769</v>
      </c>
      <c r="AE42" s="6">
        <v>1.9224999999999999E-2</v>
      </c>
    </row>
    <row r="43" spans="1:31" ht="14.45" x14ac:dyDescent="0.3">
      <c r="A43" s="17">
        <v>41000</v>
      </c>
      <c r="D43" s="17">
        <v>541</v>
      </c>
      <c r="E43" s="6">
        <v>1.31951E-2</v>
      </c>
      <c r="F43" s="17">
        <v>524</v>
      </c>
      <c r="G43" s="6">
        <v>1.27805E-2</v>
      </c>
      <c r="H43" s="17">
        <v>374</v>
      </c>
      <c r="I43" s="6">
        <v>9.1219500000000002E-3</v>
      </c>
      <c r="J43" s="17">
        <v>414</v>
      </c>
      <c r="K43" s="6">
        <v>1.00976E-2</v>
      </c>
      <c r="L43" s="17">
        <v>647</v>
      </c>
      <c r="M43" s="6">
        <v>1.5780499999999999E-2</v>
      </c>
      <c r="X43" s="17">
        <v>360</v>
      </c>
      <c r="Y43" s="6">
        <v>8.7804900000000002E-3</v>
      </c>
      <c r="Z43" s="17">
        <v>501</v>
      </c>
      <c r="AA43" s="6">
        <v>1.2219499999999999E-2</v>
      </c>
      <c r="AD43" s="17">
        <v>772</v>
      </c>
      <c r="AE43" s="6">
        <v>1.88293E-2</v>
      </c>
    </row>
    <row r="44" spans="1:31" ht="14.45" x14ac:dyDescent="0.3">
      <c r="A44" s="17">
        <v>42000</v>
      </c>
      <c r="D44" s="17">
        <v>540</v>
      </c>
      <c r="E44" s="6">
        <v>1.28571E-2</v>
      </c>
      <c r="F44" s="17">
        <v>517</v>
      </c>
      <c r="G44" s="6">
        <v>1.2309499999999999E-2</v>
      </c>
      <c r="H44" s="17">
        <v>376</v>
      </c>
      <c r="I44" s="6">
        <v>8.9523799999999994E-3</v>
      </c>
      <c r="L44" s="17">
        <v>655</v>
      </c>
      <c r="M44" s="6">
        <v>1.55952E-2</v>
      </c>
      <c r="X44" s="17">
        <v>356</v>
      </c>
      <c r="Y44" s="6">
        <v>8.4761899999999998E-3</v>
      </c>
      <c r="Z44" s="17">
        <v>498</v>
      </c>
      <c r="AA44" s="6">
        <v>1.1857100000000001E-2</v>
      </c>
      <c r="AD44" s="17">
        <v>769</v>
      </c>
      <c r="AE44" s="6">
        <v>1.8309499999999999E-2</v>
      </c>
    </row>
    <row r="45" spans="1:31" ht="14.45" x14ac:dyDescent="0.3">
      <c r="A45" s="17">
        <v>43000</v>
      </c>
      <c r="D45" s="17">
        <v>545</v>
      </c>
      <c r="E45" s="6">
        <v>1.2674400000000001E-2</v>
      </c>
      <c r="F45" s="17">
        <v>514</v>
      </c>
      <c r="G45" s="6">
        <v>1.1953500000000001E-2</v>
      </c>
      <c r="H45" s="17">
        <v>380</v>
      </c>
      <c r="I45" s="6">
        <v>8.8372099999999999E-3</v>
      </c>
      <c r="L45" s="17">
        <v>654</v>
      </c>
      <c r="M45" s="6">
        <v>1.52093E-2</v>
      </c>
      <c r="X45" s="17">
        <v>357</v>
      </c>
      <c r="Y45" s="6">
        <v>8.3023300000000001E-3</v>
      </c>
      <c r="Z45" s="17">
        <v>528</v>
      </c>
      <c r="AA45" s="6">
        <v>1.2279099999999999E-2</v>
      </c>
      <c r="AD45" s="17">
        <v>774</v>
      </c>
      <c r="AE45" s="6">
        <v>1.7999999999999999E-2</v>
      </c>
    </row>
    <row r="46" spans="1:31" ht="14.45" x14ac:dyDescent="0.3">
      <c r="A46" s="17">
        <v>44000</v>
      </c>
      <c r="D46" s="17">
        <v>547</v>
      </c>
      <c r="E46" s="6">
        <v>1.24318E-2</v>
      </c>
      <c r="F46" s="17">
        <v>508</v>
      </c>
      <c r="G46" s="6">
        <v>1.15455E-2</v>
      </c>
      <c r="H46" s="17">
        <v>386</v>
      </c>
      <c r="I46" s="6">
        <v>8.7727299999999994E-3</v>
      </c>
      <c r="L46" s="17">
        <v>669</v>
      </c>
      <c r="M46" s="6">
        <v>1.5204499999999999E-2</v>
      </c>
      <c r="X46" s="17">
        <v>359</v>
      </c>
      <c r="Y46" s="6">
        <v>8.1590900000000008E-3</v>
      </c>
      <c r="Z46" s="17">
        <v>539</v>
      </c>
      <c r="AA46" s="6">
        <v>1.225E-2</v>
      </c>
      <c r="AD46" s="17">
        <v>776</v>
      </c>
      <c r="AE46" s="6">
        <v>1.76364E-2</v>
      </c>
    </row>
    <row r="47" spans="1:31" ht="14.45" x14ac:dyDescent="0.3">
      <c r="A47" s="17">
        <v>45000</v>
      </c>
      <c r="D47" s="17">
        <v>555</v>
      </c>
      <c r="E47" s="6">
        <v>1.23333E-2</v>
      </c>
      <c r="F47" s="17">
        <v>515</v>
      </c>
      <c r="G47" s="6">
        <v>1.14444E-2</v>
      </c>
      <c r="H47" s="17">
        <v>394</v>
      </c>
      <c r="I47" s="6">
        <v>8.7555600000000008E-3</v>
      </c>
      <c r="L47" s="17">
        <v>685</v>
      </c>
      <c r="M47" s="6">
        <v>1.52222E-2</v>
      </c>
      <c r="X47" s="17">
        <v>361</v>
      </c>
      <c r="Y47" s="6">
        <v>8.02222E-3</v>
      </c>
      <c r="Z47" s="17">
        <v>539</v>
      </c>
      <c r="AA47" s="6">
        <v>1.19778E-2</v>
      </c>
      <c r="AD47" s="17">
        <v>782</v>
      </c>
      <c r="AE47" s="6">
        <v>1.7377799999999999E-2</v>
      </c>
    </row>
    <row r="48" spans="1:31" ht="14.45" x14ac:dyDescent="0.3">
      <c r="A48" s="17">
        <v>46000</v>
      </c>
      <c r="D48" s="17">
        <v>560</v>
      </c>
      <c r="E48" s="6">
        <v>1.21739E-2</v>
      </c>
      <c r="F48" s="17">
        <v>516</v>
      </c>
      <c r="G48" s="6">
        <v>1.1217400000000001E-2</v>
      </c>
      <c r="L48" s="17">
        <v>675</v>
      </c>
      <c r="M48" s="6">
        <v>1.46739E-2</v>
      </c>
      <c r="X48" s="17">
        <v>353</v>
      </c>
      <c r="Y48" s="6">
        <v>7.6739099999999999E-3</v>
      </c>
      <c r="Z48" s="17">
        <v>536</v>
      </c>
      <c r="AA48" s="6">
        <v>1.16522E-2</v>
      </c>
      <c r="AD48" s="17">
        <v>773</v>
      </c>
      <c r="AE48" s="6">
        <v>1.6804300000000001E-2</v>
      </c>
    </row>
    <row r="49" spans="1:31" ht="14.45" x14ac:dyDescent="0.3">
      <c r="A49" s="17">
        <v>47000</v>
      </c>
      <c r="D49" s="17">
        <v>560</v>
      </c>
      <c r="E49" s="6">
        <v>1.1914900000000001E-2</v>
      </c>
      <c r="F49" s="17">
        <v>512</v>
      </c>
      <c r="G49" s="6">
        <v>1.08936E-2</v>
      </c>
      <c r="L49" s="17">
        <v>668</v>
      </c>
      <c r="M49" s="6">
        <v>1.4212799999999999E-2</v>
      </c>
      <c r="X49" s="17">
        <v>352</v>
      </c>
      <c r="Y49" s="6">
        <v>7.4893599999999996E-3</v>
      </c>
      <c r="Z49" s="17">
        <v>548</v>
      </c>
      <c r="AA49" s="6">
        <v>1.1659600000000001E-2</v>
      </c>
      <c r="AD49" s="17">
        <v>780</v>
      </c>
      <c r="AE49" s="6">
        <v>1.6595700000000001E-2</v>
      </c>
    </row>
    <row r="50" spans="1:31" ht="14.45" x14ac:dyDescent="0.3">
      <c r="A50" s="17">
        <v>48000</v>
      </c>
      <c r="D50" s="17">
        <v>559</v>
      </c>
      <c r="E50" s="6">
        <v>1.16458E-2</v>
      </c>
      <c r="F50" s="17">
        <v>510</v>
      </c>
      <c r="G50" s="6">
        <v>1.0625000000000001E-2</v>
      </c>
      <c r="L50" s="17">
        <v>665</v>
      </c>
      <c r="M50" s="6">
        <v>1.3854200000000001E-2</v>
      </c>
      <c r="X50" s="17">
        <v>354</v>
      </c>
      <c r="Y50" s="6">
        <v>7.3749999999999996E-3</v>
      </c>
      <c r="Z50" s="17">
        <v>556</v>
      </c>
      <c r="AA50" s="6">
        <v>1.1583299999999999E-2</v>
      </c>
      <c r="AD50" s="17">
        <v>794</v>
      </c>
      <c r="AE50" s="6">
        <v>1.6541699999999999E-2</v>
      </c>
    </row>
    <row r="51" spans="1:31" ht="14.45" x14ac:dyDescent="0.3">
      <c r="A51" s="17">
        <v>49000</v>
      </c>
      <c r="D51" s="17">
        <v>564</v>
      </c>
      <c r="E51" s="6">
        <v>1.15102E-2</v>
      </c>
      <c r="F51" s="17">
        <v>512</v>
      </c>
      <c r="G51" s="6">
        <v>1.0449E-2</v>
      </c>
      <c r="L51" s="17">
        <v>668</v>
      </c>
      <c r="M51" s="6">
        <v>1.3632699999999999E-2</v>
      </c>
      <c r="X51" s="17">
        <v>349</v>
      </c>
      <c r="Y51" s="6">
        <v>7.1224499999999998E-3</v>
      </c>
      <c r="Z51" s="17">
        <v>570</v>
      </c>
      <c r="AA51" s="6">
        <v>1.1632699999999999E-2</v>
      </c>
      <c r="AD51" s="17">
        <v>796</v>
      </c>
      <c r="AE51" s="6">
        <v>1.62449E-2</v>
      </c>
    </row>
    <row r="52" spans="1:31" ht="14.45" x14ac:dyDescent="0.3">
      <c r="A52" s="17">
        <v>50000</v>
      </c>
      <c r="D52" s="17">
        <v>562</v>
      </c>
      <c r="E52" s="6">
        <v>1.124E-2</v>
      </c>
      <c r="F52" s="17">
        <v>511</v>
      </c>
      <c r="G52" s="6">
        <v>1.022E-2</v>
      </c>
      <c r="L52" s="17">
        <v>667</v>
      </c>
      <c r="M52" s="6">
        <v>1.3339999999999999E-2</v>
      </c>
      <c r="X52" s="17">
        <v>354</v>
      </c>
      <c r="Y52" s="6">
        <v>7.0800000000000004E-3</v>
      </c>
      <c r="Z52" s="17">
        <v>568</v>
      </c>
      <c r="AA52" s="6">
        <v>1.136E-2</v>
      </c>
      <c r="AD52" s="17">
        <v>810</v>
      </c>
      <c r="AE52" s="6">
        <v>1.6199999999999999E-2</v>
      </c>
    </row>
    <row r="53" spans="1:31" ht="14.45" x14ac:dyDescent="0.3">
      <c r="A53" s="17">
        <v>51000</v>
      </c>
      <c r="D53" s="17">
        <v>574</v>
      </c>
      <c r="E53" s="6">
        <v>1.12549E-2</v>
      </c>
      <c r="F53" s="17">
        <v>523</v>
      </c>
      <c r="G53" s="6">
        <v>1.0254900000000001E-2</v>
      </c>
      <c r="L53" s="17">
        <v>676</v>
      </c>
      <c r="M53" s="6">
        <v>1.32549E-2</v>
      </c>
      <c r="X53" s="17">
        <v>352</v>
      </c>
      <c r="Y53" s="6">
        <v>6.9019600000000004E-3</v>
      </c>
      <c r="AD53" s="17">
        <v>819</v>
      </c>
      <c r="AE53" s="6">
        <v>1.6058800000000002E-2</v>
      </c>
    </row>
    <row r="54" spans="1:31" ht="14.45" x14ac:dyDescent="0.3">
      <c r="A54" s="17">
        <v>52000</v>
      </c>
      <c r="D54" s="17">
        <v>585</v>
      </c>
      <c r="E54" s="6">
        <v>1.125E-2</v>
      </c>
      <c r="F54" s="17">
        <v>523</v>
      </c>
      <c r="G54" s="6">
        <v>1.0057699999999999E-2</v>
      </c>
      <c r="L54" s="17">
        <v>678</v>
      </c>
      <c r="M54" s="6">
        <v>1.30385E-2</v>
      </c>
      <c r="X54" s="17">
        <v>353</v>
      </c>
      <c r="Y54" s="6">
        <v>6.7884599999999996E-3</v>
      </c>
      <c r="AD54" s="17">
        <v>831</v>
      </c>
      <c r="AE54" s="6">
        <v>1.59808E-2</v>
      </c>
    </row>
    <row r="55" spans="1:31" ht="14.45" x14ac:dyDescent="0.3">
      <c r="A55" s="17">
        <v>53000</v>
      </c>
      <c r="D55" s="17">
        <v>584</v>
      </c>
      <c r="E55" s="6">
        <v>1.10189E-2</v>
      </c>
      <c r="F55" s="17">
        <v>528</v>
      </c>
      <c r="G55" s="6">
        <v>9.9622600000000006E-3</v>
      </c>
      <c r="L55" s="17">
        <v>678</v>
      </c>
      <c r="M55" s="6">
        <v>1.27925E-2</v>
      </c>
      <c r="X55" s="17">
        <v>353</v>
      </c>
      <c r="Y55" s="6">
        <v>6.6603799999999996E-3</v>
      </c>
      <c r="AD55" s="17">
        <v>830</v>
      </c>
      <c r="AE55" s="6">
        <v>1.5660400000000001E-2</v>
      </c>
    </row>
    <row r="56" spans="1:31" ht="14.45" x14ac:dyDescent="0.3">
      <c r="A56" s="17">
        <v>54000</v>
      </c>
      <c r="D56" s="17">
        <v>588</v>
      </c>
      <c r="E56" s="6">
        <v>1.08889E-2</v>
      </c>
      <c r="F56" s="17">
        <v>526</v>
      </c>
      <c r="G56" s="6">
        <v>9.7407399999999995E-3</v>
      </c>
      <c r="L56" s="17">
        <v>678</v>
      </c>
      <c r="M56" s="6">
        <v>1.25556E-2</v>
      </c>
      <c r="X56" s="17">
        <v>351</v>
      </c>
      <c r="Y56" s="6">
        <v>6.4999999999999997E-3</v>
      </c>
      <c r="AD56" s="17">
        <v>830</v>
      </c>
      <c r="AE56" s="6">
        <v>1.5370399999999999E-2</v>
      </c>
    </row>
    <row r="57" spans="1:31" ht="14.45" x14ac:dyDescent="0.3">
      <c r="A57" s="17">
        <v>55000</v>
      </c>
      <c r="D57" s="17">
        <v>591</v>
      </c>
      <c r="E57" s="6">
        <v>1.07455E-2</v>
      </c>
      <c r="F57" s="17">
        <v>529</v>
      </c>
      <c r="G57" s="6">
        <v>9.6181800000000005E-3</v>
      </c>
      <c r="L57" s="17">
        <v>680</v>
      </c>
      <c r="M57" s="6">
        <v>1.2363600000000001E-2</v>
      </c>
      <c r="AD57" s="17">
        <v>843</v>
      </c>
      <c r="AE57" s="6">
        <v>1.53273E-2</v>
      </c>
    </row>
    <row r="58" spans="1:31" ht="14.45" x14ac:dyDescent="0.3">
      <c r="A58" s="17">
        <v>56000</v>
      </c>
      <c r="D58" s="17">
        <v>591</v>
      </c>
      <c r="E58" s="6">
        <v>1.05536E-2</v>
      </c>
      <c r="F58" s="17">
        <v>533</v>
      </c>
      <c r="G58" s="6">
        <v>9.5178599999999995E-3</v>
      </c>
      <c r="L58" s="17">
        <v>682</v>
      </c>
      <c r="M58" s="6">
        <v>1.2178599999999999E-2</v>
      </c>
      <c r="AD58" s="17">
        <v>835</v>
      </c>
      <c r="AE58" s="6">
        <v>1.4910700000000001E-2</v>
      </c>
    </row>
    <row r="59" spans="1:31" ht="14.45" x14ac:dyDescent="0.3">
      <c r="A59" s="17">
        <v>57000</v>
      </c>
      <c r="D59" s="17">
        <v>591</v>
      </c>
      <c r="E59" s="6">
        <v>1.03684E-2</v>
      </c>
      <c r="F59" s="17">
        <v>534</v>
      </c>
      <c r="G59" s="6">
        <v>9.3684200000000006E-3</v>
      </c>
      <c r="L59" s="17">
        <v>671</v>
      </c>
      <c r="M59" s="6">
        <v>1.17719E-2</v>
      </c>
      <c r="AD59" s="17">
        <v>832</v>
      </c>
      <c r="AE59" s="6">
        <v>1.45965E-2</v>
      </c>
    </row>
    <row r="60" spans="1:31" ht="14.45" x14ac:dyDescent="0.3">
      <c r="A60" s="17">
        <v>58000</v>
      </c>
      <c r="D60" s="17">
        <v>591</v>
      </c>
      <c r="E60" s="6">
        <v>1.0189699999999999E-2</v>
      </c>
      <c r="F60" s="17">
        <v>542</v>
      </c>
      <c r="G60" s="6">
        <v>9.3448300000000002E-3</v>
      </c>
      <c r="L60" s="17">
        <v>665</v>
      </c>
      <c r="M60" s="6">
        <v>1.14655E-2</v>
      </c>
      <c r="AD60" s="17">
        <v>837</v>
      </c>
      <c r="AE60" s="6">
        <v>1.4430999999999999E-2</v>
      </c>
    </row>
    <row r="61" spans="1:31" ht="14.45" x14ac:dyDescent="0.3">
      <c r="A61" s="17">
        <v>59000</v>
      </c>
      <c r="D61" s="17">
        <v>589</v>
      </c>
      <c r="E61" s="6">
        <v>9.9830500000000003E-3</v>
      </c>
      <c r="F61" s="17">
        <v>551</v>
      </c>
      <c r="G61" s="6">
        <v>9.3389800000000002E-3</v>
      </c>
      <c r="L61" s="17">
        <v>666</v>
      </c>
      <c r="M61" s="6">
        <v>1.1288100000000001E-2</v>
      </c>
      <c r="AD61" s="17">
        <v>845</v>
      </c>
      <c r="AE61" s="6">
        <v>1.4322E-2</v>
      </c>
    </row>
    <row r="62" spans="1:31" ht="14.45" x14ac:dyDescent="0.3">
      <c r="A62" s="17">
        <v>60000</v>
      </c>
      <c r="D62" s="17">
        <v>589</v>
      </c>
      <c r="E62" s="6">
        <v>9.8166699999999996E-3</v>
      </c>
      <c r="F62" s="17">
        <v>552</v>
      </c>
      <c r="G62" s="6">
        <v>9.1999999999999998E-3</v>
      </c>
      <c r="L62" s="17">
        <v>667</v>
      </c>
      <c r="M62" s="6">
        <v>1.11167E-2</v>
      </c>
      <c r="AD62" s="17">
        <v>846</v>
      </c>
      <c r="AE62" s="6">
        <v>1.41E-2</v>
      </c>
    </row>
    <row r="63" spans="1:31" ht="14.45" x14ac:dyDescent="0.3">
      <c r="A63" s="17">
        <v>61000</v>
      </c>
      <c r="D63" s="17">
        <v>589</v>
      </c>
      <c r="E63" s="6">
        <v>9.6557399999999995E-3</v>
      </c>
      <c r="F63" s="17">
        <v>553</v>
      </c>
      <c r="G63" s="6">
        <v>9.0655700000000002E-3</v>
      </c>
      <c r="L63" s="17">
        <v>669</v>
      </c>
      <c r="M63" s="6">
        <v>1.09672E-2</v>
      </c>
      <c r="AD63" s="17">
        <v>844</v>
      </c>
      <c r="AE63" s="6">
        <v>1.38361E-2</v>
      </c>
    </row>
    <row r="64" spans="1:31" ht="14.45" x14ac:dyDescent="0.3">
      <c r="A64" s="17">
        <v>62000</v>
      </c>
      <c r="D64" s="17">
        <v>589</v>
      </c>
      <c r="E64" s="6">
        <v>9.4999999999999998E-3</v>
      </c>
      <c r="F64" s="17">
        <v>555</v>
      </c>
      <c r="G64" s="6">
        <v>8.9516100000000005E-3</v>
      </c>
      <c r="L64" s="17">
        <v>668</v>
      </c>
      <c r="M64" s="6">
        <v>1.0774199999999999E-2</v>
      </c>
      <c r="AD64" s="17">
        <v>848</v>
      </c>
      <c r="AE64" s="6">
        <v>1.3677399999999999E-2</v>
      </c>
    </row>
    <row r="65" spans="1:31" ht="14.45" x14ac:dyDescent="0.3">
      <c r="A65" s="17">
        <v>63000</v>
      </c>
      <c r="D65" s="17">
        <v>594</v>
      </c>
      <c r="E65" s="6">
        <v>9.4285700000000007E-3</v>
      </c>
      <c r="F65" s="17">
        <v>561</v>
      </c>
      <c r="G65" s="6">
        <v>8.9047599999999994E-3</v>
      </c>
      <c r="L65" s="17">
        <v>668</v>
      </c>
      <c r="M65" s="6">
        <v>1.06032E-2</v>
      </c>
      <c r="AD65" s="17">
        <v>858</v>
      </c>
      <c r="AE65" s="6">
        <v>1.3618999999999999E-2</v>
      </c>
    </row>
    <row r="66" spans="1:31" ht="14.45" x14ac:dyDescent="0.3">
      <c r="A66" s="17">
        <v>64000</v>
      </c>
      <c r="D66" s="17">
        <v>591</v>
      </c>
      <c r="E66" s="6">
        <v>9.2343800000000004E-3</v>
      </c>
      <c r="F66" s="17">
        <v>560</v>
      </c>
      <c r="G66" s="6">
        <v>8.7500000000000008E-3</v>
      </c>
      <c r="L66" s="17">
        <v>672</v>
      </c>
      <c r="M66" s="6">
        <v>1.0500000000000001E-2</v>
      </c>
      <c r="AD66" s="17">
        <v>859</v>
      </c>
      <c r="AE66" s="6">
        <v>1.34219E-2</v>
      </c>
    </row>
    <row r="67" spans="1:31" ht="14.45" x14ac:dyDescent="0.3">
      <c r="A67" s="17">
        <v>65000</v>
      </c>
      <c r="D67" s="17">
        <v>592</v>
      </c>
      <c r="E67" s="6">
        <v>9.1076899999999999E-3</v>
      </c>
      <c r="F67" s="17">
        <v>563</v>
      </c>
      <c r="G67" s="6">
        <v>8.6615400000000006E-3</v>
      </c>
      <c r="L67" s="17">
        <v>670</v>
      </c>
      <c r="M67" s="6">
        <v>1.03077E-2</v>
      </c>
      <c r="AD67" s="17">
        <v>866</v>
      </c>
      <c r="AE67" s="6">
        <v>1.3323099999999999E-2</v>
      </c>
    </row>
    <row r="68" spans="1:31" ht="14.45" x14ac:dyDescent="0.3">
      <c r="A68" s="17">
        <v>66000</v>
      </c>
      <c r="D68" s="17">
        <v>593</v>
      </c>
      <c r="E68" s="6">
        <v>8.9848500000000008E-3</v>
      </c>
      <c r="F68" s="17">
        <v>561</v>
      </c>
      <c r="G68" s="6">
        <v>8.5000000000000006E-3</v>
      </c>
      <c r="L68" s="17">
        <v>667</v>
      </c>
      <c r="M68" s="6">
        <v>1.01061E-2</v>
      </c>
      <c r="AD68" s="17">
        <v>866</v>
      </c>
      <c r="AE68" s="6">
        <v>1.31212E-2</v>
      </c>
    </row>
    <row r="69" spans="1:31" ht="14.45" x14ac:dyDescent="0.3">
      <c r="A69" s="17">
        <v>67000</v>
      </c>
      <c r="D69" s="17">
        <v>587</v>
      </c>
      <c r="E69" s="6">
        <v>8.7611900000000003E-3</v>
      </c>
      <c r="F69" s="17">
        <v>564</v>
      </c>
      <c r="G69" s="6">
        <v>8.4179100000000007E-3</v>
      </c>
      <c r="L69" s="17">
        <v>673</v>
      </c>
      <c r="M69" s="6">
        <v>1.00448E-2</v>
      </c>
    </row>
    <row r="70" spans="1:31" ht="14.45" x14ac:dyDescent="0.3">
      <c r="A70" s="17">
        <v>68000</v>
      </c>
      <c r="D70" s="17">
        <v>587</v>
      </c>
      <c r="E70" s="6">
        <v>8.6323500000000004E-3</v>
      </c>
      <c r="F70" s="17">
        <v>564</v>
      </c>
      <c r="G70" s="6">
        <v>8.2941200000000003E-3</v>
      </c>
      <c r="L70" s="17">
        <v>670</v>
      </c>
      <c r="M70" s="6">
        <v>9.8529399999999993E-3</v>
      </c>
    </row>
    <row r="71" spans="1:31" ht="14.45" x14ac:dyDescent="0.3">
      <c r="A71" s="17">
        <v>69000</v>
      </c>
      <c r="D71" s="17">
        <v>589</v>
      </c>
      <c r="E71" s="6">
        <v>8.5362300000000006E-3</v>
      </c>
      <c r="F71" s="17">
        <v>566</v>
      </c>
      <c r="G71" s="6">
        <v>8.2029000000000008E-3</v>
      </c>
      <c r="L71" s="17">
        <v>670</v>
      </c>
      <c r="M71" s="6">
        <v>9.7101400000000008E-3</v>
      </c>
    </row>
    <row r="72" spans="1:31" ht="14.45" x14ac:dyDescent="0.3">
      <c r="A72" s="17">
        <v>70000</v>
      </c>
      <c r="D72" s="17">
        <v>592</v>
      </c>
      <c r="E72" s="6">
        <v>8.4571400000000001E-3</v>
      </c>
      <c r="F72" s="17">
        <v>565</v>
      </c>
      <c r="G72" s="6">
        <v>8.0714299999999992E-3</v>
      </c>
      <c r="L72" s="17">
        <v>673</v>
      </c>
      <c r="M72" s="6">
        <v>9.6142899999999993E-3</v>
      </c>
    </row>
    <row r="73" spans="1:31" ht="14.45" x14ac:dyDescent="0.3">
      <c r="A73" s="17">
        <v>71000</v>
      </c>
      <c r="D73" s="17">
        <v>590</v>
      </c>
      <c r="E73" s="6">
        <v>8.3098600000000005E-3</v>
      </c>
      <c r="F73" s="17">
        <v>563</v>
      </c>
      <c r="G73" s="6">
        <v>7.9295800000000003E-3</v>
      </c>
      <c r="L73" s="17">
        <v>676</v>
      </c>
      <c r="M73" s="6">
        <v>9.5211299999999992E-3</v>
      </c>
    </row>
    <row r="74" spans="1:31" ht="14.45" x14ac:dyDescent="0.3">
      <c r="A74" s="17">
        <v>72000</v>
      </c>
      <c r="D74" s="17">
        <v>585</v>
      </c>
      <c r="E74" s="6">
        <v>8.1250000000000003E-3</v>
      </c>
      <c r="F74" s="17">
        <v>570</v>
      </c>
      <c r="G74" s="6">
        <v>7.9166700000000007E-3</v>
      </c>
      <c r="L74" s="17">
        <v>678</v>
      </c>
      <c r="M74" s="6">
        <v>9.4166700000000002E-3</v>
      </c>
    </row>
    <row r="75" spans="1:31" ht="14.45" x14ac:dyDescent="0.3">
      <c r="A75" s="17">
        <v>73000</v>
      </c>
      <c r="D75" s="17">
        <v>591</v>
      </c>
      <c r="E75" s="6">
        <v>8.0958899999999997E-3</v>
      </c>
      <c r="F75" s="17">
        <v>567</v>
      </c>
      <c r="G75" s="6">
        <v>7.7671199999999998E-3</v>
      </c>
      <c r="L75" s="17">
        <v>680</v>
      </c>
      <c r="M75" s="6">
        <v>9.3150699999999999E-3</v>
      </c>
    </row>
    <row r="76" spans="1:31" ht="14.45" x14ac:dyDescent="0.3">
      <c r="A76" s="17">
        <v>74000</v>
      </c>
      <c r="D76" s="17">
        <v>586</v>
      </c>
      <c r="E76" s="6">
        <v>7.9189199999999994E-3</v>
      </c>
      <c r="F76" s="17">
        <v>571</v>
      </c>
      <c r="G76" s="6">
        <v>7.7162200000000002E-3</v>
      </c>
      <c r="L76" s="17">
        <v>679</v>
      </c>
      <c r="M76" s="6">
        <v>9.1756700000000004E-3</v>
      </c>
    </row>
    <row r="77" spans="1:31" ht="14.45" x14ac:dyDescent="0.3">
      <c r="A77" s="17">
        <v>75000</v>
      </c>
      <c r="D77" s="17">
        <v>585</v>
      </c>
      <c r="E77" s="6">
        <v>7.7999999999999996E-3</v>
      </c>
      <c r="F77" s="17">
        <v>568</v>
      </c>
      <c r="G77" s="6">
        <v>7.5733299999999996E-3</v>
      </c>
      <c r="L77" s="17">
        <v>679</v>
      </c>
      <c r="M77" s="6">
        <v>9.0533300000000001E-3</v>
      </c>
    </row>
    <row r="78" spans="1:31" ht="14.45" x14ac:dyDescent="0.3">
      <c r="A78" s="17">
        <v>76000</v>
      </c>
      <c r="D78" s="17">
        <v>588</v>
      </c>
      <c r="E78" s="6">
        <v>7.73684E-3</v>
      </c>
      <c r="F78" s="17">
        <v>563</v>
      </c>
      <c r="G78" s="6">
        <v>7.4078900000000003E-3</v>
      </c>
      <c r="L78" s="17">
        <v>682</v>
      </c>
      <c r="M78" s="6">
        <v>8.9736799999999995E-3</v>
      </c>
    </row>
    <row r="79" spans="1:31" ht="14.45" x14ac:dyDescent="0.3">
      <c r="A79" s="17">
        <v>77000</v>
      </c>
      <c r="D79" s="17">
        <v>583</v>
      </c>
      <c r="E79" s="6">
        <v>7.5714299999999997E-3</v>
      </c>
      <c r="F79" s="17">
        <v>563</v>
      </c>
      <c r="G79" s="6">
        <v>7.31169E-3</v>
      </c>
      <c r="L79" s="17">
        <v>686</v>
      </c>
      <c r="M79" s="6">
        <v>8.9090899999999997E-3</v>
      </c>
    </row>
    <row r="80" spans="1:31" ht="14.45" x14ac:dyDescent="0.3">
      <c r="A80" s="17">
        <v>78000</v>
      </c>
      <c r="D80" s="17">
        <v>584</v>
      </c>
      <c r="E80" s="6">
        <v>7.4871800000000004E-3</v>
      </c>
      <c r="F80" s="17">
        <v>563</v>
      </c>
      <c r="G80" s="6">
        <v>7.2179499999999999E-3</v>
      </c>
      <c r="L80" s="17">
        <v>683</v>
      </c>
      <c r="M80" s="6">
        <v>8.7564099999999992E-3</v>
      </c>
    </row>
    <row r="81" spans="1:13" ht="14.45" x14ac:dyDescent="0.3">
      <c r="A81" s="17">
        <v>79000</v>
      </c>
      <c r="D81" s="17">
        <v>589</v>
      </c>
      <c r="E81" s="6">
        <v>7.4557E-3</v>
      </c>
      <c r="F81" s="17">
        <v>563</v>
      </c>
      <c r="G81" s="6">
        <v>7.1265800000000004E-3</v>
      </c>
      <c r="L81" s="17">
        <v>685</v>
      </c>
      <c r="M81" s="6">
        <v>8.6708900000000005E-3</v>
      </c>
    </row>
    <row r="82" spans="1:13" ht="14.45" x14ac:dyDescent="0.3">
      <c r="A82" s="17">
        <v>80000</v>
      </c>
      <c r="D82" s="17">
        <v>591</v>
      </c>
      <c r="E82" s="6">
        <v>7.3875E-3</v>
      </c>
      <c r="F82" s="17">
        <v>563</v>
      </c>
      <c r="G82" s="6">
        <v>7.0375000000000004E-3</v>
      </c>
      <c r="L82" s="17">
        <v>695</v>
      </c>
      <c r="M82" s="6">
        <v>8.6875000000000008E-3</v>
      </c>
    </row>
    <row r="83" spans="1:13" ht="14.45" x14ac:dyDescent="0.3">
      <c r="A83" s="17">
        <v>81000</v>
      </c>
      <c r="D83" s="17">
        <v>590</v>
      </c>
      <c r="E83" s="6">
        <v>7.28395E-3</v>
      </c>
      <c r="F83" s="17">
        <v>560</v>
      </c>
      <c r="G83" s="6">
        <v>6.9135799999999999E-3</v>
      </c>
      <c r="L83" s="17">
        <v>697</v>
      </c>
      <c r="M83" s="6">
        <v>8.6049400000000002E-3</v>
      </c>
    </row>
    <row r="84" spans="1:13" ht="14.45" x14ac:dyDescent="0.3">
      <c r="A84" s="17">
        <v>82000</v>
      </c>
      <c r="D84" s="17">
        <v>594</v>
      </c>
      <c r="E84" s="6">
        <v>7.2439000000000002E-3</v>
      </c>
      <c r="F84" s="17">
        <v>560</v>
      </c>
      <c r="G84" s="6">
        <v>6.8292700000000001E-3</v>
      </c>
      <c r="L84" s="17">
        <v>699</v>
      </c>
      <c r="M84" s="6">
        <v>8.5243899999999997E-3</v>
      </c>
    </row>
    <row r="85" spans="1:13" ht="14.45" x14ac:dyDescent="0.3">
      <c r="A85" s="17">
        <v>83000</v>
      </c>
      <c r="D85" s="17">
        <v>594</v>
      </c>
      <c r="E85" s="6">
        <v>7.1566299999999998E-3</v>
      </c>
      <c r="F85" s="17">
        <v>562</v>
      </c>
      <c r="G85" s="6">
        <v>6.7710799999999996E-3</v>
      </c>
      <c r="L85" s="17">
        <v>708</v>
      </c>
      <c r="M85" s="6">
        <v>8.5301200000000004E-3</v>
      </c>
    </row>
    <row r="86" spans="1:13" ht="14.45" x14ac:dyDescent="0.3">
      <c r="A86" s="17">
        <v>84000</v>
      </c>
      <c r="D86" s="17">
        <v>589</v>
      </c>
      <c r="E86" s="6">
        <v>7.0118999999999997E-3</v>
      </c>
      <c r="F86" s="17">
        <v>563</v>
      </c>
      <c r="G86" s="6">
        <v>6.70238E-3</v>
      </c>
      <c r="L86" s="17">
        <v>703</v>
      </c>
      <c r="M86" s="6">
        <v>8.3690499999999994E-3</v>
      </c>
    </row>
    <row r="87" spans="1:13" ht="14.45" x14ac:dyDescent="0.3">
      <c r="A87" s="17">
        <v>85000</v>
      </c>
      <c r="D87" s="17">
        <v>589</v>
      </c>
      <c r="E87" s="6">
        <v>6.9294100000000004E-3</v>
      </c>
      <c r="F87" s="17">
        <v>558</v>
      </c>
      <c r="G87" s="6">
        <v>6.5647099999999996E-3</v>
      </c>
      <c r="L87" s="17">
        <v>708</v>
      </c>
      <c r="M87" s="6">
        <v>8.3294100000000006E-3</v>
      </c>
    </row>
    <row r="88" spans="1:13" ht="14.45" x14ac:dyDescent="0.3">
      <c r="A88" s="17">
        <v>86000</v>
      </c>
      <c r="D88" s="17">
        <v>588</v>
      </c>
      <c r="E88" s="6">
        <v>6.8372099999999998E-3</v>
      </c>
      <c r="F88" s="17">
        <v>559</v>
      </c>
      <c r="G88" s="6">
        <v>6.4999999999999997E-3</v>
      </c>
      <c r="L88" s="17">
        <v>714</v>
      </c>
      <c r="M88" s="6">
        <v>8.3023300000000001E-3</v>
      </c>
    </row>
    <row r="89" spans="1:13" ht="14.45" x14ac:dyDescent="0.3">
      <c r="A89" s="17">
        <v>87000</v>
      </c>
      <c r="D89" s="17">
        <v>590</v>
      </c>
      <c r="E89" s="6">
        <v>6.7816100000000004E-3</v>
      </c>
      <c r="F89" s="17">
        <v>558</v>
      </c>
      <c r="G89" s="6">
        <v>6.4137899999999999E-3</v>
      </c>
      <c r="L89" s="17">
        <v>714</v>
      </c>
      <c r="M89" s="6">
        <v>8.2068999999999996E-3</v>
      </c>
    </row>
    <row r="90" spans="1:13" ht="14.45" x14ac:dyDescent="0.3">
      <c r="A90" s="17">
        <v>88000</v>
      </c>
      <c r="D90" s="17">
        <v>589</v>
      </c>
      <c r="E90" s="6">
        <v>6.69318E-3</v>
      </c>
      <c r="F90" s="17">
        <v>560</v>
      </c>
      <c r="G90" s="6">
        <v>6.3636400000000003E-3</v>
      </c>
      <c r="L90" s="17">
        <v>715</v>
      </c>
      <c r="M90" s="6">
        <v>8.1250000000000003E-3</v>
      </c>
    </row>
    <row r="91" spans="1:13" ht="14.45" x14ac:dyDescent="0.3">
      <c r="A91" s="17">
        <v>89000</v>
      </c>
      <c r="D91" s="17">
        <v>585</v>
      </c>
      <c r="E91" s="6">
        <v>6.5730299999999997E-3</v>
      </c>
      <c r="F91" s="17">
        <v>561</v>
      </c>
      <c r="G91" s="6">
        <v>6.30337E-3</v>
      </c>
      <c r="L91" s="17">
        <v>713</v>
      </c>
      <c r="M91" s="6">
        <v>8.0112299999999994E-3</v>
      </c>
    </row>
    <row r="92" spans="1:13" ht="14.45" x14ac:dyDescent="0.3">
      <c r="A92" s="17">
        <v>90000</v>
      </c>
      <c r="D92" s="17">
        <v>588</v>
      </c>
      <c r="E92" s="6">
        <v>6.5333300000000004E-3</v>
      </c>
      <c r="F92" s="17">
        <v>568</v>
      </c>
      <c r="G92" s="6">
        <v>6.31111E-3</v>
      </c>
      <c r="L92" s="17">
        <v>712</v>
      </c>
      <c r="M92" s="6">
        <v>7.9111100000000007E-3</v>
      </c>
    </row>
    <row r="93" spans="1:13" ht="14.45" x14ac:dyDescent="0.3">
      <c r="A93" s="17">
        <v>91000</v>
      </c>
      <c r="D93" s="17">
        <v>591</v>
      </c>
      <c r="E93" s="6">
        <v>6.4945000000000003E-3</v>
      </c>
      <c r="F93" s="17">
        <v>569</v>
      </c>
      <c r="G93" s="6">
        <v>6.2527499999999996E-3</v>
      </c>
      <c r="L93" s="17">
        <v>716</v>
      </c>
      <c r="M93" s="6">
        <v>7.8681299999999992E-3</v>
      </c>
    </row>
    <row r="94" spans="1:13" ht="14.45" x14ac:dyDescent="0.3">
      <c r="A94" s="17">
        <v>92000</v>
      </c>
      <c r="D94" s="17">
        <v>591</v>
      </c>
      <c r="E94" s="6">
        <v>6.4239099999999997E-3</v>
      </c>
      <c r="F94" s="17">
        <v>565</v>
      </c>
      <c r="G94" s="6">
        <v>6.1412999999999997E-3</v>
      </c>
      <c r="L94" s="17">
        <v>721</v>
      </c>
      <c r="M94" s="6">
        <v>7.8369600000000005E-3</v>
      </c>
    </row>
    <row r="95" spans="1:13" ht="14.45" x14ac:dyDescent="0.3">
      <c r="A95" s="17">
        <v>93000</v>
      </c>
      <c r="D95" s="17">
        <v>591</v>
      </c>
      <c r="E95" s="6">
        <v>6.3548399999999996E-3</v>
      </c>
      <c r="F95" s="17">
        <v>568</v>
      </c>
      <c r="G95" s="6">
        <v>6.1075299999999999E-3</v>
      </c>
      <c r="L95" s="17">
        <v>726</v>
      </c>
      <c r="M95" s="6">
        <v>7.8064500000000004E-3</v>
      </c>
    </row>
    <row r="96" spans="1:13" ht="14.45" x14ac:dyDescent="0.3">
      <c r="A96" s="17">
        <v>94000</v>
      </c>
      <c r="D96" s="17">
        <v>592</v>
      </c>
      <c r="E96" s="6">
        <v>6.2978699999999997E-3</v>
      </c>
      <c r="F96" s="17">
        <v>572</v>
      </c>
      <c r="G96" s="6">
        <v>6.0851100000000003E-3</v>
      </c>
      <c r="L96" s="17">
        <v>730</v>
      </c>
      <c r="M96" s="6">
        <v>7.7659599999999997E-3</v>
      </c>
    </row>
    <row r="97" spans="1:13" ht="14.45" x14ac:dyDescent="0.3">
      <c r="A97" s="17">
        <v>95000</v>
      </c>
      <c r="D97" s="17">
        <v>589</v>
      </c>
      <c r="E97" s="6">
        <v>6.1999999999999998E-3</v>
      </c>
      <c r="F97" s="17">
        <v>567</v>
      </c>
      <c r="G97" s="6">
        <v>5.9684200000000003E-3</v>
      </c>
      <c r="L97" s="17">
        <v>729</v>
      </c>
      <c r="M97" s="6">
        <v>7.6736800000000004E-3</v>
      </c>
    </row>
    <row r="98" spans="1:13" ht="14.45" x14ac:dyDescent="0.3">
      <c r="A98" s="17">
        <v>96000</v>
      </c>
      <c r="D98" s="17">
        <v>585</v>
      </c>
      <c r="E98" s="6">
        <v>6.0937500000000002E-3</v>
      </c>
      <c r="F98" s="17">
        <v>563</v>
      </c>
      <c r="G98" s="6">
        <v>5.8645800000000003E-3</v>
      </c>
      <c r="L98" s="17">
        <v>728</v>
      </c>
      <c r="M98" s="6">
        <v>7.5833300000000001E-3</v>
      </c>
    </row>
    <row r="99" spans="1:13" ht="14.45" x14ac:dyDescent="0.3">
      <c r="A99" s="17">
        <v>97000</v>
      </c>
      <c r="D99" s="17">
        <v>586</v>
      </c>
      <c r="E99" s="6">
        <v>6.0412399999999998E-3</v>
      </c>
      <c r="F99" s="17">
        <v>564</v>
      </c>
      <c r="G99" s="6">
        <v>5.8144299999999998E-3</v>
      </c>
      <c r="L99" s="17">
        <v>729</v>
      </c>
      <c r="M99" s="6">
        <v>7.5154599999999998E-3</v>
      </c>
    </row>
    <row r="100" spans="1:13" ht="14.45" x14ac:dyDescent="0.3">
      <c r="A100" s="17">
        <v>98000</v>
      </c>
      <c r="D100" s="17">
        <v>589</v>
      </c>
      <c r="E100" s="6">
        <v>6.0102000000000003E-3</v>
      </c>
      <c r="F100" s="17">
        <v>566</v>
      </c>
      <c r="G100" s="6">
        <v>5.7755100000000002E-3</v>
      </c>
      <c r="L100" s="17">
        <v>729</v>
      </c>
      <c r="M100" s="6">
        <v>7.4387799999999999E-3</v>
      </c>
    </row>
    <row r="101" spans="1:13" ht="14.45" x14ac:dyDescent="0.3">
      <c r="A101" s="17">
        <v>99000</v>
      </c>
      <c r="D101" s="17">
        <v>593</v>
      </c>
      <c r="E101" s="6">
        <v>5.9899000000000003E-3</v>
      </c>
      <c r="F101" s="17">
        <v>566</v>
      </c>
      <c r="G101" s="6">
        <v>5.7171699999999997E-3</v>
      </c>
    </row>
    <row r="102" spans="1:13" ht="14.45" x14ac:dyDescent="0.3">
      <c r="A102" s="17">
        <v>100000</v>
      </c>
      <c r="D102" s="17">
        <v>590</v>
      </c>
      <c r="E102" s="6">
        <v>5.8999999999999999E-3</v>
      </c>
      <c r="F102" s="17">
        <v>565</v>
      </c>
      <c r="G102" s="6">
        <v>5.6499999999999996E-3</v>
      </c>
    </row>
    <row r="103" spans="1:13" ht="14.45" x14ac:dyDescent="0.3">
      <c r="A103" s="17">
        <v>101000</v>
      </c>
      <c r="D103" s="17">
        <v>589</v>
      </c>
      <c r="E103" s="6">
        <v>5.8316799999999997E-3</v>
      </c>
      <c r="F103" s="17">
        <v>562</v>
      </c>
      <c r="G103" s="6">
        <v>5.56436E-3</v>
      </c>
    </row>
    <row r="104" spans="1:13" ht="14.45" x14ac:dyDescent="0.3">
      <c r="A104" s="17">
        <v>102000</v>
      </c>
      <c r="D104" s="17">
        <v>592</v>
      </c>
      <c r="E104" s="6">
        <v>5.8039199999999997E-3</v>
      </c>
      <c r="F104" s="17">
        <v>563</v>
      </c>
      <c r="G104" s="6">
        <v>5.5196100000000003E-3</v>
      </c>
    </row>
    <row r="105" spans="1:13" ht="14.45" x14ac:dyDescent="0.3">
      <c r="A105" s="17">
        <v>103000</v>
      </c>
      <c r="D105" s="17">
        <v>598</v>
      </c>
      <c r="E105" s="6">
        <v>5.8058199999999997E-3</v>
      </c>
      <c r="F105" s="17">
        <v>566</v>
      </c>
      <c r="G105" s="6">
        <v>5.4951399999999999E-3</v>
      </c>
    </row>
    <row r="106" spans="1:13" ht="14.45" x14ac:dyDescent="0.3">
      <c r="A106" s="17">
        <v>104000</v>
      </c>
      <c r="D106" s="17">
        <v>597</v>
      </c>
      <c r="E106" s="6">
        <v>5.7403799999999998E-3</v>
      </c>
      <c r="F106" s="17">
        <v>563</v>
      </c>
      <c r="G106" s="6">
        <v>5.4134600000000001E-3</v>
      </c>
    </row>
    <row r="107" spans="1:13" ht="14.45" x14ac:dyDescent="0.3">
      <c r="A107" s="17">
        <v>105000</v>
      </c>
      <c r="D107" s="17">
        <v>597</v>
      </c>
      <c r="E107" s="6">
        <v>5.6857100000000001E-3</v>
      </c>
      <c r="F107" s="17">
        <v>567</v>
      </c>
      <c r="G107" s="6">
        <v>5.4000000000000003E-3</v>
      </c>
    </row>
    <row r="108" spans="1:13" ht="14.45" x14ac:dyDescent="0.3">
      <c r="A108" s="17">
        <v>106000</v>
      </c>
      <c r="D108" s="17">
        <v>595</v>
      </c>
      <c r="E108" s="6">
        <v>5.6132100000000004E-3</v>
      </c>
      <c r="F108" s="17">
        <v>565</v>
      </c>
      <c r="G108" s="6">
        <v>5.3301900000000003E-3</v>
      </c>
    </row>
    <row r="109" spans="1:13" ht="14.45" x14ac:dyDescent="0.3">
      <c r="A109" s="17">
        <v>107000</v>
      </c>
      <c r="D109" s="17">
        <v>598</v>
      </c>
      <c r="E109" s="6">
        <v>5.5887799999999998E-3</v>
      </c>
      <c r="F109" s="17">
        <v>563</v>
      </c>
      <c r="G109" s="6">
        <v>5.2616800000000003E-3</v>
      </c>
    </row>
    <row r="110" spans="1:13" ht="14.45" x14ac:dyDescent="0.3">
      <c r="A110" s="17">
        <v>108000</v>
      </c>
      <c r="D110" s="17">
        <v>599</v>
      </c>
      <c r="E110" s="6">
        <v>5.5462999999999997E-3</v>
      </c>
      <c r="F110" s="17">
        <v>560</v>
      </c>
      <c r="G110" s="6">
        <v>5.1851900000000001E-3</v>
      </c>
    </row>
    <row r="111" spans="1:13" ht="14.45" x14ac:dyDescent="0.3">
      <c r="A111" s="17">
        <v>109000</v>
      </c>
      <c r="D111" s="17">
        <v>601</v>
      </c>
      <c r="E111" s="6">
        <v>5.5137600000000004E-3</v>
      </c>
      <c r="F111" s="17">
        <v>561</v>
      </c>
      <c r="G111" s="6">
        <v>5.14679E-3</v>
      </c>
    </row>
    <row r="112" spans="1:13" ht="14.45" x14ac:dyDescent="0.3">
      <c r="A112" s="17">
        <v>110000</v>
      </c>
      <c r="D112" s="17">
        <v>596</v>
      </c>
      <c r="E112" s="6">
        <v>5.4181799999999999E-3</v>
      </c>
      <c r="F112" s="17">
        <v>563</v>
      </c>
      <c r="G112" s="6">
        <v>5.11818E-3</v>
      </c>
    </row>
    <row r="113" spans="1:7" ht="14.45" x14ac:dyDescent="0.3">
      <c r="A113" s="17">
        <v>111000</v>
      </c>
      <c r="D113" s="17">
        <v>598</v>
      </c>
      <c r="E113" s="6">
        <v>5.3873899999999997E-3</v>
      </c>
      <c r="F113" s="17">
        <v>564</v>
      </c>
      <c r="G113" s="6">
        <v>5.08108E-3</v>
      </c>
    </row>
    <row r="114" spans="1:7" ht="14.45" x14ac:dyDescent="0.3">
      <c r="A114" s="17">
        <v>112000</v>
      </c>
      <c r="D114" s="17">
        <v>601</v>
      </c>
      <c r="E114" s="6">
        <v>5.3660699999999997E-3</v>
      </c>
      <c r="F114" s="17">
        <v>562</v>
      </c>
      <c r="G114" s="6">
        <v>5.0178599999999999E-3</v>
      </c>
    </row>
    <row r="115" spans="1:7" ht="14.45" x14ac:dyDescent="0.3">
      <c r="A115" s="17">
        <v>113000</v>
      </c>
      <c r="D115" s="17">
        <v>598</v>
      </c>
      <c r="E115" s="6">
        <v>5.2920399999999996E-3</v>
      </c>
      <c r="F115" s="17">
        <v>561</v>
      </c>
      <c r="G115" s="6">
        <v>4.9645999999999996E-3</v>
      </c>
    </row>
    <row r="116" spans="1:7" ht="14.45" x14ac:dyDescent="0.3">
      <c r="A116" s="17">
        <v>114000</v>
      </c>
      <c r="D116" s="17">
        <v>596</v>
      </c>
      <c r="E116" s="6">
        <v>5.2280699999999996E-3</v>
      </c>
      <c r="F116" s="17">
        <v>564</v>
      </c>
      <c r="G116" s="6">
        <v>4.9473700000000004E-3</v>
      </c>
    </row>
    <row r="117" spans="1:7" ht="14.45" x14ac:dyDescent="0.3">
      <c r="A117" s="17">
        <v>115000</v>
      </c>
      <c r="D117" s="17">
        <v>592</v>
      </c>
      <c r="E117" s="6">
        <v>5.1478299999999999E-3</v>
      </c>
      <c r="F117" s="17">
        <v>566</v>
      </c>
      <c r="G117" s="6">
        <v>4.92174E-3</v>
      </c>
    </row>
    <row r="118" spans="1:7" ht="14.45" x14ac:dyDescent="0.3">
      <c r="A118" s="17">
        <v>116000</v>
      </c>
      <c r="D118" s="17">
        <v>592</v>
      </c>
      <c r="E118" s="6">
        <v>5.1034499999999998E-3</v>
      </c>
      <c r="F118" s="17">
        <v>570</v>
      </c>
      <c r="G118" s="6">
        <v>4.9137900000000003E-3</v>
      </c>
    </row>
    <row r="119" spans="1:7" ht="14.45" x14ac:dyDescent="0.3">
      <c r="A119" s="17">
        <v>117000</v>
      </c>
      <c r="D119" s="17">
        <v>592</v>
      </c>
      <c r="E119" s="6">
        <v>5.0598300000000004E-3</v>
      </c>
      <c r="F119" s="17">
        <v>566</v>
      </c>
      <c r="G119" s="6">
        <v>4.83761E-3</v>
      </c>
    </row>
    <row r="120" spans="1:7" ht="14.45" x14ac:dyDescent="0.3">
      <c r="A120" s="17">
        <v>118000</v>
      </c>
      <c r="D120" s="17">
        <v>592</v>
      </c>
      <c r="E120" s="6">
        <v>5.0169500000000001E-3</v>
      </c>
      <c r="F120" s="17">
        <v>569</v>
      </c>
      <c r="G120" s="6">
        <v>4.8220299999999997E-3</v>
      </c>
    </row>
    <row r="121" spans="1:7" ht="14.45" x14ac:dyDescent="0.3">
      <c r="A121" s="17">
        <v>119000</v>
      </c>
      <c r="D121" s="17">
        <v>597</v>
      </c>
      <c r="E121" s="6">
        <v>5.01681E-3</v>
      </c>
      <c r="F121" s="17">
        <v>569</v>
      </c>
      <c r="G121" s="6">
        <v>4.7815100000000001E-3</v>
      </c>
    </row>
    <row r="122" spans="1:7" ht="14.45" x14ac:dyDescent="0.3">
      <c r="A122" s="17">
        <v>120000</v>
      </c>
      <c r="D122" s="17">
        <v>602</v>
      </c>
      <c r="E122" s="6">
        <v>5.01667E-3</v>
      </c>
      <c r="F122" s="17">
        <v>569</v>
      </c>
      <c r="G122" s="6">
        <v>4.7416699999999999E-3</v>
      </c>
    </row>
    <row r="123" spans="1:7" ht="14.45" x14ac:dyDescent="0.3">
      <c r="A123" s="17">
        <v>121000</v>
      </c>
      <c r="D123" s="17">
        <v>606</v>
      </c>
      <c r="E123" s="6">
        <v>5.0082599999999996E-3</v>
      </c>
      <c r="F123" s="17">
        <v>569</v>
      </c>
      <c r="G123" s="6">
        <v>4.7024800000000002E-3</v>
      </c>
    </row>
    <row r="124" spans="1:7" ht="14.45" x14ac:dyDescent="0.3">
      <c r="A124" s="17">
        <v>122000</v>
      </c>
      <c r="D124" s="17">
        <v>600</v>
      </c>
      <c r="E124" s="6">
        <v>4.9180300000000003E-3</v>
      </c>
      <c r="F124" s="17">
        <v>573</v>
      </c>
      <c r="G124" s="6">
        <v>4.6967199999999997E-3</v>
      </c>
    </row>
    <row r="125" spans="1:7" ht="14.45" x14ac:dyDescent="0.3">
      <c r="A125" s="17">
        <v>123000</v>
      </c>
      <c r="D125" s="17">
        <v>598</v>
      </c>
      <c r="E125" s="6">
        <v>4.8617900000000004E-3</v>
      </c>
      <c r="F125" s="17">
        <v>568</v>
      </c>
      <c r="G125" s="6">
        <v>4.6178900000000004E-3</v>
      </c>
    </row>
    <row r="126" spans="1:7" ht="14.45" x14ac:dyDescent="0.3">
      <c r="A126" s="17">
        <v>124000</v>
      </c>
      <c r="D126" s="17">
        <v>601</v>
      </c>
      <c r="E126" s="6">
        <v>4.8467700000000002E-3</v>
      </c>
      <c r="F126" s="17">
        <v>568</v>
      </c>
      <c r="G126" s="6">
        <v>4.5806400000000004E-3</v>
      </c>
    </row>
    <row r="127" spans="1:7" ht="14.45" x14ac:dyDescent="0.3">
      <c r="A127" s="17">
        <v>125000</v>
      </c>
      <c r="D127" s="17">
        <v>599</v>
      </c>
      <c r="E127" s="6">
        <v>4.7920000000000003E-3</v>
      </c>
      <c r="F127" s="17">
        <v>570</v>
      </c>
      <c r="G127" s="6">
        <v>4.5599999999999998E-3</v>
      </c>
    </row>
    <row r="128" spans="1:7" ht="14.45" x14ac:dyDescent="0.3">
      <c r="A128" s="17">
        <v>126000</v>
      </c>
      <c r="D128" s="17">
        <v>593</v>
      </c>
      <c r="E128" s="6">
        <v>4.7063499999999998E-3</v>
      </c>
      <c r="F128" s="17">
        <v>567</v>
      </c>
      <c r="G128" s="6">
        <v>4.4999999999999997E-3</v>
      </c>
    </row>
    <row r="129" spans="1:7" ht="14.45" x14ac:dyDescent="0.3">
      <c r="A129" s="17">
        <v>127000</v>
      </c>
      <c r="D129" s="17">
        <v>595</v>
      </c>
      <c r="E129" s="6">
        <v>4.6850399999999997E-3</v>
      </c>
      <c r="F129" s="17">
        <v>566</v>
      </c>
      <c r="G129" s="6">
        <v>4.4566900000000001E-3</v>
      </c>
    </row>
    <row r="130" spans="1:7" ht="14.45" x14ac:dyDescent="0.3">
      <c r="A130" s="17">
        <v>128000</v>
      </c>
      <c r="D130" s="17">
        <v>598</v>
      </c>
      <c r="E130" s="6">
        <v>4.6718699999999998E-3</v>
      </c>
      <c r="F130" s="17">
        <v>562</v>
      </c>
      <c r="G130" s="6">
        <v>4.3906199999999996E-3</v>
      </c>
    </row>
    <row r="131" spans="1:7" ht="14.45" x14ac:dyDescent="0.3">
      <c r="A131" s="17">
        <v>129000</v>
      </c>
      <c r="D131" s="17">
        <v>600</v>
      </c>
      <c r="E131" s="6">
        <v>4.6511599999999997E-3</v>
      </c>
      <c r="F131" s="17">
        <v>566</v>
      </c>
      <c r="G131" s="6">
        <v>4.3876000000000002E-3</v>
      </c>
    </row>
    <row r="132" spans="1:7" ht="14.45" x14ac:dyDescent="0.3">
      <c r="A132" s="17">
        <v>130000</v>
      </c>
      <c r="D132" s="17">
        <v>598</v>
      </c>
      <c r="E132" s="6">
        <v>4.5999999999999999E-3</v>
      </c>
      <c r="F132" s="17">
        <v>563</v>
      </c>
      <c r="G132" s="6">
        <v>4.3307700000000003E-3</v>
      </c>
    </row>
    <row r="133" spans="1:7" ht="14.45" x14ac:dyDescent="0.3">
      <c r="A133" s="17">
        <v>131000</v>
      </c>
      <c r="D133" s="17">
        <v>592</v>
      </c>
      <c r="E133" s="6">
        <v>4.51908E-3</v>
      </c>
      <c r="F133" s="17">
        <v>562</v>
      </c>
      <c r="G133" s="6">
        <v>4.2900799999999999E-3</v>
      </c>
    </row>
    <row r="134" spans="1:7" ht="14.45" x14ac:dyDescent="0.3">
      <c r="A134" s="17">
        <v>132000</v>
      </c>
      <c r="D134" s="17">
        <v>591</v>
      </c>
      <c r="E134" s="6">
        <v>4.4772700000000002E-3</v>
      </c>
      <c r="F134" s="17">
        <v>567</v>
      </c>
      <c r="G134" s="6">
        <v>4.2954500000000001E-3</v>
      </c>
    </row>
    <row r="135" spans="1:7" ht="14.45" x14ac:dyDescent="0.3">
      <c r="A135" s="17">
        <v>133000</v>
      </c>
      <c r="D135" s="17">
        <v>598</v>
      </c>
      <c r="E135" s="6">
        <v>4.4962400000000003E-3</v>
      </c>
      <c r="F135" s="17">
        <v>571</v>
      </c>
      <c r="G135" s="6">
        <v>4.2932300000000003E-3</v>
      </c>
    </row>
    <row r="136" spans="1:7" ht="14.45" x14ac:dyDescent="0.3">
      <c r="A136" s="17">
        <v>134000</v>
      </c>
      <c r="D136" s="17">
        <v>595</v>
      </c>
      <c r="E136" s="6">
        <v>4.4403000000000003E-3</v>
      </c>
      <c r="F136" s="17">
        <v>574</v>
      </c>
      <c r="G136" s="6">
        <v>4.2835800000000004E-3</v>
      </c>
    </row>
    <row r="137" spans="1:7" ht="14.45" x14ac:dyDescent="0.3">
      <c r="A137" s="17">
        <v>135000</v>
      </c>
      <c r="D137" s="17">
        <v>596</v>
      </c>
      <c r="E137" s="6">
        <v>4.4148099999999999E-3</v>
      </c>
      <c r="F137" s="17">
        <v>570</v>
      </c>
      <c r="G137" s="6">
        <v>4.2222199999999996E-3</v>
      </c>
    </row>
    <row r="138" spans="1:7" ht="14.45" x14ac:dyDescent="0.3">
      <c r="A138" s="17">
        <v>136000</v>
      </c>
      <c r="D138" s="17">
        <v>594</v>
      </c>
      <c r="E138" s="6">
        <v>4.3676499999999998E-3</v>
      </c>
      <c r="F138" s="17">
        <v>566</v>
      </c>
      <c r="G138" s="6">
        <v>4.1617599999999996E-3</v>
      </c>
    </row>
    <row r="139" spans="1:7" ht="14.45" x14ac:dyDescent="0.3">
      <c r="A139" s="17">
        <v>137000</v>
      </c>
      <c r="D139" s="17">
        <v>598</v>
      </c>
      <c r="E139" s="6">
        <v>4.3649600000000002E-3</v>
      </c>
      <c r="F139" s="17">
        <v>569</v>
      </c>
      <c r="G139" s="6">
        <v>4.1532799999999996E-3</v>
      </c>
    </row>
    <row r="140" spans="1:7" ht="14.45" x14ac:dyDescent="0.3">
      <c r="A140" s="17">
        <v>138000</v>
      </c>
      <c r="D140" s="17">
        <v>603</v>
      </c>
      <c r="E140" s="6">
        <v>4.3695599999999998E-3</v>
      </c>
      <c r="F140" s="17">
        <v>567</v>
      </c>
      <c r="G140" s="6">
        <v>4.1086899999999999E-3</v>
      </c>
    </row>
    <row r="141" spans="1:7" ht="14.45" x14ac:dyDescent="0.3">
      <c r="A141" s="17">
        <v>139000</v>
      </c>
      <c r="D141" s="17">
        <v>599</v>
      </c>
      <c r="E141" s="6">
        <v>4.30935E-3</v>
      </c>
      <c r="F141" s="17">
        <v>564</v>
      </c>
      <c r="G141" s="6">
        <v>4.05755E-3</v>
      </c>
    </row>
    <row r="142" spans="1:7" ht="14.45" x14ac:dyDescent="0.3">
      <c r="A142" s="17">
        <v>140000</v>
      </c>
      <c r="D142" s="17">
        <v>601</v>
      </c>
      <c r="E142" s="6">
        <v>4.2928599999999999E-3</v>
      </c>
      <c r="F142" s="17">
        <v>563</v>
      </c>
      <c r="G142" s="6">
        <v>4.0214300000000003E-3</v>
      </c>
    </row>
    <row r="143" spans="1:7" ht="14.45" x14ac:dyDescent="0.3">
      <c r="A143" s="17">
        <v>141000</v>
      </c>
      <c r="D143" s="17">
        <v>599</v>
      </c>
      <c r="E143" s="6">
        <v>4.2482300000000004E-3</v>
      </c>
      <c r="F143" s="17">
        <v>566</v>
      </c>
      <c r="G143" s="6">
        <v>4.01418E-3</v>
      </c>
    </row>
    <row r="144" spans="1:7" ht="14.45" x14ac:dyDescent="0.3">
      <c r="A144" s="17">
        <v>142000</v>
      </c>
      <c r="D144" s="17">
        <v>592</v>
      </c>
      <c r="E144" s="6">
        <v>4.1690099999999999E-3</v>
      </c>
      <c r="F144" s="17">
        <v>570</v>
      </c>
      <c r="G144" s="6">
        <v>4.0140799999999997E-3</v>
      </c>
    </row>
    <row r="145" spans="1:7" ht="14.45" x14ac:dyDescent="0.3">
      <c r="A145" s="17">
        <v>143000</v>
      </c>
      <c r="D145" s="17">
        <v>591</v>
      </c>
      <c r="E145" s="6">
        <v>4.1328700000000003E-3</v>
      </c>
      <c r="F145" s="17">
        <v>567</v>
      </c>
      <c r="G145" s="6">
        <v>3.9650299999999996E-3</v>
      </c>
    </row>
    <row r="146" spans="1:7" ht="14.45" x14ac:dyDescent="0.3">
      <c r="A146" s="17">
        <v>144000</v>
      </c>
      <c r="D146" s="17">
        <v>589</v>
      </c>
      <c r="E146" s="6">
        <v>4.09028E-3</v>
      </c>
      <c r="F146" s="17">
        <v>564</v>
      </c>
      <c r="G146" s="6">
        <v>3.9166699999999997E-3</v>
      </c>
    </row>
    <row r="147" spans="1:7" ht="14.45" x14ac:dyDescent="0.3">
      <c r="A147" s="17">
        <v>145000</v>
      </c>
      <c r="D147" s="17">
        <v>591</v>
      </c>
      <c r="E147" s="6">
        <v>4.0758599999999997E-3</v>
      </c>
      <c r="F147" s="17">
        <v>560</v>
      </c>
      <c r="G147" s="6">
        <v>3.86207E-3</v>
      </c>
    </row>
    <row r="148" spans="1:7" ht="14.45" x14ac:dyDescent="0.3">
      <c r="A148" s="17">
        <v>146000</v>
      </c>
      <c r="D148" s="17">
        <v>605</v>
      </c>
      <c r="E148" s="6">
        <v>4.1438400000000002E-3</v>
      </c>
      <c r="F148" s="17">
        <v>567</v>
      </c>
      <c r="G148" s="6">
        <v>3.8835599999999999E-3</v>
      </c>
    </row>
    <row r="149" spans="1:7" ht="14.45" x14ac:dyDescent="0.3">
      <c r="A149" s="17">
        <v>147000</v>
      </c>
      <c r="D149" s="17">
        <v>603</v>
      </c>
      <c r="E149" s="6">
        <v>4.1020400000000004E-3</v>
      </c>
      <c r="F149" s="17">
        <v>567</v>
      </c>
      <c r="G149" s="6">
        <v>3.8571399999999998E-3</v>
      </c>
    </row>
    <row r="150" spans="1:7" ht="14.45" x14ac:dyDescent="0.3">
      <c r="A150" s="17">
        <v>148000</v>
      </c>
      <c r="D150" s="17">
        <v>602</v>
      </c>
      <c r="E150" s="6">
        <v>4.0675700000000004E-3</v>
      </c>
      <c r="F150" s="17">
        <v>564</v>
      </c>
      <c r="G150" s="6">
        <v>3.81081E-3</v>
      </c>
    </row>
    <row r="151" spans="1:7" ht="14.45" x14ac:dyDescent="0.3">
      <c r="A151" s="17">
        <v>149000</v>
      </c>
      <c r="D151" s="17">
        <v>602</v>
      </c>
      <c r="E151" s="6">
        <v>4.0402700000000003E-3</v>
      </c>
      <c r="F151" s="17">
        <v>563</v>
      </c>
      <c r="G151" s="6">
        <v>3.7785200000000001E-3</v>
      </c>
    </row>
    <row r="152" spans="1:7" ht="14.45" x14ac:dyDescent="0.3">
      <c r="A152" s="17">
        <v>150000</v>
      </c>
      <c r="D152" s="17">
        <v>606</v>
      </c>
      <c r="E152" s="6">
        <v>4.0400000000000002E-3</v>
      </c>
      <c r="F152" s="17">
        <v>565</v>
      </c>
      <c r="G152" s="6">
        <v>3.7666700000000002E-3</v>
      </c>
    </row>
    <row r="153" spans="1:7" ht="14.45" x14ac:dyDescent="0.3">
      <c r="A153" s="17">
        <v>151000</v>
      </c>
      <c r="D153" s="17">
        <v>607</v>
      </c>
      <c r="E153" s="6">
        <v>4.01987E-3</v>
      </c>
      <c r="F153" s="17">
        <v>566</v>
      </c>
      <c r="G153" s="6">
        <v>3.7483400000000002E-3</v>
      </c>
    </row>
    <row r="154" spans="1:7" ht="14.45" x14ac:dyDescent="0.3">
      <c r="A154" s="17">
        <v>152000</v>
      </c>
      <c r="D154" s="17">
        <v>601</v>
      </c>
      <c r="E154" s="6">
        <v>3.9539500000000003E-3</v>
      </c>
      <c r="F154" s="17">
        <v>572</v>
      </c>
      <c r="G154" s="6">
        <v>3.7631600000000002E-3</v>
      </c>
    </row>
    <row r="155" spans="1:7" ht="14.45" x14ac:dyDescent="0.3">
      <c r="A155" s="17">
        <v>153000</v>
      </c>
      <c r="D155" s="17">
        <v>597</v>
      </c>
      <c r="E155" s="6">
        <v>3.9019599999999999E-3</v>
      </c>
      <c r="F155" s="17">
        <v>570</v>
      </c>
      <c r="G155" s="6">
        <v>3.7254900000000001E-3</v>
      </c>
    </row>
    <row r="156" spans="1:7" ht="14.45" x14ac:dyDescent="0.3">
      <c r="A156" s="17">
        <v>154000</v>
      </c>
      <c r="D156" s="17">
        <v>598</v>
      </c>
      <c r="E156" s="6">
        <v>3.8831199999999999E-3</v>
      </c>
      <c r="F156" s="17">
        <v>570</v>
      </c>
      <c r="G156" s="6">
        <v>3.7012999999999998E-3</v>
      </c>
    </row>
    <row r="157" spans="1:7" ht="14.45" x14ac:dyDescent="0.3">
      <c r="A157" s="17">
        <v>155000</v>
      </c>
      <c r="D157" s="17">
        <v>603</v>
      </c>
      <c r="E157" s="6">
        <v>3.8903200000000001E-3</v>
      </c>
      <c r="F157" s="17">
        <v>569</v>
      </c>
      <c r="G157" s="6">
        <v>3.67097E-3</v>
      </c>
    </row>
    <row r="158" spans="1:7" ht="14.45" x14ac:dyDescent="0.3">
      <c r="A158" s="17">
        <v>156000</v>
      </c>
      <c r="D158" s="17">
        <v>604</v>
      </c>
      <c r="E158" s="6">
        <v>3.87179E-3</v>
      </c>
      <c r="F158" s="17">
        <v>564</v>
      </c>
      <c r="G158" s="6">
        <v>3.6153800000000001E-3</v>
      </c>
    </row>
    <row r="159" spans="1:7" ht="14.45" x14ac:dyDescent="0.3">
      <c r="A159" s="17">
        <v>157000</v>
      </c>
      <c r="D159" s="17">
        <v>602</v>
      </c>
      <c r="E159" s="6">
        <v>3.83439E-3</v>
      </c>
      <c r="F159" s="17">
        <v>566</v>
      </c>
      <c r="G159" s="6">
        <v>3.60509E-3</v>
      </c>
    </row>
    <row r="160" spans="1:7" ht="14.45" x14ac:dyDescent="0.3">
      <c r="A160" s="17">
        <v>158000</v>
      </c>
      <c r="D160" s="17">
        <v>602</v>
      </c>
      <c r="E160" s="6">
        <v>3.8101300000000001E-3</v>
      </c>
      <c r="F160" s="17">
        <v>560</v>
      </c>
      <c r="G160" s="6">
        <v>3.5442999999999998E-3</v>
      </c>
    </row>
    <row r="161" spans="1:7" ht="14.45" x14ac:dyDescent="0.3">
      <c r="A161" s="17">
        <v>159000</v>
      </c>
      <c r="D161" s="17">
        <v>610</v>
      </c>
      <c r="E161" s="6">
        <v>3.8364800000000002E-3</v>
      </c>
      <c r="F161" s="17">
        <v>561</v>
      </c>
      <c r="G161" s="6">
        <v>3.5282999999999998E-3</v>
      </c>
    </row>
    <row r="162" spans="1:7" ht="14.45" x14ac:dyDescent="0.3">
      <c r="A162" s="17">
        <v>160000</v>
      </c>
      <c r="D162" s="17">
        <v>608</v>
      </c>
      <c r="E162" s="6">
        <v>3.8E-3</v>
      </c>
      <c r="F162" s="17">
        <v>576</v>
      </c>
      <c r="G162" s="6">
        <v>3.5999999999999999E-3</v>
      </c>
    </row>
    <row r="163" spans="1:7" ht="14.45" x14ac:dyDescent="0.3">
      <c r="A163" s="17">
        <v>161000</v>
      </c>
      <c r="D163" s="17">
        <v>608</v>
      </c>
      <c r="E163" s="6">
        <v>3.7764000000000001E-3</v>
      </c>
      <c r="F163" s="17">
        <v>574</v>
      </c>
      <c r="G163" s="6">
        <v>3.56522E-3</v>
      </c>
    </row>
    <row r="164" spans="1:7" ht="14.45" x14ac:dyDescent="0.3">
      <c r="A164" s="17">
        <v>162000</v>
      </c>
      <c r="D164" s="17">
        <v>606</v>
      </c>
      <c r="E164" s="6">
        <v>3.7407400000000002E-3</v>
      </c>
      <c r="F164" s="17">
        <v>572</v>
      </c>
      <c r="G164" s="6">
        <v>3.5308599999999998E-3</v>
      </c>
    </row>
    <row r="165" spans="1:7" ht="14.45" x14ac:dyDescent="0.3">
      <c r="A165" s="17">
        <v>163000</v>
      </c>
      <c r="D165" s="17">
        <v>609</v>
      </c>
      <c r="E165" s="6">
        <v>3.7361999999999999E-3</v>
      </c>
      <c r="F165" s="17">
        <v>573</v>
      </c>
      <c r="G165" s="6">
        <v>3.51534E-3</v>
      </c>
    </row>
    <row r="166" spans="1:7" ht="14.45" x14ac:dyDescent="0.3">
      <c r="A166" s="17">
        <v>164000</v>
      </c>
      <c r="D166" s="17">
        <v>604</v>
      </c>
      <c r="E166" s="6">
        <v>3.6829300000000001E-3</v>
      </c>
      <c r="F166" s="17">
        <v>574</v>
      </c>
      <c r="G166" s="6">
        <v>3.5000000000000001E-3</v>
      </c>
    </row>
    <row r="167" spans="1:7" ht="14.45" x14ac:dyDescent="0.3">
      <c r="A167" s="17">
        <v>165000</v>
      </c>
      <c r="D167" s="17">
        <v>603</v>
      </c>
      <c r="E167" s="6">
        <v>3.65454E-3</v>
      </c>
      <c r="F167" s="17">
        <v>578</v>
      </c>
      <c r="G167" s="6">
        <v>3.5030299999999999E-3</v>
      </c>
    </row>
    <row r="168" spans="1:7" ht="14.45" x14ac:dyDescent="0.3">
      <c r="A168" s="17">
        <v>166000</v>
      </c>
      <c r="D168" s="17">
        <v>602</v>
      </c>
      <c r="E168" s="6">
        <v>3.6265099999999999E-3</v>
      </c>
      <c r="F168" s="17">
        <v>571</v>
      </c>
      <c r="G168" s="6">
        <v>3.43976E-3</v>
      </c>
    </row>
    <row r="169" spans="1:7" ht="14.45" x14ac:dyDescent="0.3">
      <c r="A169" s="17">
        <v>167000</v>
      </c>
      <c r="D169" s="17">
        <v>601</v>
      </c>
      <c r="E169" s="6">
        <v>3.5988000000000001E-3</v>
      </c>
      <c r="F169" s="17">
        <v>572</v>
      </c>
      <c r="G169" s="6">
        <v>3.4251500000000001E-3</v>
      </c>
    </row>
    <row r="170" spans="1:7" ht="14.45" x14ac:dyDescent="0.3">
      <c r="A170" s="17">
        <v>168000</v>
      </c>
      <c r="D170" s="17">
        <v>597</v>
      </c>
      <c r="E170" s="6">
        <v>3.5535699999999998E-3</v>
      </c>
      <c r="F170" s="17">
        <v>566</v>
      </c>
      <c r="G170" s="6">
        <v>3.3690500000000002E-3</v>
      </c>
    </row>
    <row r="171" spans="1:7" ht="14.45" x14ac:dyDescent="0.3">
      <c r="A171" s="17">
        <v>169000</v>
      </c>
      <c r="D171" s="17">
        <v>597</v>
      </c>
      <c r="E171" s="6">
        <v>3.5325399999999998E-3</v>
      </c>
      <c r="F171" s="17">
        <v>569</v>
      </c>
      <c r="G171" s="6">
        <v>3.3668600000000002E-3</v>
      </c>
    </row>
    <row r="172" spans="1:7" ht="14.45" x14ac:dyDescent="0.3">
      <c r="A172" s="17">
        <v>170000</v>
      </c>
      <c r="D172" s="17">
        <v>593</v>
      </c>
      <c r="E172" s="6">
        <v>3.4882300000000001E-3</v>
      </c>
      <c r="F172" s="17">
        <v>575</v>
      </c>
      <c r="G172" s="6">
        <v>3.3823500000000001E-3</v>
      </c>
    </row>
    <row r="173" spans="1:7" ht="14.45" x14ac:dyDescent="0.3">
      <c r="A173" s="17">
        <v>171000</v>
      </c>
      <c r="D173" s="17">
        <v>592</v>
      </c>
      <c r="E173" s="6">
        <v>3.4619899999999999E-3</v>
      </c>
      <c r="F173" s="17">
        <v>575</v>
      </c>
      <c r="G173" s="6">
        <v>3.3625700000000001E-3</v>
      </c>
    </row>
    <row r="174" spans="1:7" ht="14.45" x14ac:dyDescent="0.3">
      <c r="A174" s="17">
        <v>172000</v>
      </c>
      <c r="D174" s="17">
        <v>591</v>
      </c>
      <c r="E174" s="6">
        <v>3.43605E-3</v>
      </c>
      <c r="F174" s="17">
        <v>573</v>
      </c>
      <c r="G174" s="6">
        <v>3.3314E-3</v>
      </c>
    </row>
    <row r="175" spans="1:7" ht="14.45" x14ac:dyDescent="0.3">
      <c r="A175" s="17">
        <v>173000</v>
      </c>
      <c r="D175" s="17">
        <v>590</v>
      </c>
      <c r="E175" s="6">
        <v>3.4104000000000001E-3</v>
      </c>
      <c r="F175" s="17">
        <v>573</v>
      </c>
      <c r="G175" s="6">
        <v>3.3121399999999999E-3</v>
      </c>
    </row>
    <row r="176" spans="1:7" ht="14.45" x14ac:dyDescent="0.3">
      <c r="A176" s="17">
        <v>174000</v>
      </c>
      <c r="D176" s="17">
        <v>590</v>
      </c>
      <c r="E176" s="6">
        <v>3.3907999999999998E-3</v>
      </c>
      <c r="F176" s="17">
        <v>577</v>
      </c>
      <c r="G176" s="6">
        <v>3.3160899999999998E-3</v>
      </c>
    </row>
    <row r="177" spans="1:7" ht="14.45" x14ac:dyDescent="0.3">
      <c r="A177" s="17">
        <v>175000</v>
      </c>
      <c r="D177" s="17">
        <v>592</v>
      </c>
      <c r="E177" s="6">
        <v>3.3828600000000001E-3</v>
      </c>
      <c r="F177" s="17">
        <v>580</v>
      </c>
      <c r="G177" s="6">
        <v>3.3142900000000001E-3</v>
      </c>
    </row>
    <row r="178" spans="1:7" ht="14.45" x14ac:dyDescent="0.3">
      <c r="A178" s="17">
        <v>176000</v>
      </c>
      <c r="D178" s="17">
        <v>594</v>
      </c>
      <c r="E178" s="6">
        <v>3.375E-3</v>
      </c>
      <c r="F178" s="17">
        <v>579</v>
      </c>
      <c r="G178" s="6">
        <v>3.28977E-3</v>
      </c>
    </row>
    <row r="179" spans="1:7" ht="14.45" x14ac:dyDescent="0.3">
      <c r="A179" s="17">
        <v>177000</v>
      </c>
      <c r="D179" s="17">
        <v>592</v>
      </c>
      <c r="E179" s="6">
        <v>3.3446299999999999E-3</v>
      </c>
      <c r="F179" s="17">
        <v>581</v>
      </c>
      <c r="G179" s="6">
        <v>3.2824899999999999E-3</v>
      </c>
    </row>
    <row r="180" spans="1:7" ht="14.45" x14ac:dyDescent="0.3">
      <c r="A180" s="17">
        <v>178000</v>
      </c>
      <c r="D180" s="17">
        <v>590</v>
      </c>
      <c r="E180" s="6">
        <v>3.31461E-3</v>
      </c>
      <c r="F180" s="17">
        <v>577</v>
      </c>
      <c r="G180" s="6">
        <v>3.24157E-3</v>
      </c>
    </row>
    <row r="181" spans="1:7" ht="14.45" x14ac:dyDescent="0.3">
      <c r="A181" s="17">
        <v>179000</v>
      </c>
      <c r="D181" s="17">
        <v>589</v>
      </c>
      <c r="E181" s="6">
        <v>3.2905E-3</v>
      </c>
      <c r="F181" s="17">
        <v>575</v>
      </c>
      <c r="G181" s="6">
        <v>3.21229E-3</v>
      </c>
    </row>
    <row r="182" spans="1:7" ht="14.45" x14ac:dyDescent="0.3">
      <c r="A182" s="17">
        <v>180000</v>
      </c>
      <c r="F182" s="17">
        <v>572</v>
      </c>
      <c r="G182" s="6">
        <v>3.1777799999999998E-3</v>
      </c>
    </row>
    <row r="183" spans="1:7" ht="14.45" x14ac:dyDescent="0.3">
      <c r="A183" s="17">
        <v>181000</v>
      </c>
      <c r="F183" s="17">
        <v>575</v>
      </c>
      <c r="G183" s="6">
        <v>3.1768E-3</v>
      </c>
    </row>
    <row r="184" spans="1:7" ht="14.45" x14ac:dyDescent="0.3">
      <c r="A184" s="17">
        <v>182000</v>
      </c>
      <c r="F184" s="17">
        <v>574</v>
      </c>
      <c r="G184" s="6">
        <v>3.1538500000000001E-3</v>
      </c>
    </row>
    <row r="185" spans="1:7" ht="14.45" x14ac:dyDescent="0.3">
      <c r="A185" s="17">
        <v>183000</v>
      </c>
      <c r="F185" s="17">
        <v>574</v>
      </c>
      <c r="G185" s="6">
        <v>3.1366100000000002E-3</v>
      </c>
    </row>
    <row r="186" spans="1:7" ht="14.45" x14ac:dyDescent="0.3">
      <c r="A186" s="17">
        <v>184000</v>
      </c>
      <c r="F186" s="17">
        <v>570</v>
      </c>
      <c r="G186" s="6">
        <v>3.0978300000000002E-3</v>
      </c>
    </row>
    <row r="187" spans="1:7" ht="14.45" x14ac:dyDescent="0.3">
      <c r="A187" s="17">
        <v>185000</v>
      </c>
      <c r="F187" s="17">
        <v>568</v>
      </c>
      <c r="G187" s="6">
        <v>3.0702699999999999E-3</v>
      </c>
    </row>
    <row r="188" spans="1:7" ht="14.45" x14ac:dyDescent="0.3">
      <c r="A188" s="17">
        <v>186000</v>
      </c>
      <c r="F188" s="17">
        <v>570</v>
      </c>
      <c r="G188" s="6">
        <v>3.0645199999999998E-3</v>
      </c>
    </row>
    <row r="189" spans="1:7" ht="14.45" x14ac:dyDescent="0.3">
      <c r="A189" s="17">
        <v>187000</v>
      </c>
      <c r="F189" s="17">
        <v>568</v>
      </c>
      <c r="G189" s="6">
        <v>3.0374299999999998E-3</v>
      </c>
    </row>
    <row r="190" spans="1:7" ht="14.45" x14ac:dyDescent="0.3">
      <c r="A190" s="17">
        <v>188000</v>
      </c>
      <c r="F190" s="17">
        <v>567</v>
      </c>
      <c r="G190" s="6">
        <v>3.0159599999999998E-3</v>
      </c>
    </row>
    <row r="191" spans="1:7" ht="14.45" x14ac:dyDescent="0.3">
      <c r="A191" s="17">
        <v>189000</v>
      </c>
      <c r="F191" s="17">
        <v>567</v>
      </c>
      <c r="G191" s="6">
        <v>3.0000000000000001E-3</v>
      </c>
    </row>
    <row r="192" spans="1:7" ht="14.45" x14ac:dyDescent="0.3">
      <c r="A192" s="17">
        <v>190000</v>
      </c>
      <c r="F192" s="17">
        <v>564</v>
      </c>
      <c r="G192" s="6">
        <v>2.9684199999999998E-3</v>
      </c>
    </row>
    <row r="193" spans="1:7" ht="14.45" x14ac:dyDescent="0.3">
      <c r="A193" s="17">
        <v>191000</v>
      </c>
      <c r="F193" s="17">
        <v>565</v>
      </c>
      <c r="G193" s="6">
        <v>2.9581099999999999E-3</v>
      </c>
    </row>
    <row r="194" spans="1:7" ht="14.45" x14ac:dyDescent="0.3">
      <c r="A194" s="17">
        <v>192000</v>
      </c>
      <c r="F194" s="17">
        <v>569</v>
      </c>
      <c r="G194" s="6">
        <v>2.9635400000000002E-3</v>
      </c>
    </row>
    <row r="195" spans="1:7" ht="14.45" x14ac:dyDescent="0.3">
      <c r="A195" s="17">
        <v>193000</v>
      </c>
      <c r="F195" s="17">
        <v>568</v>
      </c>
      <c r="G195" s="6">
        <v>2.9429999999999999E-3</v>
      </c>
    </row>
    <row r="196" spans="1:7" ht="14.45" x14ac:dyDescent="0.3">
      <c r="A196" s="17">
        <v>194000</v>
      </c>
      <c r="F196" s="17">
        <v>567</v>
      </c>
      <c r="G196" s="6">
        <v>2.92268E-3</v>
      </c>
    </row>
    <row r="197" spans="1:7" ht="14.45" x14ac:dyDescent="0.3">
      <c r="A197" s="17">
        <v>195000</v>
      </c>
      <c r="F197" s="17">
        <v>567</v>
      </c>
      <c r="G197" s="6">
        <v>2.9076900000000001E-3</v>
      </c>
    </row>
    <row r="198" spans="1:7" ht="14.45" x14ac:dyDescent="0.3">
      <c r="A198" s="17">
        <v>196000</v>
      </c>
      <c r="F198" s="17">
        <v>565</v>
      </c>
      <c r="G198" s="6">
        <v>2.8826500000000001E-3</v>
      </c>
    </row>
    <row r="251" spans="27:32" x14ac:dyDescent="0.25">
      <c r="AF251" s="5"/>
    </row>
    <row r="252" spans="27:32" x14ac:dyDescent="0.25">
      <c r="AF252" s="5"/>
    </row>
    <row r="253" spans="27:32" x14ac:dyDescent="0.25">
      <c r="AF253" s="5"/>
    </row>
    <row r="254" spans="27:32" x14ac:dyDescent="0.25">
      <c r="AF254" s="5"/>
    </row>
    <row r="255" spans="27:32" x14ac:dyDescent="0.25">
      <c r="AF255" s="5"/>
    </row>
    <row r="256" spans="27:32" x14ac:dyDescent="0.25">
      <c r="AA256" s="19"/>
      <c r="AB256" s="20"/>
      <c r="AC256" s="19"/>
      <c r="AD256" s="20"/>
      <c r="AF256" s="5"/>
    </row>
    <row r="257" spans="27:32" x14ac:dyDescent="0.25">
      <c r="AA257" s="19"/>
      <c r="AB257" s="20"/>
      <c r="AC257" s="19"/>
      <c r="AD257" s="20"/>
      <c r="AF257" s="5"/>
    </row>
    <row r="258" spans="27:32" x14ac:dyDescent="0.25">
      <c r="AA258" s="19"/>
      <c r="AB258" s="67"/>
      <c r="AC258" s="68"/>
      <c r="AD258" s="69"/>
    </row>
    <row r="259" spans="27:32" x14ac:dyDescent="0.25">
      <c r="AA259" s="19"/>
      <c r="AB259" s="20"/>
      <c r="AC259" s="68"/>
      <c r="AD259" s="69"/>
    </row>
    <row r="260" spans="27:32" x14ac:dyDescent="0.25">
      <c r="AA260" s="19"/>
      <c r="AB260" s="67"/>
      <c r="AC260" s="68"/>
      <c r="AD260" s="69"/>
    </row>
    <row r="261" spans="27:32" x14ac:dyDescent="0.25">
      <c r="AA261" s="19"/>
      <c r="AB261" s="67"/>
      <c r="AC261" s="68"/>
      <c r="AD261" s="69"/>
    </row>
    <row r="262" spans="27:32" x14ac:dyDescent="0.25">
      <c r="AA262" s="19"/>
      <c r="AB262" s="67"/>
      <c r="AC262" s="68"/>
      <c r="AD262" s="69"/>
    </row>
    <row r="263" spans="27:32" x14ac:dyDescent="0.25">
      <c r="AA263" s="19"/>
      <c r="AB263" s="67"/>
      <c r="AC263" s="68"/>
      <c r="AD263" s="69"/>
    </row>
    <row r="264" spans="27:32" x14ac:dyDescent="0.25">
      <c r="AA264" s="19"/>
      <c r="AB264" s="67"/>
      <c r="AC264" s="68"/>
      <c r="AD264" s="69"/>
    </row>
    <row r="265" spans="27:32" x14ac:dyDescent="0.25">
      <c r="AA265" s="19"/>
      <c r="AB265" s="20"/>
      <c r="AC265" s="68"/>
      <c r="AD265" s="69"/>
    </row>
    <row r="266" spans="27:32" x14ac:dyDescent="0.25">
      <c r="AA266" s="19"/>
      <c r="AB266" s="67"/>
      <c r="AC266" s="19"/>
      <c r="AD266" s="69"/>
    </row>
    <row r="267" spans="27:32" x14ac:dyDescent="0.25">
      <c r="AA267" s="19"/>
      <c r="AB267" s="67"/>
      <c r="AC267" s="68"/>
      <c r="AD267" s="69"/>
    </row>
    <row r="268" spans="27:32" x14ac:dyDescent="0.25">
      <c r="AA268" s="19"/>
      <c r="AB268" s="70"/>
      <c r="AC268" s="68"/>
      <c r="AD268" s="69"/>
    </row>
    <row r="269" spans="27:32" x14ac:dyDescent="0.25">
      <c r="AA269" s="19"/>
      <c r="AB269" s="71"/>
      <c r="AC269" s="68"/>
      <c r="AD269" s="69"/>
    </row>
    <row r="270" spans="27:32" x14ac:dyDescent="0.25">
      <c r="AA270" s="19"/>
      <c r="AB270" s="70"/>
      <c r="AC270" s="68"/>
      <c r="AD270" s="69"/>
    </row>
    <row r="271" spans="27:32" x14ac:dyDescent="0.25">
      <c r="AA271" s="19"/>
      <c r="AB271" s="71"/>
      <c r="AC271" s="68"/>
      <c r="AD271" s="69"/>
    </row>
    <row r="272" spans="27:32" x14ac:dyDescent="0.25">
      <c r="AA272" s="19"/>
      <c r="AB272" s="20"/>
      <c r="AC272" s="19"/>
      <c r="AD272" s="44"/>
    </row>
    <row r="273" spans="27:30" x14ac:dyDescent="0.25">
      <c r="AA273" s="19"/>
      <c r="AB273" s="20"/>
      <c r="AC273" s="19"/>
      <c r="AD273" s="20"/>
    </row>
    <row r="274" spans="27:30" x14ac:dyDescent="0.25">
      <c r="AA274" s="19"/>
      <c r="AB274" s="20"/>
      <c r="AC274" s="19"/>
      <c r="AD274" s="20"/>
    </row>
    <row r="275" spans="27:30" x14ac:dyDescent="0.25">
      <c r="AA275" s="19"/>
      <c r="AB275" s="20"/>
      <c r="AC275" s="19"/>
      <c r="AD275" s="20"/>
    </row>
    <row r="276" spans="27:30" x14ac:dyDescent="0.25">
      <c r="AA276" s="19"/>
      <c r="AB276" s="20"/>
      <c r="AC276" s="19"/>
      <c r="AD276" s="20"/>
    </row>
    <row r="277" spans="27:30" x14ac:dyDescent="0.25">
      <c r="AA277" s="19"/>
      <c r="AB277" s="20"/>
      <c r="AC277" s="19"/>
      <c r="AD277" s="20"/>
    </row>
    <row r="278" spans="27:30" x14ac:dyDescent="0.25">
      <c r="AA278" s="19"/>
      <c r="AB278" s="20"/>
      <c r="AC278" s="19"/>
      <c r="AD278" s="20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3"/>
  <sheetViews>
    <sheetView topLeftCell="B259" workbookViewId="0">
      <selection activeCell="AE2" sqref="AE2"/>
    </sheetView>
  </sheetViews>
  <sheetFormatPr defaultRowHeight="15" x14ac:dyDescent="0.25"/>
  <cols>
    <col min="1" max="1" width="9.140625" style="17"/>
    <col min="2" max="2" width="7.140625" style="17" customWidth="1"/>
    <col min="3" max="3" width="10.85546875" style="38" customWidth="1"/>
    <col min="4" max="4" width="6.28515625" style="17" customWidth="1"/>
    <col min="5" max="5" width="11.42578125" style="38" customWidth="1"/>
    <col min="6" max="6" width="9.140625" style="17"/>
    <col min="7" max="7" width="9.140625" style="38"/>
    <col min="8" max="8" width="6.42578125" style="17" customWidth="1"/>
    <col min="9" max="9" width="10.140625" style="6" customWidth="1"/>
    <col min="10" max="10" width="6.140625" style="17" customWidth="1"/>
    <col min="11" max="11" width="9.28515625" style="6" customWidth="1"/>
    <col min="12" max="12" width="7.42578125" style="17" customWidth="1"/>
    <col min="13" max="13" width="8.7109375" style="6" customWidth="1"/>
    <col min="14" max="14" width="6.140625" style="17" customWidth="1"/>
    <col min="15" max="15" width="9.140625" style="6"/>
    <col min="16" max="16" width="7.42578125" style="17" customWidth="1"/>
    <col min="17" max="17" width="8" style="6" customWidth="1"/>
    <col min="18" max="18" width="7.5703125" style="17" customWidth="1"/>
    <col min="19" max="19" width="9.140625" style="6" customWidth="1"/>
    <col min="20" max="20" width="7.85546875" style="17" customWidth="1"/>
    <col min="21" max="21" width="8.85546875" style="6" customWidth="1"/>
    <col min="22" max="22" width="7.7109375" style="17" customWidth="1"/>
    <col min="23" max="23" width="8" style="17" customWidth="1"/>
    <col min="24" max="24" width="7.7109375" style="17" customWidth="1"/>
    <col min="25" max="25" width="11" style="6" customWidth="1"/>
    <col min="26" max="26" width="8.140625" style="17" customWidth="1"/>
    <col min="27" max="27" width="11.42578125" style="6" customWidth="1"/>
    <col min="28" max="28" width="12" style="17" customWidth="1"/>
    <col min="29" max="29" width="10.140625" style="6" customWidth="1"/>
    <col min="30" max="30" width="8.7109375" style="17" customWidth="1"/>
    <col min="31" max="31" width="10.5703125" style="38" customWidth="1"/>
    <col min="32" max="257" width="9.140625" style="17"/>
    <col min="258" max="258" width="7.140625" style="17" customWidth="1"/>
    <col min="259" max="259" width="10.85546875" style="17" customWidth="1"/>
    <col min="260" max="260" width="6.28515625" style="17" customWidth="1"/>
    <col min="261" max="261" width="11.42578125" style="17" customWidth="1"/>
    <col min="262" max="263" width="9.140625" style="17"/>
    <col min="264" max="264" width="6.42578125" style="17" customWidth="1"/>
    <col min="265" max="265" width="10.140625" style="17" customWidth="1"/>
    <col min="266" max="266" width="6.140625" style="17" customWidth="1"/>
    <col min="267" max="267" width="9.28515625" style="17" customWidth="1"/>
    <col min="268" max="268" width="7.42578125" style="17" customWidth="1"/>
    <col min="269" max="269" width="8.7109375" style="17" customWidth="1"/>
    <col min="270" max="270" width="6.140625" style="17" customWidth="1"/>
    <col min="271" max="271" width="9.140625" style="17"/>
    <col min="272" max="272" width="7.42578125" style="17" customWidth="1"/>
    <col min="273" max="273" width="8" style="17" customWidth="1"/>
    <col min="274" max="274" width="7.5703125" style="17" customWidth="1"/>
    <col min="275" max="275" width="9.140625" style="17" customWidth="1"/>
    <col min="276" max="276" width="7.85546875" style="17" customWidth="1"/>
    <col min="277" max="277" width="8.85546875" style="17" customWidth="1"/>
    <col min="278" max="278" width="7.7109375" style="17" customWidth="1"/>
    <col min="279" max="279" width="8" style="17" customWidth="1"/>
    <col min="280" max="280" width="7.7109375" style="17" customWidth="1"/>
    <col min="281" max="281" width="11" style="17" customWidth="1"/>
    <col min="282" max="282" width="8.140625" style="17" customWidth="1"/>
    <col min="283" max="283" width="11.42578125" style="17" customWidth="1"/>
    <col min="284" max="284" width="12" style="17" customWidth="1"/>
    <col min="285" max="285" width="10.140625" style="17" customWidth="1"/>
    <col min="286" max="286" width="8.7109375" style="17" customWidth="1"/>
    <col min="287" max="287" width="10.5703125" style="17" customWidth="1"/>
    <col min="288" max="513" width="9.140625" style="17"/>
    <col min="514" max="514" width="7.140625" style="17" customWidth="1"/>
    <col min="515" max="515" width="10.85546875" style="17" customWidth="1"/>
    <col min="516" max="516" width="6.28515625" style="17" customWidth="1"/>
    <col min="517" max="517" width="11.42578125" style="17" customWidth="1"/>
    <col min="518" max="519" width="9.140625" style="17"/>
    <col min="520" max="520" width="6.42578125" style="17" customWidth="1"/>
    <col min="521" max="521" width="10.140625" style="17" customWidth="1"/>
    <col min="522" max="522" width="6.140625" style="17" customWidth="1"/>
    <col min="523" max="523" width="9.28515625" style="17" customWidth="1"/>
    <col min="524" max="524" width="7.42578125" style="17" customWidth="1"/>
    <col min="525" max="525" width="8.7109375" style="17" customWidth="1"/>
    <col min="526" max="526" width="6.140625" style="17" customWidth="1"/>
    <col min="527" max="527" width="9.140625" style="17"/>
    <col min="528" max="528" width="7.42578125" style="17" customWidth="1"/>
    <col min="529" max="529" width="8" style="17" customWidth="1"/>
    <col min="530" max="530" width="7.5703125" style="17" customWidth="1"/>
    <col min="531" max="531" width="9.140625" style="17" customWidth="1"/>
    <col min="532" max="532" width="7.85546875" style="17" customWidth="1"/>
    <col min="533" max="533" width="8.85546875" style="17" customWidth="1"/>
    <col min="534" max="534" width="7.7109375" style="17" customWidth="1"/>
    <col min="535" max="535" width="8" style="17" customWidth="1"/>
    <col min="536" max="536" width="7.7109375" style="17" customWidth="1"/>
    <col min="537" max="537" width="11" style="17" customWidth="1"/>
    <col min="538" max="538" width="8.140625" style="17" customWidth="1"/>
    <col min="539" max="539" width="11.42578125" style="17" customWidth="1"/>
    <col min="540" max="540" width="12" style="17" customWidth="1"/>
    <col min="541" max="541" width="10.140625" style="17" customWidth="1"/>
    <col min="542" max="542" width="8.7109375" style="17" customWidth="1"/>
    <col min="543" max="543" width="10.5703125" style="17" customWidth="1"/>
    <col min="544" max="769" width="9.140625" style="17"/>
    <col min="770" max="770" width="7.140625" style="17" customWidth="1"/>
    <col min="771" max="771" width="10.85546875" style="17" customWidth="1"/>
    <col min="772" max="772" width="6.28515625" style="17" customWidth="1"/>
    <col min="773" max="773" width="11.42578125" style="17" customWidth="1"/>
    <col min="774" max="775" width="9.140625" style="17"/>
    <col min="776" max="776" width="6.42578125" style="17" customWidth="1"/>
    <col min="777" max="777" width="10.140625" style="17" customWidth="1"/>
    <col min="778" max="778" width="6.140625" style="17" customWidth="1"/>
    <col min="779" max="779" width="9.28515625" style="17" customWidth="1"/>
    <col min="780" max="780" width="7.42578125" style="17" customWidth="1"/>
    <col min="781" max="781" width="8.7109375" style="17" customWidth="1"/>
    <col min="782" max="782" width="6.140625" style="17" customWidth="1"/>
    <col min="783" max="783" width="9.140625" style="17"/>
    <col min="784" max="784" width="7.42578125" style="17" customWidth="1"/>
    <col min="785" max="785" width="8" style="17" customWidth="1"/>
    <col min="786" max="786" width="7.5703125" style="17" customWidth="1"/>
    <col min="787" max="787" width="9.140625" style="17" customWidth="1"/>
    <col min="788" max="788" width="7.85546875" style="17" customWidth="1"/>
    <col min="789" max="789" width="8.85546875" style="17" customWidth="1"/>
    <col min="790" max="790" width="7.7109375" style="17" customWidth="1"/>
    <col min="791" max="791" width="8" style="17" customWidth="1"/>
    <col min="792" max="792" width="7.7109375" style="17" customWidth="1"/>
    <col min="793" max="793" width="11" style="17" customWidth="1"/>
    <col min="794" max="794" width="8.140625" style="17" customWidth="1"/>
    <col min="795" max="795" width="11.42578125" style="17" customWidth="1"/>
    <col min="796" max="796" width="12" style="17" customWidth="1"/>
    <col min="797" max="797" width="10.140625" style="17" customWidth="1"/>
    <col min="798" max="798" width="8.7109375" style="17" customWidth="1"/>
    <col min="799" max="799" width="10.5703125" style="17" customWidth="1"/>
    <col min="800" max="1025" width="9.140625" style="17"/>
    <col min="1026" max="1026" width="7.140625" style="17" customWidth="1"/>
    <col min="1027" max="1027" width="10.85546875" style="17" customWidth="1"/>
    <col min="1028" max="1028" width="6.28515625" style="17" customWidth="1"/>
    <col min="1029" max="1029" width="11.42578125" style="17" customWidth="1"/>
    <col min="1030" max="1031" width="9.140625" style="17"/>
    <col min="1032" max="1032" width="6.42578125" style="17" customWidth="1"/>
    <col min="1033" max="1033" width="10.140625" style="17" customWidth="1"/>
    <col min="1034" max="1034" width="6.140625" style="17" customWidth="1"/>
    <col min="1035" max="1035" width="9.28515625" style="17" customWidth="1"/>
    <col min="1036" max="1036" width="7.42578125" style="17" customWidth="1"/>
    <col min="1037" max="1037" width="8.7109375" style="17" customWidth="1"/>
    <col min="1038" max="1038" width="6.140625" style="17" customWidth="1"/>
    <col min="1039" max="1039" width="9.140625" style="17"/>
    <col min="1040" max="1040" width="7.42578125" style="17" customWidth="1"/>
    <col min="1041" max="1041" width="8" style="17" customWidth="1"/>
    <col min="1042" max="1042" width="7.5703125" style="17" customWidth="1"/>
    <col min="1043" max="1043" width="9.140625" style="17" customWidth="1"/>
    <col min="1044" max="1044" width="7.85546875" style="17" customWidth="1"/>
    <col min="1045" max="1045" width="8.85546875" style="17" customWidth="1"/>
    <col min="1046" max="1046" width="7.7109375" style="17" customWidth="1"/>
    <col min="1047" max="1047" width="8" style="17" customWidth="1"/>
    <col min="1048" max="1048" width="7.7109375" style="17" customWidth="1"/>
    <col min="1049" max="1049" width="11" style="17" customWidth="1"/>
    <col min="1050" max="1050" width="8.140625" style="17" customWidth="1"/>
    <col min="1051" max="1051" width="11.42578125" style="17" customWidth="1"/>
    <col min="1052" max="1052" width="12" style="17" customWidth="1"/>
    <col min="1053" max="1053" width="10.140625" style="17" customWidth="1"/>
    <col min="1054" max="1054" width="8.7109375" style="17" customWidth="1"/>
    <col min="1055" max="1055" width="10.5703125" style="17" customWidth="1"/>
    <col min="1056" max="1281" width="9.140625" style="17"/>
    <col min="1282" max="1282" width="7.140625" style="17" customWidth="1"/>
    <col min="1283" max="1283" width="10.85546875" style="17" customWidth="1"/>
    <col min="1284" max="1284" width="6.28515625" style="17" customWidth="1"/>
    <col min="1285" max="1285" width="11.42578125" style="17" customWidth="1"/>
    <col min="1286" max="1287" width="9.140625" style="17"/>
    <col min="1288" max="1288" width="6.42578125" style="17" customWidth="1"/>
    <col min="1289" max="1289" width="10.140625" style="17" customWidth="1"/>
    <col min="1290" max="1290" width="6.140625" style="17" customWidth="1"/>
    <col min="1291" max="1291" width="9.28515625" style="17" customWidth="1"/>
    <col min="1292" max="1292" width="7.42578125" style="17" customWidth="1"/>
    <col min="1293" max="1293" width="8.7109375" style="17" customWidth="1"/>
    <col min="1294" max="1294" width="6.140625" style="17" customWidth="1"/>
    <col min="1295" max="1295" width="9.140625" style="17"/>
    <col min="1296" max="1296" width="7.42578125" style="17" customWidth="1"/>
    <col min="1297" max="1297" width="8" style="17" customWidth="1"/>
    <col min="1298" max="1298" width="7.5703125" style="17" customWidth="1"/>
    <col min="1299" max="1299" width="9.140625" style="17" customWidth="1"/>
    <col min="1300" max="1300" width="7.85546875" style="17" customWidth="1"/>
    <col min="1301" max="1301" width="8.85546875" style="17" customWidth="1"/>
    <col min="1302" max="1302" width="7.7109375" style="17" customWidth="1"/>
    <col min="1303" max="1303" width="8" style="17" customWidth="1"/>
    <col min="1304" max="1304" width="7.7109375" style="17" customWidth="1"/>
    <col min="1305" max="1305" width="11" style="17" customWidth="1"/>
    <col min="1306" max="1306" width="8.140625" style="17" customWidth="1"/>
    <col min="1307" max="1307" width="11.42578125" style="17" customWidth="1"/>
    <col min="1308" max="1308" width="12" style="17" customWidth="1"/>
    <col min="1309" max="1309" width="10.140625" style="17" customWidth="1"/>
    <col min="1310" max="1310" width="8.7109375" style="17" customWidth="1"/>
    <col min="1311" max="1311" width="10.5703125" style="17" customWidth="1"/>
    <col min="1312" max="1537" width="9.140625" style="17"/>
    <col min="1538" max="1538" width="7.140625" style="17" customWidth="1"/>
    <col min="1539" max="1539" width="10.85546875" style="17" customWidth="1"/>
    <col min="1540" max="1540" width="6.28515625" style="17" customWidth="1"/>
    <col min="1541" max="1541" width="11.42578125" style="17" customWidth="1"/>
    <col min="1542" max="1543" width="9.140625" style="17"/>
    <col min="1544" max="1544" width="6.42578125" style="17" customWidth="1"/>
    <col min="1545" max="1545" width="10.140625" style="17" customWidth="1"/>
    <col min="1546" max="1546" width="6.140625" style="17" customWidth="1"/>
    <col min="1547" max="1547" width="9.28515625" style="17" customWidth="1"/>
    <col min="1548" max="1548" width="7.42578125" style="17" customWidth="1"/>
    <col min="1549" max="1549" width="8.7109375" style="17" customWidth="1"/>
    <col min="1550" max="1550" width="6.140625" style="17" customWidth="1"/>
    <col min="1551" max="1551" width="9.140625" style="17"/>
    <col min="1552" max="1552" width="7.42578125" style="17" customWidth="1"/>
    <col min="1553" max="1553" width="8" style="17" customWidth="1"/>
    <col min="1554" max="1554" width="7.5703125" style="17" customWidth="1"/>
    <col min="1555" max="1555" width="9.140625" style="17" customWidth="1"/>
    <col min="1556" max="1556" width="7.85546875" style="17" customWidth="1"/>
    <col min="1557" max="1557" width="8.85546875" style="17" customWidth="1"/>
    <col min="1558" max="1558" width="7.7109375" style="17" customWidth="1"/>
    <col min="1559" max="1559" width="8" style="17" customWidth="1"/>
    <col min="1560" max="1560" width="7.7109375" style="17" customWidth="1"/>
    <col min="1561" max="1561" width="11" style="17" customWidth="1"/>
    <col min="1562" max="1562" width="8.140625" style="17" customWidth="1"/>
    <col min="1563" max="1563" width="11.42578125" style="17" customWidth="1"/>
    <col min="1564" max="1564" width="12" style="17" customWidth="1"/>
    <col min="1565" max="1565" width="10.140625" style="17" customWidth="1"/>
    <col min="1566" max="1566" width="8.7109375" style="17" customWidth="1"/>
    <col min="1567" max="1567" width="10.5703125" style="17" customWidth="1"/>
    <col min="1568" max="1793" width="9.140625" style="17"/>
    <col min="1794" max="1794" width="7.140625" style="17" customWidth="1"/>
    <col min="1795" max="1795" width="10.85546875" style="17" customWidth="1"/>
    <col min="1796" max="1796" width="6.28515625" style="17" customWidth="1"/>
    <col min="1797" max="1797" width="11.42578125" style="17" customWidth="1"/>
    <col min="1798" max="1799" width="9.140625" style="17"/>
    <col min="1800" max="1800" width="6.42578125" style="17" customWidth="1"/>
    <col min="1801" max="1801" width="10.140625" style="17" customWidth="1"/>
    <col min="1802" max="1802" width="6.140625" style="17" customWidth="1"/>
    <col min="1803" max="1803" width="9.28515625" style="17" customWidth="1"/>
    <col min="1804" max="1804" width="7.42578125" style="17" customWidth="1"/>
    <col min="1805" max="1805" width="8.7109375" style="17" customWidth="1"/>
    <col min="1806" max="1806" width="6.140625" style="17" customWidth="1"/>
    <col min="1807" max="1807" width="9.140625" style="17"/>
    <col min="1808" max="1808" width="7.42578125" style="17" customWidth="1"/>
    <col min="1809" max="1809" width="8" style="17" customWidth="1"/>
    <col min="1810" max="1810" width="7.5703125" style="17" customWidth="1"/>
    <col min="1811" max="1811" width="9.140625" style="17" customWidth="1"/>
    <col min="1812" max="1812" width="7.85546875" style="17" customWidth="1"/>
    <col min="1813" max="1813" width="8.85546875" style="17" customWidth="1"/>
    <col min="1814" max="1814" width="7.7109375" style="17" customWidth="1"/>
    <col min="1815" max="1815" width="8" style="17" customWidth="1"/>
    <col min="1816" max="1816" width="7.7109375" style="17" customWidth="1"/>
    <col min="1817" max="1817" width="11" style="17" customWidth="1"/>
    <col min="1818" max="1818" width="8.140625" style="17" customWidth="1"/>
    <col min="1819" max="1819" width="11.42578125" style="17" customWidth="1"/>
    <col min="1820" max="1820" width="12" style="17" customWidth="1"/>
    <col min="1821" max="1821" width="10.140625" style="17" customWidth="1"/>
    <col min="1822" max="1822" width="8.7109375" style="17" customWidth="1"/>
    <col min="1823" max="1823" width="10.5703125" style="17" customWidth="1"/>
    <col min="1824" max="2049" width="9.140625" style="17"/>
    <col min="2050" max="2050" width="7.140625" style="17" customWidth="1"/>
    <col min="2051" max="2051" width="10.85546875" style="17" customWidth="1"/>
    <col min="2052" max="2052" width="6.28515625" style="17" customWidth="1"/>
    <col min="2053" max="2053" width="11.42578125" style="17" customWidth="1"/>
    <col min="2054" max="2055" width="9.140625" style="17"/>
    <col min="2056" max="2056" width="6.42578125" style="17" customWidth="1"/>
    <col min="2057" max="2057" width="10.140625" style="17" customWidth="1"/>
    <col min="2058" max="2058" width="6.140625" style="17" customWidth="1"/>
    <col min="2059" max="2059" width="9.28515625" style="17" customWidth="1"/>
    <col min="2060" max="2060" width="7.42578125" style="17" customWidth="1"/>
    <col min="2061" max="2061" width="8.7109375" style="17" customWidth="1"/>
    <col min="2062" max="2062" width="6.140625" style="17" customWidth="1"/>
    <col min="2063" max="2063" width="9.140625" style="17"/>
    <col min="2064" max="2064" width="7.42578125" style="17" customWidth="1"/>
    <col min="2065" max="2065" width="8" style="17" customWidth="1"/>
    <col min="2066" max="2066" width="7.5703125" style="17" customWidth="1"/>
    <col min="2067" max="2067" width="9.140625" style="17" customWidth="1"/>
    <col min="2068" max="2068" width="7.85546875" style="17" customWidth="1"/>
    <col min="2069" max="2069" width="8.85546875" style="17" customWidth="1"/>
    <col min="2070" max="2070" width="7.7109375" style="17" customWidth="1"/>
    <col min="2071" max="2071" width="8" style="17" customWidth="1"/>
    <col min="2072" max="2072" width="7.7109375" style="17" customWidth="1"/>
    <col min="2073" max="2073" width="11" style="17" customWidth="1"/>
    <col min="2074" max="2074" width="8.140625" style="17" customWidth="1"/>
    <col min="2075" max="2075" width="11.42578125" style="17" customWidth="1"/>
    <col min="2076" max="2076" width="12" style="17" customWidth="1"/>
    <col min="2077" max="2077" width="10.140625" style="17" customWidth="1"/>
    <col min="2078" max="2078" width="8.7109375" style="17" customWidth="1"/>
    <col min="2079" max="2079" width="10.5703125" style="17" customWidth="1"/>
    <col min="2080" max="2305" width="9.140625" style="17"/>
    <col min="2306" max="2306" width="7.140625" style="17" customWidth="1"/>
    <col min="2307" max="2307" width="10.85546875" style="17" customWidth="1"/>
    <col min="2308" max="2308" width="6.28515625" style="17" customWidth="1"/>
    <col min="2309" max="2309" width="11.42578125" style="17" customWidth="1"/>
    <col min="2310" max="2311" width="9.140625" style="17"/>
    <col min="2312" max="2312" width="6.42578125" style="17" customWidth="1"/>
    <col min="2313" max="2313" width="10.140625" style="17" customWidth="1"/>
    <col min="2314" max="2314" width="6.140625" style="17" customWidth="1"/>
    <col min="2315" max="2315" width="9.28515625" style="17" customWidth="1"/>
    <col min="2316" max="2316" width="7.42578125" style="17" customWidth="1"/>
    <col min="2317" max="2317" width="8.7109375" style="17" customWidth="1"/>
    <col min="2318" max="2318" width="6.140625" style="17" customWidth="1"/>
    <col min="2319" max="2319" width="9.140625" style="17"/>
    <col min="2320" max="2320" width="7.42578125" style="17" customWidth="1"/>
    <col min="2321" max="2321" width="8" style="17" customWidth="1"/>
    <col min="2322" max="2322" width="7.5703125" style="17" customWidth="1"/>
    <col min="2323" max="2323" width="9.140625" style="17" customWidth="1"/>
    <col min="2324" max="2324" width="7.85546875" style="17" customWidth="1"/>
    <col min="2325" max="2325" width="8.85546875" style="17" customWidth="1"/>
    <col min="2326" max="2326" width="7.7109375" style="17" customWidth="1"/>
    <col min="2327" max="2327" width="8" style="17" customWidth="1"/>
    <col min="2328" max="2328" width="7.7109375" style="17" customWidth="1"/>
    <col min="2329" max="2329" width="11" style="17" customWidth="1"/>
    <col min="2330" max="2330" width="8.140625" style="17" customWidth="1"/>
    <col min="2331" max="2331" width="11.42578125" style="17" customWidth="1"/>
    <col min="2332" max="2332" width="12" style="17" customWidth="1"/>
    <col min="2333" max="2333" width="10.140625" style="17" customWidth="1"/>
    <col min="2334" max="2334" width="8.7109375" style="17" customWidth="1"/>
    <col min="2335" max="2335" width="10.5703125" style="17" customWidth="1"/>
    <col min="2336" max="2561" width="9.140625" style="17"/>
    <col min="2562" max="2562" width="7.140625" style="17" customWidth="1"/>
    <col min="2563" max="2563" width="10.85546875" style="17" customWidth="1"/>
    <col min="2564" max="2564" width="6.28515625" style="17" customWidth="1"/>
    <col min="2565" max="2565" width="11.42578125" style="17" customWidth="1"/>
    <col min="2566" max="2567" width="9.140625" style="17"/>
    <col min="2568" max="2568" width="6.42578125" style="17" customWidth="1"/>
    <col min="2569" max="2569" width="10.140625" style="17" customWidth="1"/>
    <col min="2570" max="2570" width="6.140625" style="17" customWidth="1"/>
    <col min="2571" max="2571" width="9.28515625" style="17" customWidth="1"/>
    <col min="2572" max="2572" width="7.42578125" style="17" customWidth="1"/>
    <col min="2573" max="2573" width="8.7109375" style="17" customWidth="1"/>
    <col min="2574" max="2574" width="6.140625" style="17" customWidth="1"/>
    <col min="2575" max="2575" width="9.140625" style="17"/>
    <col min="2576" max="2576" width="7.42578125" style="17" customWidth="1"/>
    <col min="2577" max="2577" width="8" style="17" customWidth="1"/>
    <col min="2578" max="2578" width="7.5703125" style="17" customWidth="1"/>
    <col min="2579" max="2579" width="9.140625" style="17" customWidth="1"/>
    <col min="2580" max="2580" width="7.85546875" style="17" customWidth="1"/>
    <col min="2581" max="2581" width="8.85546875" style="17" customWidth="1"/>
    <col min="2582" max="2582" width="7.7109375" style="17" customWidth="1"/>
    <col min="2583" max="2583" width="8" style="17" customWidth="1"/>
    <col min="2584" max="2584" width="7.7109375" style="17" customWidth="1"/>
    <col min="2585" max="2585" width="11" style="17" customWidth="1"/>
    <col min="2586" max="2586" width="8.140625" style="17" customWidth="1"/>
    <col min="2587" max="2587" width="11.42578125" style="17" customWidth="1"/>
    <col min="2588" max="2588" width="12" style="17" customWidth="1"/>
    <col min="2589" max="2589" width="10.140625" style="17" customWidth="1"/>
    <col min="2590" max="2590" width="8.7109375" style="17" customWidth="1"/>
    <col min="2591" max="2591" width="10.5703125" style="17" customWidth="1"/>
    <col min="2592" max="2817" width="9.140625" style="17"/>
    <col min="2818" max="2818" width="7.140625" style="17" customWidth="1"/>
    <col min="2819" max="2819" width="10.85546875" style="17" customWidth="1"/>
    <col min="2820" max="2820" width="6.28515625" style="17" customWidth="1"/>
    <col min="2821" max="2821" width="11.42578125" style="17" customWidth="1"/>
    <col min="2822" max="2823" width="9.140625" style="17"/>
    <col min="2824" max="2824" width="6.42578125" style="17" customWidth="1"/>
    <col min="2825" max="2825" width="10.140625" style="17" customWidth="1"/>
    <col min="2826" max="2826" width="6.140625" style="17" customWidth="1"/>
    <col min="2827" max="2827" width="9.28515625" style="17" customWidth="1"/>
    <col min="2828" max="2828" width="7.42578125" style="17" customWidth="1"/>
    <col min="2829" max="2829" width="8.7109375" style="17" customWidth="1"/>
    <col min="2830" max="2830" width="6.140625" style="17" customWidth="1"/>
    <col min="2831" max="2831" width="9.140625" style="17"/>
    <col min="2832" max="2832" width="7.42578125" style="17" customWidth="1"/>
    <col min="2833" max="2833" width="8" style="17" customWidth="1"/>
    <col min="2834" max="2834" width="7.5703125" style="17" customWidth="1"/>
    <col min="2835" max="2835" width="9.140625" style="17" customWidth="1"/>
    <col min="2836" max="2836" width="7.85546875" style="17" customWidth="1"/>
    <col min="2837" max="2837" width="8.85546875" style="17" customWidth="1"/>
    <col min="2838" max="2838" width="7.7109375" style="17" customWidth="1"/>
    <col min="2839" max="2839" width="8" style="17" customWidth="1"/>
    <col min="2840" max="2840" width="7.7109375" style="17" customWidth="1"/>
    <col min="2841" max="2841" width="11" style="17" customWidth="1"/>
    <col min="2842" max="2842" width="8.140625" style="17" customWidth="1"/>
    <col min="2843" max="2843" width="11.42578125" style="17" customWidth="1"/>
    <col min="2844" max="2844" width="12" style="17" customWidth="1"/>
    <col min="2845" max="2845" width="10.140625" style="17" customWidth="1"/>
    <col min="2846" max="2846" width="8.7109375" style="17" customWidth="1"/>
    <col min="2847" max="2847" width="10.5703125" style="17" customWidth="1"/>
    <col min="2848" max="3073" width="9.140625" style="17"/>
    <col min="3074" max="3074" width="7.140625" style="17" customWidth="1"/>
    <col min="3075" max="3075" width="10.85546875" style="17" customWidth="1"/>
    <col min="3076" max="3076" width="6.28515625" style="17" customWidth="1"/>
    <col min="3077" max="3077" width="11.42578125" style="17" customWidth="1"/>
    <col min="3078" max="3079" width="9.140625" style="17"/>
    <col min="3080" max="3080" width="6.42578125" style="17" customWidth="1"/>
    <col min="3081" max="3081" width="10.140625" style="17" customWidth="1"/>
    <col min="3082" max="3082" width="6.140625" style="17" customWidth="1"/>
    <col min="3083" max="3083" width="9.28515625" style="17" customWidth="1"/>
    <col min="3084" max="3084" width="7.42578125" style="17" customWidth="1"/>
    <col min="3085" max="3085" width="8.7109375" style="17" customWidth="1"/>
    <col min="3086" max="3086" width="6.140625" style="17" customWidth="1"/>
    <col min="3087" max="3087" width="9.140625" style="17"/>
    <col min="3088" max="3088" width="7.42578125" style="17" customWidth="1"/>
    <col min="3089" max="3089" width="8" style="17" customWidth="1"/>
    <col min="3090" max="3090" width="7.5703125" style="17" customWidth="1"/>
    <col min="3091" max="3091" width="9.140625" style="17" customWidth="1"/>
    <col min="3092" max="3092" width="7.85546875" style="17" customWidth="1"/>
    <col min="3093" max="3093" width="8.85546875" style="17" customWidth="1"/>
    <col min="3094" max="3094" width="7.7109375" style="17" customWidth="1"/>
    <col min="3095" max="3095" width="8" style="17" customWidth="1"/>
    <col min="3096" max="3096" width="7.7109375" style="17" customWidth="1"/>
    <col min="3097" max="3097" width="11" style="17" customWidth="1"/>
    <col min="3098" max="3098" width="8.140625" style="17" customWidth="1"/>
    <col min="3099" max="3099" width="11.42578125" style="17" customWidth="1"/>
    <col min="3100" max="3100" width="12" style="17" customWidth="1"/>
    <col min="3101" max="3101" width="10.140625" style="17" customWidth="1"/>
    <col min="3102" max="3102" width="8.7109375" style="17" customWidth="1"/>
    <col min="3103" max="3103" width="10.5703125" style="17" customWidth="1"/>
    <col min="3104" max="3329" width="9.140625" style="17"/>
    <col min="3330" max="3330" width="7.140625" style="17" customWidth="1"/>
    <col min="3331" max="3331" width="10.85546875" style="17" customWidth="1"/>
    <col min="3332" max="3332" width="6.28515625" style="17" customWidth="1"/>
    <col min="3333" max="3333" width="11.42578125" style="17" customWidth="1"/>
    <col min="3334" max="3335" width="9.140625" style="17"/>
    <col min="3336" max="3336" width="6.42578125" style="17" customWidth="1"/>
    <col min="3337" max="3337" width="10.140625" style="17" customWidth="1"/>
    <col min="3338" max="3338" width="6.140625" style="17" customWidth="1"/>
    <col min="3339" max="3339" width="9.28515625" style="17" customWidth="1"/>
    <col min="3340" max="3340" width="7.42578125" style="17" customWidth="1"/>
    <col min="3341" max="3341" width="8.7109375" style="17" customWidth="1"/>
    <col min="3342" max="3342" width="6.140625" style="17" customWidth="1"/>
    <col min="3343" max="3343" width="9.140625" style="17"/>
    <col min="3344" max="3344" width="7.42578125" style="17" customWidth="1"/>
    <col min="3345" max="3345" width="8" style="17" customWidth="1"/>
    <col min="3346" max="3346" width="7.5703125" style="17" customWidth="1"/>
    <col min="3347" max="3347" width="9.140625" style="17" customWidth="1"/>
    <col min="3348" max="3348" width="7.85546875" style="17" customWidth="1"/>
    <col min="3349" max="3349" width="8.85546875" style="17" customWidth="1"/>
    <col min="3350" max="3350" width="7.7109375" style="17" customWidth="1"/>
    <col min="3351" max="3351" width="8" style="17" customWidth="1"/>
    <col min="3352" max="3352" width="7.7109375" style="17" customWidth="1"/>
    <col min="3353" max="3353" width="11" style="17" customWidth="1"/>
    <col min="3354" max="3354" width="8.140625" style="17" customWidth="1"/>
    <col min="3355" max="3355" width="11.42578125" style="17" customWidth="1"/>
    <col min="3356" max="3356" width="12" style="17" customWidth="1"/>
    <col min="3357" max="3357" width="10.140625" style="17" customWidth="1"/>
    <col min="3358" max="3358" width="8.7109375" style="17" customWidth="1"/>
    <col min="3359" max="3359" width="10.5703125" style="17" customWidth="1"/>
    <col min="3360" max="3585" width="9.140625" style="17"/>
    <col min="3586" max="3586" width="7.140625" style="17" customWidth="1"/>
    <col min="3587" max="3587" width="10.85546875" style="17" customWidth="1"/>
    <col min="3588" max="3588" width="6.28515625" style="17" customWidth="1"/>
    <col min="3589" max="3589" width="11.42578125" style="17" customWidth="1"/>
    <col min="3590" max="3591" width="9.140625" style="17"/>
    <col min="3592" max="3592" width="6.42578125" style="17" customWidth="1"/>
    <col min="3593" max="3593" width="10.140625" style="17" customWidth="1"/>
    <col min="3594" max="3594" width="6.140625" style="17" customWidth="1"/>
    <col min="3595" max="3595" width="9.28515625" style="17" customWidth="1"/>
    <col min="3596" max="3596" width="7.42578125" style="17" customWidth="1"/>
    <col min="3597" max="3597" width="8.7109375" style="17" customWidth="1"/>
    <col min="3598" max="3598" width="6.140625" style="17" customWidth="1"/>
    <col min="3599" max="3599" width="9.140625" style="17"/>
    <col min="3600" max="3600" width="7.42578125" style="17" customWidth="1"/>
    <col min="3601" max="3601" width="8" style="17" customWidth="1"/>
    <col min="3602" max="3602" width="7.5703125" style="17" customWidth="1"/>
    <col min="3603" max="3603" width="9.140625" style="17" customWidth="1"/>
    <col min="3604" max="3604" width="7.85546875" style="17" customWidth="1"/>
    <col min="3605" max="3605" width="8.85546875" style="17" customWidth="1"/>
    <col min="3606" max="3606" width="7.7109375" style="17" customWidth="1"/>
    <col min="3607" max="3607" width="8" style="17" customWidth="1"/>
    <col min="3608" max="3608" width="7.7109375" style="17" customWidth="1"/>
    <col min="3609" max="3609" width="11" style="17" customWidth="1"/>
    <col min="3610" max="3610" width="8.140625" style="17" customWidth="1"/>
    <col min="3611" max="3611" width="11.42578125" style="17" customWidth="1"/>
    <col min="3612" max="3612" width="12" style="17" customWidth="1"/>
    <col min="3613" max="3613" width="10.140625" style="17" customWidth="1"/>
    <col min="3614" max="3614" width="8.7109375" style="17" customWidth="1"/>
    <col min="3615" max="3615" width="10.5703125" style="17" customWidth="1"/>
    <col min="3616" max="3841" width="9.140625" style="17"/>
    <col min="3842" max="3842" width="7.140625" style="17" customWidth="1"/>
    <col min="3843" max="3843" width="10.85546875" style="17" customWidth="1"/>
    <col min="3844" max="3844" width="6.28515625" style="17" customWidth="1"/>
    <col min="3845" max="3845" width="11.42578125" style="17" customWidth="1"/>
    <col min="3846" max="3847" width="9.140625" style="17"/>
    <col min="3848" max="3848" width="6.42578125" style="17" customWidth="1"/>
    <col min="3849" max="3849" width="10.140625" style="17" customWidth="1"/>
    <col min="3850" max="3850" width="6.140625" style="17" customWidth="1"/>
    <col min="3851" max="3851" width="9.28515625" style="17" customWidth="1"/>
    <col min="3852" max="3852" width="7.42578125" style="17" customWidth="1"/>
    <col min="3853" max="3853" width="8.7109375" style="17" customWidth="1"/>
    <col min="3854" max="3854" width="6.140625" style="17" customWidth="1"/>
    <col min="3855" max="3855" width="9.140625" style="17"/>
    <col min="3856" max="3856" width="7.42578125" style="17" customWidth="1"/>
    <col min="3857" max="3857" width="8" style="17" customWidth="1"/>
    <col min="3858" max="3858" width="7.5703125" style="17" customWidth="1"/>
    <col min="3859" max="3859" width="9.140625" style="17" customWidth="1"/>
    <col min="3860" max="3860" width="7.85546875" style="17" customWidth="1"/>
    <col min="3861" max="3861" width="8.85546875" style="17" customWidth="1"/>
    <col min="3862" max="3862" width="7.7109375" style="17" customWidth="1"/>
    <col min="3863" max="3863" width="8" style="17" customWidth="1"/>
    <col min="3864" max="3864" width="7.7109375" style="17" customWidth="1"/>
    <col min="3865" max="3865" width="11" style="17" customWidth="1"/>
    <col min="3866" max="3866" width="8.140625" style="17" customWidth="1"/>
    <col min="3867" max="3867" width="11.42578125" style="17" customWidth="1"/>
    <col min="3868" max="3868" width="12" style="17" customWidth="1"/>
    <col min="3869" max="3869" width="10.140625" style="17" customWidth="1"/>
    <col min="3870" max="3870" width="8.7109375" style="17" customWidth="1"/>
    <col min="3871" max="3871" width="10.5703125" style="17" customWidth="1"/>
    <col min="3872" max="4097" width="9.140625" style="17"/>
    <col min="4098" max="4098" width="7.140625" style="17" customWidth="1"/>
    <col min="4099" max="4099" width="10.85546875" style="17" customWidth="1"/>
    <col min="4100" max="4100" width="6.28515625" style="17" customWidth="1"/>
    <col min="4101" max="4101" width="11.42578125" style="17" customWidth="1"/>
    <col min="4102" max="4103" width="9.140625" style="17"/>
    <col min="4104" max="4104" width="6.42578125" style="17" customWidth="1"/>
    <col min="4105" max="4105" width="10.140625" style="17" customWidth="1"/>
    <col min="4106" max="4106" width="6.140625" style="17" customWidth="1"/>
    <col min="4107" max="4107" width="9.28515625" style="17" customWidth="1"/>
    <col min="4108" max="4108" width="7.42578125" style="17" customWidth="1"/>
    <col min="4109" max="4109" width="8.7109375" style="17" customWidth="1"/>
    <col min="4110" max="4110" width="6.140625" style="17" customWidth="1"/>
    <col min="4111" max="4111" width="9.140625" style="17"/>
    <col min="4112" max="4112" width="7.42578125" style="17" customWidth="1"/>
    <col min="4113" max="4113" width="8" style="17" customWidth="1"/>
    <col min="4114" max="4114" width="7.5703125" style="17" customWidth="1"/>
    <col min="4115" max="4115" width="9.140625" style="17" customWidth="1"/>
    <col min="4116" max="4116" width="7.85546875" style="17" customWidth="1"/>
    <col min="4117" max="4117" width="8.85546875" style="17" customWidth="1"/>
    <col min="4118" max="4118" width="7.7109375" style="17" customWidth="1"/>
    <col min="4119" max="4119" width="8" style="17" customWidth="1"/>
    <col min="4120" max="4120" width="7.7109375" style="17" customWidth="1"/>
    <col min="4121" max="4121" width="11" style="17" customWidth="1"/>
    <col min="4122" max="4122" width="8.140625" style="17" customWidth="1"/>
    <col min="4123" max="4123" width="11.42578125" style="17" customWidth="1"/>
    <col min="4124" max="4124" width="12" style="17" customWidth="1"/>
    <col min="4125" max="4125" width="10.140625" style="17" customWidth="1"/>
    <col min="4126" max="4126" width="8.7109375" style="17" customWidth="1"/>
    <col min="4127" max="4127" width="10.5703125" style="17" customWidth="1"/>
    <col min="4128" max="4353" width="9.140625" style="17"/>
    <col min="4354" max="4354" width="7.140625" style="17" customWidth="1"/>
    <col min="4355" max="4355" width="10.85546875" style="17" customWidth="1"/>
    <col min="4356" max="4356" width="6.28515625" style="17" customWidth="1"/>
    <col min="4357" max="4357" width="11.42578125" style="17" customWidth="1"/>
    <col min="4358" max="4359" width="9.140625" style="17"/>
    <col min="4360" max="4360" width="6.42578125" style="17" customWidth="1"/>
    <col min="4361" max="4361" width="10.140625" style="17" customWidth="1"/>
    <col min="4362" max="4362" width="6.140625" style="17" customWidth="1"/>
    <col min="4363" max="4363" width="9.28515625" style="17" customWidth="1"/>
    <col min="4364" max="4364" width="7.42578125" style="17" customWidth="1"/>
    <col min="4365" max="4365" width="8.7109375" style="17" customWidth="1"/>
    <col min="4366" max="4366" width="6.140625" style="17" customWidth="1"/>
    <col min="4367" max="4367" width="9.140625" style="17"/>
    <col min="4368" max="4368" width="7.42578125" style="17" customWidth="1"/>
    <col min="4369" max="4369" width="8" style="17" customWidth="1"/>
    <col min="4370" max="4370" width="7.5703125" style="17" customWidth="1"/>
    <col min="4371" max="4371" width="9.140625" style="17" customWidth="1"/>
    <col min="4372" max="4372" width="7.85546875" style="17" customWidth="1"/>
    <col min="4373" max="4373" width="8.85546875" style="17" customWidth="1"/>
    <col min="4374" max="4374" width="7.7109375" style="17" customWidth="1"/>
    <col min="4375" max="4375" width="8" style="17" customWidth="1"/>
    <col min="4376" max="4376" width="7.7109375" style="17" customWidth="1"/>
    <col min="4377" max="4377" width="11" style="17" customWidth="1"/>
    <col min="4378" max="4378" width="8.140625" style="17" customWidth="1"/>
    <col min="4379" max="4379" width="11.42578125" style="17" customWidth="1"/>
    <col min="4380" max="4380" width="12" style="17" customWidth="1"/>
    <col min="4381" max="4381" width="10.140625" style="17" customWidth="1"/>
    <col min="4382" max="4382" width="8.7109375" style="17" customWidth="1"/>
    <col min="4383" max="4383" width="10.5703125" style="17" customWidth="1"/>
    <col min="4384" max="4609" width="9.140625" style="17"/>
    <col min="4610" max="4610" width="7.140625" style="17" customWidth="1"/>
    <col min="4611" max="4611" width="10.85546875" style="17" customWidth="1"/>
    <col min="4612" max="4612" width="6.28515625" style="17" customWidth="1"/>
    <col min="4613" max="4613" width="11.42578125" style="17" customWidth="1"/>
    <col min="4614" max="4615" width="9.140625" style="17"/>
    <col min="4616" max="4616" width="6.42578125" style="17" customWidth="1"/>
    <col min="4617" max="4617" width="10.140625" style="17" customWidth="1"/>
    <col min="4618" max="4618" width="6.140625" style="17" customWidth="1"/>
    <col min="4619" max="4619" width="9.28515625" style="17" customWidth="1"/>
    <col min="4620" max="4620" width="7.42578125" style="17" customWidth="1"/>
    <col min="4621" max="4621" width="8.7109375" style="17" customWidth="1"/>
    <col min="4622" max="4622" width="6.140625" style="17" customWidth="1"/>
    <col min="4623" max="4623" width="9.140625" style="17"/>
    <col min="4624" max="4624" width="7.42578125" style="17" customWidth="1"/>
    <col min="4625" max="4625" width="8" style="17" customWidth="1"/>
    <col min="4626" max="4626" width="7.5703125" style="17" customWidth="1"/>
    <col min="4627" max="4627" width="9.140625" style="17" customWidth="1"/>
    <col min="4628" max="4628" width="7.85546875" style="17" customWidth="1"/>
    <col min="4629" max="4629" width="8.85546875" style="17" customWidth="1"/>
    <col min="4630" max="4630" width="7.7109375" style="17" customWidth="1"/>
    <col min="4631" max="4631" width="8" style="17" customWidth="1"/>
    <col min="4632" max="4632" width="7.7109375" style="17" customWidth="1"/>
    <col min="4633" max="4633" width="11" style="17" customWidth="1"/>
    <col min="4634" max="4634" width="8.140625" style="17" customWidth="1"/>
    <col min="4635" max="4635" width="11.42578125" style="17" customWidth="1"/>
    <col min="4636" max="4636" width="12" style="17" customWidth="1"/>
    <col min="4637" max="4637" width="10.140625" style="17" customWidth="1"/>
    <col min="4638" max="4638" width="8.7109375" style="17" customWidth="1"/>
    <col min="4639" max="4639" width="10.5703125" style="17" customWidth="1"/>
    <col min="4640" max="4865" width="9.140625" style="17"/>
    <col min="4866" max="4866" width="7.140625" style="17" customWidth="1"/>
    <col min="4867" max="4867" width="10.85546875" style="17" customWidth="1"/>
    <col min="4868" max="4868" width="6.28515625" style="17" customWidth="1"/>
    <col min="4869" max="4869" width="11.42578125" style="17" customWidth="1"/>
    <col min="4870" max="4871" width="9.140625" style="17"/>
    <col min="4872" max="4872" width="6.42578125" style="17" customWidth="1"/>
    <col min="4873" max="4873" width="10.140625" style="17" customWidth="1"/>
    <col min="4874" max="4874" width="6.140625" style="17" customWidth="1"/>
    <col min="4875" max="4875" width="9.28515625" style="17" customWidth="1"/>
    <col min="4876" max="4876" width="7.42578125" style="17" customWidth="1"/>
    <col min="4877" max="4877" width="8.7109375" style="17" customWidth="1"/>
    <col min="4878" max="4878" width="6.140625" style="17" customWidth="1"/>
    <col min="4879" max="4879" width="9.140625" style="17"/>
    <col min="4880" max="4880" width="7.42578125" style="17" customWidth="1"/>
    <col min="4881" max="4881" width="8" style="17" customWidth="1"/>
    <col min="4882" max="4882" width="7.5703125" style="17" customWidth="1"/>
    <col min="4883" max="4883" width="9.140625" style="17" customWidth="1"/>
    <col min="4884" max="4884" width="7.85546875" style="17" customWidth="1"/>
    <col min="4885" max="4885" width="8.85546875" style="17" customWidth="1"/>
    <col min="4886" max="4886" width="7.7109375" style="17" customWidth="1"/>
    <col min="4887" max="4887" width="8" style="17" customWidth="1"/>
    <col min="4888" max="4888" width="7.7109375" style="17" customWidth="1"/>
    <col min="4889" max="4889" width="11" style="17" customWidth="1"/>
    <col min="4890" max="4890" width="8.140625" style="17" customWidth="1"/>
    <col min="4891" max="4891" width="11.42578125" style="17" customWidth="1"/>
    <col min="4892" max="4892" width="12" style="17" customWidth="1"/>
    <col min="4893" max="4893" width="10.140625" style="17" customWidth="1"/>
    <col min="4894" max="4894" width="8.7109375" style="17" customWidth="1"/>
    <col min="4895" max="4895" width="10.5703125" style="17" customWidth="1"/>
    <col min="4896" max="5121" width="9.140625" style="17"/>
    <col min="5122" max="5122" width="7.140625" style="17" customWidth="1"/>
    <col min="5123" max="5123" width="10.85546875" style="17" customWidth="1"/>
    <col min="5124" max="5124" width="6.28515625" style="17" customWidth="1"/>
    <col min="5125" max="5125" width="11.42578125" style="17" customWidth="1"/>
    <col min="5126" max="5127" width="9.140625" style="17"/>
    <col min="5128" max="5128" width="6.42578125" style="17" customWidth="1"/>
    <col min="5129" max="5129" width="10.140625" style="17" customWidth="1"/>
    <col min="5130" max="5130" width="6.140625" style="17" customWidth="1"/>
    <col min="5131" max="5131" width="9.28515625" style="17" customWidth="1"/>
    <col min="5132" max="5132" width="7.42578125" style="17" customWidth="1"/>
    <col min="5133" max="5133" width="8.7109375" style="17" customWidth="1"/>
    <col min="5134" max="5134" width="6.140625" style="17" customWidth="1"/>
    <col min="5135" max="5135" width="9.140625" style="17"/>
    <col min="5136" max="5136" width="7.42578125" style="17" customWidth="1"/>
    <col min="5137" max="5137" width="8" style="17" customWidth="1"/>
    <col min="5138" max="5138" width="7.5703125" style="17" customWidth="1"/>
    <col min="5139" max="5139" width="9.140625" style="17" customWidth="1"/>
    <col min="5140" max="5140" width="7.85546875" style="17" customWidth="1"/>
    <col min="5141" max="5141" width="8.85546875" style="17" customWidth="1"/>
    <col min="5142" max="5142" width="7.7109375" style="17" customWidth="1"/>
    <col min="5143" max="5143" width="8" style="17" customWidth="1"/>
    <col min="5144" max="5144" width="7.7109375" style="17" customWidth="1"/>
    <col min="5145" max="5145" width="11" style="17" customWidth="1"/>
    <col min="5146" max="5146" width="8.140625" style="17" customWidth="1"/>
    <col min="5147" max="5147" width="11.42578125" style="17" customWidth="1"/>
    <col min="5148" max="5148" width="12" style="17" customWidth="1"/>
    <col min="5149" max="5149" width="10.140625" style="17" customWidth="1"/>
    <col min="5150" max="5150" width="8.7109375" style="17" customWidth="1"/>
    <col min="5151" max="5151" width="10.5703125" style="17" customWidth="1"/>
    <col min="5152" max="5377" width="9.140625" style="17"/>
    <col min="5378" max="5378" width="7.140625" style="17" customWidth="1"/>
    <col min="5379" max="5379" width="10.85546875" style="17" customWidth="1"/>
    <col min="5380" max="5380" width="6.28515625" style="17" customWidth="1"/>
    <col min="5381" max="5381" width="11.42578125" style="17" customWidth="1"/>
    <col min="5382" max="5383" width="9.140625" style="17"/>
    <col min="5384" max="5384" width="6.42578125" style="17" customWidth="1"/>
    <col min="5385" max="5385" width="10.140625" style="17" customWidth="1"/>
    <col min="5386" max="5386" width="6.140625" style="17" customWidth="1"/>
    <col min="5387" max="5387" width="9.28515625" style="17" customWidth="1"/>
    <col min="5388" max="5388" width="7.42578125" style="17" customWidth="1"/>
    <col min="5389" max="5389" width="8.7109375" style="17" customWidth="1"/>
    <col min="5390" max="5390" width="6.140625" style="17" customWidth="1"/>
    <col min="5391" max="5391" width="9.140625" style="17"/>
    <col min="5392" max="5392" width="7.42578125" style="17" customWidth="1"/>
    <col min="5393" max="5393" width="8" style="17" customWidth="1"/>
    <col min="5394" max="5394" width="7.5703125" style="17" customWidth="1"/>
    <col min="5395" max="5395" width="9.140625" style="17" customWidth="1"/>
    <col min="5396" max="5396" width="7.85546875" style="17" customWidth="1"/>
    <col min="5397" max="5397" width="8.85546875" style="17" customWidth="1"/>
    <col min="5398" max="5398" width="7.7109375" style="17" customWidth="1"/>
    <col min="5399" max="5399" width="8" style="17" customWidth="1"/>
    <col min="5400" max="5400" width="7.7109375" style="17" customWidth="1"/>
    <col min="5401" max="5401" width="11" style="17" customWidth="1"/>
    <col min="5402" max="5402" width="8.140625" style="17" customWidth="1"/>
    <col min="5403" max="5403" width="11.42578125" style="17" customWidth="1"/>
    <col min="5404" max="5404" width="12" style="17" customWidth="1"/>
    <col min="5405" max="5405" width="10.140625" style="17" customWidth="1"/>
    <col min="5406" max="5406" width="8.7109375" style="17" customWidth="1"/>
    <col min="5407" max="5407" width="10.5703125" style="17" customWidth="1"/>
    <col min="5408" max="5633" width="9.140625" style="17"/>
    <col min="5634" max="5634" width="7.140625" style="17" customWidth="1"/>
    <col min="5635" max="5635" width="10.85546875" style="17" customWidth="1"/>
    <col min="5636" max="5636" width="6.28515625" style="17" customWidth="1"/>
    <col min="5637" max="5637" width="11.42578125" style="17" customWidth="1"/>
    <col min="5638" max="5639" width="9.140625" style="17"/>
    <col min="5640" max="5640" width="6.42578125" style="17" customWidth="1"/>
    <col min="5641" max="5641" width="10.140625" style="17" customWidth="1"/>
    <col min="5642" max="5642" width="6.140625" style="17" customWidth="1"/>
    <col min="5643" max="5643" width="9.28515625" style="17" customWidth="1"/>
    <col min="5644" max="5644" width="7.42578125" style="17" customWidth="1"/>
    <col min="5645" max="5645" width="8.7109375" style="17" customWidth="1"/>
    <col min="5646" max="5646" width="6.140625" style="17" customWidth="1"/>
    <col min="5647" max="5647" width="9.140625" style="17"/>
    <col min="5648" max="5648" width="7.42578125" style="17" customWidth="1"/>
    <col min="5649" max="5649" width="8" style="17" customWidth="1"/>
    <col min="5650" max="5650" width="7.5703125" style="17" customWidth="1"/>
    <col min="5651" max="5651" width="9.140625" style="17" customWidth="1"/>
    <col min="5652" max="5652" width="7.85546875" style="17" customWidth="1"/>
    <col min="5653" max="5653" width="8.85546875" style="17" customWidth="1"/>
    <col min="5654" max="5654" width="7.7109375" style="17" customWidth="1"/>
    <col min="5655" max="5655" width="8" style="17" customWidth="1"/>
    <col min="5656" max="5656" width="7.7109375" style="17" customWidth="1"/>
    <col min="5657" max="5657" width="11" style="17" customWidth="1"/>
    <col min="5658" max="5658" width="8.140625" style="17" customWidth="1"/>
    <col min="5659" max="5659" width="11.42578125" style="17" customWidth="1"/>
    <col min="5660" max="5660" width="12" style="17" customWidth="1"/>
    <col min="5661" max="5661" width="10.140625" style="17" customWidth="1"/>
    <col min="5662" max="5662" width="8.7109375" style="17" customWidth="1"/>
    <col min="5663" max="5663" width="10.5703125" style="17" customWidth="1"/>
    <col min="5664" max="5889" width="9.140625" style="17"/>
    <col min="5890" max="5890" width="7.140625" style="17" customWidth="1"/>
    <col min="5891" max="5891" width="10.85546875" style="17" customWidth="1"/>
    <col min="5892" max="5892" width="6.28515625" style="17" customWidth="1"/>
    <col min="5893" max="5893" width="11.42578125" style="17" customWidth="1"/>
    <col min="5894" max="5895" width="9.140625" style="17"/>
    <col min="5896" max="5896" width="6.42578125" style="17" customWidth="1"/>
    <col min="5897" max="5897" width="10.140625" style="17" customWidth="1"/>
    <col min="5898" max="5898" width="6.140625" style="17" customWidth="1"/>
    <col min="5899" max="5899" width="9.28515625" style="17" customWidth="1"/>
    <col min="5900" max="5900" width="7.42578125" style="17" customWidth="1"/>
    <col min="5901" max="5901" width="8.7109375" style="17" customWidth="1"/>
    <col min="5902" max="5902" width="6.140625" style="17" customWidth="1"/>
    <col min="5903" max="5903" width="9.140625" style="17"/>
    <col min="5904" max="5904" width="7.42578125" style="17" customWidth="1"/>
    <col min="5905" max="5905" width="8" style="17" customWidth="1"/>
    <col min="5906" max="5906" width="7.5703125" style="17" customWidth="1"/>
    <col min="5907" max="5907" width="9.140625" style="17" customWidth="1"/>
    <col min="5908" max="5908" width="7.85546875" style="17" customWidth="1"/>
    <col min="5909" max="5909" width="8.85546875" style="17" customWidth="1"/>
    <col min="5910" max="5910" width="7.7109375" style="17" customWidth="1"/>
    <col min="5911" max="5911" width="8" style="17" customWidth="1"/>
    <col min="5912" max="5912" width="7.7109375" style="17" customWidth="1"/>
    <col min="5913" max="5913" width="11" style="17" customWidth="1"/>
    <col min="5914" max="5914" width="8.140625" style="17" customWidth="1"/>
    <col min="5915" max="5915" width="11.42578125" style="17" customWidth="1"/>
    <col min="5916" max="5916" width="12" style="17" customWidth="1"/>
    <col min="5917" max="5917" width="10.140625" style="17" customWidth="1"/>
    <col min="5918" max="5918" width="8.7109375" style="17" customWidth="1"/>
    <col min="5919" max="5919" width="10.5703125" style="17" customWidth="1"/>
    <col min="5920" max="6145" width="9.140625" style="17"/>
    <col min="6146" max="6146" width="7.140625" style="17" customWidth="1"/>
    <col min="6147" max="6147" width="10.85546875" style="17" customWidth="1"/>
    <col min="6148" max="6148" width="6.28515625" style="17" customWidth="1"/>
    <col min="6149" max="6149" width="11.42578125" style="17" customWidth="1"/>
    <col min="6150" max="6151" width="9.140625" style="17"/>
    <col min="6152" max="6152" width="6.42578125" style="17" customWidth="1"/>
    <col min="6153" max="6153" width="10.140625" style="17" customWidth="1"/>
    <col min="6154" max="6154" width="6.140625" style="17" customWidth="1"/>
    <col min="6155" max="6155" width="9.28515625" style="17" customWidth="1"/>
    <col min="6156" max="6156" width="7.42578125" style="17" customWidth="1"/>
    <col min="6157" max="6157" width="8.7109375" style="17" customWidth="1"/>
    <col min="6158" max="6158" width="6.140625" style="17" customWidth="1"/>
    <col min="6159" max="6159" width="9.140625" style="17"/>
    <col min="6160" max="6160" width="7.42578125" style="17" customWidth="1"/>
    <col min="6161" max="6161" width="8" style="17" customWidth="1"/>
    <col min="6162" max="6162" width="7.5703125" style="17" customWidth="1"/>
    <col min="6163" max="6163" width="9.140625" style="17" customWidth="1"/>
    <col min="6164" max="6164" width="7.85546875" style="17" customWidth="1"/>
    <col min="6165" max="6165" width="8.85546875" style="17" customWidth="1"/>
    <col min="6166" max="6166" width="7.7109375" style="17" customWidth="1"/>
    <col min="6167" max="6167" width="8" style="17" customWidth="1"/>
    <col min="6168" max="6168" width="7.7109375" style="17" customWidth="1"/>
    <col min="6169" max="6169" width="11" style="17" customWidth="1"/>
    <col min="6170" max="6170" width="8.140625" style="17" customWidth="1"/>
    <col min="6171" max="6171" width="11.42578125" style="17" customWidth="1"/>
    <col min="6172" max="6172" width="12" style="17" customWidth="1"/>
    <col min="6173" max="6173" width="10.140625" style="17" customWidth="1"/>
    <col min="6174" max="6174" width="8.7109375" style="17" customWidth="1"/>
    <col min="6175" max="6175" width="10.5703125" style="17" customWidth="1"/>
    <col min="6176" max="6401" width="9.140625" style="17"/>
    <col min="6402" max="6402" width="7.140625" style="17" customWidth="1"/>
    <col min="6403" max="6403" width="10.85546875" style="17" customWidth="1"/>
    <col min="6404" max="6404" width="6.28515625" style="17" customWidth="1"/>
    <col min="6405" max="6405" width="11.42578125" style="17" customWidth="1"/>
    <col min="6406" max="6407" width="9.140625" style="17"/>
    <col min="6408" max="6408" width="6.42578125" style="17" customWidth="1"/>
    <col min="6409" max="6409" width="10.140625" style="17" customWidth="1"/>
    <col min="6410" max="6410" width="6.140625" style="17" customWidth="1"/>
    <col min="6411" max="6411" width="9.28515625" style="17" customWidth="1"/>
    <col min="6412" max="6412" width="7.42578125" style="17" customWidth="1"/>
    <col min="6413" max="6413" width="8.7109375" style="17" customWidth="1"/>
    <col min="6414" max="6414" width="6.140625" style="17" customWidth="1"/>
    <col min="6415" max="6415" width="9.140625" style="17"/>
    <col min="6416" max="6416" width="7.42578125" style="17" customWidth="1"/>
    <col min="6417" max="6417" width="8" style="17" customWidth="1"/>
    <col min="6418" max="6418" width="7.5703125" style="17" customWidth="1"/>
    <col min="6419" max="6419" width="9.140625" style="17" customWidth="1"/>
    <col min="6420" max="6420" width="7.85546875" style="17" customWidth="1"/>
    <col min="6421" max="6421" width="8.85546875" style="17" customWidth="1"/>
    <col min="6422" max="6422" width="7.7109375" style="17" customWidth="1"/>
    <col min="6423" max="6423" width="8" style="17" customWidth="1"/>
    <col min="6424" max="6424" width="7.7109375" style="17" customWidth="1"/>
    <col min="6425" max="6425" width="11" style="17" customWidth="1"/>
    <col min="6426" max="6426" width="8.140625" style="17" customWidth="1"/>
    <col min="6427" max="6427" width="11.42578125" style="17" customWidth="1"/>
    <col min="6428" max="6428" width="12" style="17" customWidth="1"/>
    <col min="6429" max="6429" width="10.140625" style="17" customWidth="1"/>
    <col min="6430" max="6430" width="8.7109375" style="17" customWidth="1"/>
    <col min="6431" max="6431" width="10.5703125" style="17" customWidth="1"/>
    <col min="6432" max="6657" width="9.140625" style="17"/>
    <col min="6658" max="6658" width="7.140625" style="17" customWidth="1"/>
    <col min="6659" max="6659" width="10.85546875" style="17" customWidth="1"/>
    <col min="6660" max="6660" width="6.28515625" style="17" customWidth="1"/>
    <col min="6661" max="6661" width="11.42578125" style="17" customWidth="1"/>
    <col min="6662" max="6663" width="9.140625" style="17"/>
    <col min="6664" max="6664" width="6.42578125" style="17" customWidth="1"/>
    <col min="6665" max="6665" width="10.140625" style="17" customWidth="1"/>
    <col min="6666" max="6666" width="6.140625" style="17" customWidth="1"/>
    <col min="6667" max="6667" width="9.28515625" style="17" customWidth="1"/>
    <col min="6668" max="6668" width="7.42578125" style="17" customWidth="1"/>
    <col min="6669" max="6669" width="8.7109375" style="17" customWidth="1"/>
    <col min="6670" max="6670" width="6.140625" style="17" customWidth="1"/>
    <col min="6671" max="6671" width="9.140625" style="17"/>
    <col min="6672" max="6672" width="7.42578125" style="17" customWidth="1"/>
    <col min="6673" max="6673" width="8" style="17" customWidth="1"/>
    <col min="6674" max="6674" width="7.5703125" style="17" customWidth="1"/>
    <col min="6675" max="6675" width="9.140625" style="17" customWidth="1"/>
    <col min="6676" max="6676" width="7.85546875" style="17" customWidth="1"/>
    <col min="6677" max="6677" width="8.85546875" style="17" customWidth="1"/>
    <col min="6678" max="6678" width="7.7109375" style="17" customWidth="1"/>
    <col min="6679" max="6679" width="8" style="17" customWidth="1"/>
    <col min="6680" max="6680" width="7.7109375" style="17" customWidth="1"/>
    <col min="6681" max="6681" width="11" style="17" customWidth="1"/>
    <col min="6682" max="6682" width="8.140625" style="17" customWidth="1"/>
    <col min="6683" max="6683" width="11.42578125" style="17" customWidth="1"/>
    <col min="6684" max="6684" width="12" style="17" customWidth="1"/>
    <col min="6685" max="6685" width="10.140625" style="17" customWidth="1"/>
    <col min="6686" max="6686" width="8.7109375" style="17" customWidth="1"/>
    <col min="6687" max="6687" width="10.5703125" style="17" customWidth="1"/>
    <col min="6688" max="6913" width="9.140625" style="17"/>
    <col min="6914" max="6914" width="7.140625" style="17" customWidth="1"/>
    <col min="6915" max="6915" width="10.85546875" style="17" customWidth="1"/>
    <col min="6916" max="6916" width="6.28515625" style="17" customWidth="1"/>
    <col min="6917" max="6917" width="11.42578125" style="17" customWidth="1"/>
    <col min="6918" max="6919" width="9.140625" style="17"/>
    <col min="6920" max="6920" width="6.42578125" style="17" customWidth="1"/>
    <col min="6921" max="6921" width="10.140625" style="17" customWidth="1"/>
    <col min="6922" max="6922" width="6.140625" style="17" customWidth="1"/>
    <col min="6923" max="6923" width="9.28515625" style="17" customWidth="1"/>
    <col min="6924" max="6924" width="7.42578125" style="17" customWidth="1"/>
    <col min="6925" max="6925" width="8.7109375" style="17" customWidth="1"/>
    <col min="6926" max="6926" width="6.140625" style="17" customWidth="1"/>
    <col min="6927" max="6927" width="9.140625" style="17"/>
    <col min="6928" max="6928" width="7.42578125" style="17" customWidth="1"/>
    <col min="6929" max="6929" width="8" style="17" customWidth="1"/>
    <col min="6930" max="6930" width="7.5703125" style="17" customWidth="1"/>
    <col min="6931" max="6931" width="9.140625" style="17" customWidth="1"/>
    <col min="6932" max="6932" width="7.85546875" style="17" customWidth="1"/>
    <col min="6933" max="6933" width="8.85546875" style="17" customWidth="1"/>
    <col min="6934" max="6934" width="7.7109375" style="17" customWidth="1"/>
    <col min="6935" max="6935" width="8" style="17" customWidth="1"/>
    <col min="6936" max="6936" width="7.7109375" style="17" customWidth="1"/>
    <col min="6937" max="6937" width="11" style="17" customWidth="1"/>
    <col min="6938" max="6938" width="8.140625" style="17" customWidth="1"/>
    <col min="6939" max="6939" width="11.42578125" style="17" customWidth="1"/>
    <col min="6940" max="6940" width="12" style="17" customWidth="1"/>
    <col min="6941" max="6941" width="10.140625" style="17" customWidth="1"/>
    <col min="6942" max="6942" width="8.7109375" style="17" customWidth="1"/>
    <col min="6943" max="6943" width="10.5703125" style="17" customWidth="1"/>
    <col min="6944" max="7169" width="9.140625" style="17"/>
    <col min="7170" max="7170" width="7.140625" style="17" customWidth="1"/>
    <col min="7171" max="7171" width="10.85546875" style="17" customWidth="1"/>
    <col min="7172" max="7172" width="6.28515625" style="17" customWidth="1"/>
    <col min="7173" max="7173" width="11.42578125" style="17" customWidth="1"/>
    <col min="7174" max="7175" width="9.140625" style="17"/>
    <col min="7176" max="7176" width="6.42578125" style="17" customWidth="1"/>
    <col min="7177" max="7177" width="10.140625" style="17" customWidth="1"/>
    <col min="7178" max="7178" width="6.140625" style="17" customWidth="1"/>
    <col min="7179" max="7179" width="9.28515625" style="17" customWidth="1"/>
    <col min="7180" max="7180" width="7.42578125" style="17" customWidth="1"/>
    <col min="7181" max="7181" width="8.7109375" style="17" customWidth="1"/>
    <col min="7182" max="7182" width="6.140625" style="17" customWidth="1"/>
    <col min="7183" max="7183" width="9.140625" style="17"/>
    <col min="7184" max="7184" width="7.42578125" style="17" customWidth="1"/>
    <col min="7185" max="7185" width="8" style="17" customWidth="1"/>
    <col min="7186" max="7186" width="7.5703125" style="17" customWidth="1"/>
    <col min="7187" max="7187" width="9.140625" style="17" customWidth="1"/>
    <col min="7188" max="7188" width="7.85546875" style="17" customWidth="1"/>
    <col min="7189" max="7189" width="8.85546875" style="17" customWidth="1"/>
    <col min="7190" max="7190" width="7.7109375" style="17" customWidth="1"/>
    <col min="7191" max="7191" width="8" style="17" customWidth="1"/>
    <col min="7192" max="7192" width="7.7109375" style="17" customWidth="1"/>
    <col min="7193" max="7193" width="11" style="17" customWidth="1"/>
    <col min="7194" max="7194" width="8.140625" style="17" customWidth="1"/>
    <col min="7195" max="7195" width="11.42578125" style="17" customWidth="1"/>
    <col min="7196" max="7196" width="12" style="17" customWidth="1"/>
    <col min="7197" max="7197" width="10.140625" style="17" customWidth="1"/>
    <col min="7198" max="7198" width="8.7109375" style="17" customWidth="1"/>
    <col min="7199" max="7199" width="10.5703125" style="17" customWidth="1"/>
    <col min="7200" max="7425" width="9.140625" style="17"/>
    <col min="7426" max="7426" width="7.140625" style="17" customWidth="1"/>
    <col min="7427" max="7427" width="10.85546875" style="17" customWidth="1"/>
    <col min="7428" max="7428" width="6.28515625" style="17" customWidth="1"/>
    <col min="7429" max="7429" width="11.42578125" style="17" customWidth="1"/>
    <col min="7430" max="7431" width="9.140625" style="17"/>
    <col min="7432" max="7432" width="6.42578125" style="17" customWidth="1"/>
    <col min="7433" max="7433" width="10.140625" style="17" customWidth="1"/>
    <col min="7434" max="7434" width="6.140625" style="17" customWidth="1"/>
    <col min="7435" max="7435" width="9.28515625" style="17" customWidth="1"/>
    <col min="7436" max="7436" width="7.42578125" style="17" customWidth="1"/>
    <col min="7437" max="7437" width="8.7109375" style="17" customWidth="1"/>
    <col min="7438" max="7438" width="6.140625" style="17" customWidth="1"/>
    <col min="7439" max="7439" width="9.140625" style="17"/>
    <col min="7440" max="7440" width="7.42578125" style="17" customWidth="1"/>
    <col min="7441" max="7441" width="8" style="17" customWidth="1"/>
    <col min="7442" max="7442" width="7.5703125" style="17" customWidth="1"/>
    <col min="7443" max="7443" width="9.140625" style="17" customWidth="1"/>
    <col min="7444" max="7444" width="7.85546875" style="17" customWidth="1"/>
    <col min="7445" max="7445" width="8.85546875" style="17" customWidth="1"/>
    <col min="7446" max="7446" width="7.7109375" style="17" customWidth="1"/>
    <col min="7447" max="7447" width="8" style="17" customWidth="1"/>
    <col min="7448" max="7448" width="7.7109375" style="17" customWidth="1"/>
    <col min="7449" max="7449" width="11" style="17" customWidth="1"/>
    <col min="7450" max="7450" width="8.140625" style="17" customWidth="1"/>
    <col min="7451" max="7451" width="11.42578125" style="17" customWidth="1"/>
    <col min="7452" max="7452" width="12" style="17" customWidth="1"/>
    <col min="7453" max="7453" width="10.140625" style="17" customWidth="1"/>
    <col min="7454" max="7454" width="8.7109375" style="17" customWidth="1"/>
    <col min="7455" max="7455" width="10.5703125" style="17" customWidth="1"/>
    <col min="7456" max="7681" width="9.140625" style="17"/>
    <col min="7682" max="7682" width="7.140625" style="17" customWidth="1"/>
    <col min="7683" max="7683" width="10.85546875" style="17" customWidth="1"/>
    <col min="7684" max="7684" width="6.28515625" style="17" customWidth="1"/>
    <col min="7685" max="7685" width="11.42578125" style="17" customWidth="1"/>
    <col min="7686" max="7687" width="9.140625" style="17"/>
    <col min="7688" max="7688" width="6.42578125" style="17" customWidth="1"/>
    <col min="7689" max="7689" width="10.140625" style="17" customWidth="1"/>
    <col min="7690" max="7690" width="6.140625" style="17" customWidth="1"/>
    <col min="7691" max="7691" width="9.28515625" style="17" customWidth="1"/>
    <col min="7692" max="7692" width="7.42578125" style="17" customWidth="1"/>
    <col min="7693" max="7693" width="8.7109375" style="17" customWidth="1"/>
    <col min="7694" max="7694" width="6.140625" style="17" customWidth="1"/>
    <col min="7695" max="7695" width="9.140625" style="17"/>
    <col min="7696" max="7696" width="7.42578125" style="17" customWidth="1"/>
    <col min="7697" max="7697" width="8" style="17" customWidth="1"/>
    <col min="7698" max="7698" width="7.5703125" style="17" customWidth="1"/>
    <col min="7699" max="7699" width="9.140625" style="17" customWidth="1"/>
    <col min="7700" max="7700" width="7.85546875" style="17" customWidth="1"/>
    <col min="7701" max="7701" width="8.85546875" style="17" customWidth="1"/>
    <col min="7702" max="7702" width="7.7109375" style="17" customWidth="1"/>
    <col min="7703" max="7703" width="8" style="17" customWidth="1"/>
    <col min="7704" max="7704" width="7.7109375" style="17" customWidth="1"/>
    <col min="7705" max="7705" width="11" style="17" customWidth="1"/>
    <col min="7706" max="7706" width="8.140625" style="17" customWidth="1"/>
    <col min="7707" max="7707" width="11.42578125" style="17" customWidth="1"/>
    <col min="7708" max="7708" width="12" style="17" customWidth="1"/>
    <col min="7709" max="7709" width="10.140625" style="17" customWidth="1"/>
    <col min="7710" max="7710" width="8.7109375" style="17" customWidth="1"/>
    <col min="7711" max="7711" width="10.5703125" style="17" customWidth="1"/>
    <col min="7712" max="7937" width="9.140625" style="17"/>
    <col min="7938" max="7938" width="7.140625" style="17" customWidth="1"/>
    <col min="7939" max="7939" width="10.85546875" style="17" customWidth="1"/>
    <col min="7940" max="7940" width="6.28515625" style="17" customWidth="1"/>
    <col min="7941" max="7941" width="11.42578125" style="17" customWidth="1"/>
    <col min="7942" max="7943" width="9.140625" style="17"/>
    <col min="7944" max="7944" width="6.42578125" style="17" customWidth="1"/>
    <col min="7945" max="7945" width="10.140625" style="17" customWidth="1"/>
    <col min="7946" max="7946" width="6.140625" style="17" customWidth="1"/>
    <col min="7947" max="7947" width="9.28515625" style="17" customWidth="1"/>
    <col min="7948" max="7948" width="7.42578125" style="17" customWidth="1"/>
    <col min="7949" max="7949" width="8.7109375" style="17" customWidth="1"/>
    <col min="7950" max="7950" width="6.140625" style="17" customWidth="1"/>
    <col min="7951" max="7951" width="9.140625" style="17"/>
    <col min="7952" max="7952" width="7.42578125" style="17" customWidth="1"/>
    <col min="7953" max="7953" width="8" style="17" customWidth="1"/>
    <col min="7954" max="7954" width="7.5703125" style="17" customWidth="1"/>
    <col min="7955" max="7955" width="9.140625" style="17" customWidth="1"/>
    <col min="7956" max="7956" width="7.85546875" style="17" customWidth="1"/>
    <col min="7957" max="7957" width="8.85546875" style="17" customWidth="1"/>
    <col min="7958" max="7958" width="7.7109375" style="17" customWidth="1"/>
    <col min="7959" max="7959" width="8" style="17" customWidth="1"/>
    <col min="7960" max="7960" width="7.7109375" style="17" customWidth="1"/>
    <col min="7961" max="7961" width="11" style="17" customWidth="1"/>
    <col min="7962" max="7962" width="8.140625" style="17" customWidth="1"/>
    <col min="7963" max="7963" width="11.42578125" style="17" customWidth="1"/>
    <col min="7964" max="7964" width="12" style="17" customWidth="1"/>
    <col min="7965" max="7965" width="10.140625" style="17" customWidth="1"/>
    <col min="7966" max="7966" width="8.7109375" style="17" customWidth="1"/>
    <col min="7967" max="7967" width="10.5703125" style="17" customWidth="1"/>
    <col min="7968" max="8193" width="9.140625" style="17"/>
    <col min="8194" max="8194" width="7.140625" style="17" customWidth="1"/>
    <col min="8195" max="8195" width="10.85546875" style="17" customWidth="1"/>
    <col min="8196" max="8196" width="6.28515625" style="17" customWidth="1"/>
    <col min="8197" max="8197" width="11.42578125" style="17" customWidth="1"/>
    <col min="8198" max="8199" width="9.140625" style="17"/>
    <col min="8200" max="8200" width="6.42578125" style="17" customWidth="1"/>
    <col min="8201" max="8201" width="10.140625" style="17" customWidth="1"/>
    <col min="8202" max="8202" width="6.140625" style="17" customWidth="1"/>
    <col min="8203" max="8203" width="9.28515625" style="17" customWidth="1"/>
    <col min="8204" max="8204" width="7.42578125" style="17" customWidth="1"/>
    <col min="8205" max="8205" width="8.7109375" style="17" customWidth="1"/>
    <col min="8206" max="8206" width="6.140625" style="17" customWidth="1"/>
    <col min="8207" max="8207" width="9.140625" style="17"/>
    <col min="8208" max="8208" width="7.42578125" style="17" customWidth="1"/>
    <col min="8209" max="8209" width="8" style="17" customWidth="1"/>
    <col min="8210" max="8210" width="7.5703125" style="17" customWidth="1"/>
    <col min="8211" max="8211" width="9.140625" style="17" customWidth="1"/>
    <col min="8212" max="8212" width="7.85546875" style="17" customWidth="1"/>
    <col min="8213" max="8213" width="8.85546875" style="17" customWidth="1"/>
    <col min="8214" max="8214" width="7.7109375" style="17" customWidth="1"/>
    <col min="8215" max="8215" width="8" style="17" customWidth="1"/>
    <col min="8216" max="8216" width="7.7109375" style="17" customWidth="1"/>
    <col min="8217" max="8217" width="11" style="17" customWidth="1"/>
    <col min="8218" max="8218" width="8.140625" style="17" customWidth="1"/>
    <col min="8219" max="8219" width="11.42578125" style="17" customWidth="1"/>
    <col min="8220" max="8220" width="12" style="17" customWidth="1"/>
    <col min="8221" max="8221" width="10.140625" style="17" customWidth="1"/>
    <col min="8222" max="8222" width="8.7109375" style="17" customWidth="1"/>
    <col min="8223" max="8223" width="10.5703125" style="17" customWidth="1"/>
    <col min="8224" max="8449" width="9.140625" style="17"/>
    <col min="8450" max="8450" width="7.140625" style="17" customWidth="1"/>
    <col min="8451" max="8451" width="10.85546875" style="17" customWidth="1"/>
    <col min="8452" max="8452" width="6.28515625" style="17" customWidth="1"/>
    <col min="8453" max="8453" width="11.42578125" style="17" customWidth="1"/>
    <col min="8454" max="8455" width="9.140625" style="17"/>
    <col min="8456" max="8456" width="6.42578125" style="17" customWidth="1"/>
    <col min="8457" max="8457" width="10.140625" style="17" customWidth="1"/>
    <col min="8458" max="8458" width="6.140625" style="17" customWidth="1"/>
    <col min="8459" max="8459" width="9.28515625" style="17" customWidth="1"/>
    <col min="8460" max="8460" width="7.42578125" style="17" customWidth="1"/>
    <col min="8461" max="8461" width="8.7109375" style="17" customWidth="1"/>
    <col min="8462" max="8462" width="6.140625" style="17" customWidth="1"/>
    <col min="8463" max="8463" width="9.140625" style="17"/>
    <col min="8464" max="8464" width="7.42578125" style="17" customWidth="1"/>
    <col min="8465" max="8465" width="8" style="17" customWidth="1"/>
    <col min="8466" max="8466" width="7.5703125" style="17" customWidth="1"/>
    <col min="8467" max="8467" width="9.140625" style="17" customWidth="1"/>
    <col min="8468" max="8468" width="7.85546875" style="17" customWidth="1"/>
    <col min="8469" max="8469" width="8.85546875" style="17" customWidth="1"/>
    <col min="8470" max="8470" width="7.7109375" style="17" customWidth="1"/>
    <col min="8471" max="8471" width="8" style="17" customWidth="1"/>
    <col min="8472" max="8472" width="7.7109375" style="17" customWidth="1"/>
    <col min="8473" max="8473" width="11" style="17" customWidth="1"/>
    <col min="8474" max="8474" width="8.140625" style="17" customWidth="1"/>
    <col min="8475" max="8475" width="11.42578125" style="17" customWidth="1"/>
    <col min="8476" max="8476" width="12" style="17" customWidth="1"/>
    <col min="8477" max="8477" width="10.140625" style="17" customWidth="1"/>
    <col min="8478" max="8478" width="8.7109375" style="17" customWidth="1"/>
    <col min="8479" max="8479" width="10.5703125" style="17" customWidth="1"/>
    <col min="8480" max="8705" width="9.140625" style="17"/>
    <col min="8706" max="8706" width="7.140625" style="17" customWidth="1"/>
    <col min="8707" max="8707" width="10.85546875" style="17" customWidth="1"/>
    <col min="8708" max="8708" width="6.28515625" style="17" customWidth="1"/>
    <col min="8709" max="8709" width="11.42578125" style="17" customWidth="1"/>
    <col min="8710" max="8711" width="9.140625" style="17"/>
    <col min="8712" max="8712" width="6.42578125" style="17" customWidth="1"/>
    <col min="8713" max="8713" width="10.140625" style="17" customWidth="1"/>
    <col min="8714" max="8714" width="6.140625" style="17" customWidth="1"/>
    <col min="8715" max="8715" width="9.28515625" style="17" customWidth="1"/>
    <col min="8716" max="8716" width="7.42578125" style="17" customWidth="1"/>
    <col min="8717" max="8717" width="8.7109375" style="17" customWidth="1"/>
    <col min="8718" max="8718" width="6.140625" style="17" customWidth="1"/>
    <col min="8719" max="8719" width="9.140625" style="17"/>
    <col min="8720" max="8720" width="7.42578125" style="17" customWidth="1"/>
    <col min="8721" max="8721" width="8" style="17" customWidth="1"/>
    <col min="8722" max="8722" width="7.5703125" style="17" customWidth="1"/>
    <col min="8723" max="8723" width="9.140625" style="17" customWidth="1"/>
    <col min="8724" max="8724" width="7.85546875" style="17" customWidth="1"/>
    <col min="8725" max="8725" width="8.85546875" style="17" customWidth="1"/>
    <col min="8726" max="8726" width="7.7109375" style="17" customWidth="1"/>
    <col min="8727" max="8727" width="8" style="17" customWidth="1"/>
    <col min="8728" max="8728" width="7.7109375" style="17" customWidth="1"/>
    <col min="8729" max="8729" width="11" style="17" customWidth="1"/>
    <col min="8730" max="8730" width="8.140625" style="17" customWidth="1"/>
    <col min="8731" max="8731" width="11.42578125" style="17" customWidth="1"/>
    <col min="8732" max="8732" width="12" style="17" customWidth="1"/>
    <col min="8733" max="8733" width="10.140625" style="17" customWidth="1"/>
    <col min="8734" max="8734" width="8.7109375" style="17" customWidth="1"/>
    <col min="8735" max="8735" width="10.5703125" style="17" customWidth="1"/>
    <col min="8736" max="8961" width="9.140625" style="17"/>
    <col min="8962" max="8962" width="7.140625" style="17" customWidth="1"/>
    <col min="8963" max="8963" width="10.85546875" style="17" customWidth="1"/>
    <col min="8964" max="8964" width="6.28515625" style="17" customWidth="1"/>
    <col min="8965" max="8965" width="11.42578125" style="17" customWidth="1"/>
    <col min="8966" max="8967" width="9.140625" style="17"/>
    <col min="8968" max="8968" width="6.42578125" style="17" customWidth="1"/>
    <col min="8969" max="8969" width="10.140625" style="17" customWidth="1"/>
    <col min="8970" max="8970" width="6.140625" style="17" customWidth="1"/>
    <col min="8971" max="8971" width="9.28515625" style="17" customWidth="1"/>
    <col min="8972" max="8972" width="7.42578125" style="17" customWidth="1"/>
    <col min="8973" max="8973" width="8.7109375" style="17" customWidth="1"/>
    <col min="8974" max="8974" width="6.140625" style="17" customWidth="1"/>
    <col min="8975" max="8975" width="9.140625" style="17"/>
    <col min="8976" max="8976" width="7.42578125" style="17" customWidth="1"/>
    <col min="8977" max="8977" width="8" style="17" customWidth="1"/>
    <col min="8978" max="8978" width="7.5703125" style="17" customWidth="1"/>
    <col min="8979" max="8979" width="9.140625" style="17" customWidth="1"/>
    <col min="8980" max="8980" width="7.85546875" style="17" customWidth="1"/>
    <col min="8981" max="8981" width="8.85546875" style="17" customWidth="1"/>
    <col min="8982" max="8982" width="7.7109375" style="17" customWidth="1"/>
    <col min="8983" max="8983" width="8" style="17" customWidth="1"/>
    <col min="8984" max="8984" width="7.7109375" style="17" customWidth="1"/>
    <col min="8985" max="8985" width="11" style="17" customWidth="1"/>
    <col min="8986" max="8986" width="8.140625" style="17" customWidth="1"/>
    <col min="8987" max="8987" width="11.42578125" style="17" customWidth="1"/>
    <col min="8988" max="8988" width="12" style="17" customWidth="1"/>
    <col min="8989" max="8989" width="10.140625" style="17" customWidth="1"/>
    <col min="8990" max="8990" width="8.7109375" style="17" customWidth="1"/>
    <col min="8991" max="8991" width="10.5703125" style="17" customWidth="1"/>
    <col min="8992" max="9217" width="9.140625" style="17"/>
    <col min="9218" max="9218" width="7.140625" style="17" customWidth="1"/>
    <col min="9219" max="9219" width="10.85546875" style="17" customWidth="1"/>
    <col min="9220" max="9220" width="6.28515625" style="17" customWidth="1"/>
    <col min="9221" max="9221" width="11.42578125" style="17" customWidth="1"/>
    <col min="9222" max="9223" width="9.140625" style="17"/>
    <col min="9224" max="9224" width="6.42578125" style="17" customWidth="1"/>
    <col min="9225" max="9225" width="10.140625" style="17" customWidth="1"/>
    <col min="9226" max="9226" width="6.140625" style="17" customWidth="1"/>
    <col min="9227" max="9227" width="9.28515625" style="17" customWidth="1"/>
    <col min="9228" max="9228" width="7.42578125" style="17" customWidth="1"/>
    <col min="9229" max="9229" width="8.7109375" style="17" customWidth="1"/>
    <col min="9230" max="9230" width="6.140625" style="17" customWidth="1"/>
    <col min="9231" max="9231" width="9.140625" style="17"/>
    <col min="9232" max="9232" width="7.42578125" style="17" customWidth="1"/>
    <col min="9233" max="9233" width="8" style="17" customWidth="1"/>
    <col min="9234" max="9234" width="7.5703125" style="17" customWidth="1"/>
    <col min="9235" max="9235" width="9.140625" style="17" customWidth="1"/>
    <col min="9236" max="9236" width="7.85546875" style="17" customWidth="1"/>
    <col min="9237" max="9237" width="8.85546875" style="17" customWidth="1"/>
    <col min="9238" max="9238" width="7.7109375" style="17" customWidth="1"/>
    <col min="9239" max="9239" width="8" style="17" customWidth="1"/>
    <col min="9240" max="9240" width="7.7109375" style="17" customWidth="1"/>
    <col min="9241" max="9241" width="11" style="17" customWidth="1"/>
    <col min="9242" max="9242" width="8.140625" style="17" customWidth="1"/>
    <col min="9243" max="9243" width="11.42578125" style="17" customWidth="1"/>
    <col min="9244" max="9244" width="12" style="17" customWidth="1"/>
    <col min="9245" max="9245" width="10.140625" style="17" customWidth="1"/>
    <col min="9246" max="9246" width="8.7109375" style="17" customWidth="1"/>
    <col min="9247" max="9247" width="10.5703125" style="17" customWidth="1"/>
    <col min="9248" max="9473" width="9.140625" style="17"/>
    <col min="9474" max="9474" width="7.140625" style="17" customWidth="1"/>
    <col min="9475" max="9475" width="10.85546875" style="17" customWidth="1"/>
    <col min="9476" max="9476" width="6.28515625" style="17" customWidth="1"/>
    <col min="9477" max="9477" width="11.42578125" style="17" customWidth="1"/>
    <col min="9478" max="9479" width="9.140625" style="17"/>
    <col min="9480" max="9480" width="6.42578125" style="17" customWidth="1"/>
    <col min="9481" max="9481" width="10.140625" style="17" customWidth="1"/>
    <col min="9482" max="9482" width="6.140625" style="17" customWidth="1"/>
    <col min="9483" max="9483" width="9.28515625" style="17" customWidth="1"/>
    <col min="9484" max="9484" width="7.42578125" style="17" customWidth="1"/>
    <col min="9485" max="9485" width="8.7109375" style="17" customWidth="1"/>
    <col min="9486" max="9486" width="6.140625" style="17" customWidth="1"/>
    <col min="9487" max="9487" width="9.140625" style="17"/>
    <col min="9488" max="9488" width="7.42578125" style="17" customWidth="1"/>
    <col min="9489" max="9489" width="8" style="17" customWidth="1"/>
    <col min="9490" max="9490" width="7.5703125" style="17" customWidth="1"/>
    <col min="9491" max="9491" width="9.140625" style="17" customWidth="1"/>
    <col min="9492" max="9492" width="7.85546875" style="17" customWidth="1"/>
    <col min="9493" max="9493" width="8.85546875" style="17" customWidth="1"/>
    <col min="9494" max="9494" width="7.7109375" style="17" customWidth="1"/>
    <col min="9495" max="9495" width="8" style="17" customWidth="1"/>
    <col min="9496" max="9496" width="7.7109375" style="17" customWidth="1"/>
    <col min="9497" max="9497" width="11" style="17" customWidth="1"/>
    <col min="9498" max="9498" width="8.140625" style="17" customWidth="1"/>
    <col min="9499" max="9499" width="11.42578125" style="17" customWidth="1"/>
    <col min="9500" max="9500" width="12" style="17" customWidth="1"/>
    <col min="9501" max="9501" width="10.140625" style="17" customWidth="1"/>
    <col min="9502" max="9502" width="8.7109375" style="17" customWidth="1"/>
    <col min="9503" max="9503" width="10.5703125" style="17" customWidth="1"/>
    <col min="9504" max="9729" width="9.140625" style="17"/>
    <col min="9730" max="9730" width="7.140625" style="17" customWidth="1"/>
    <col min="9731" max="9731" width="10.85546875" style="17" customWidth="1"/>
    <col min="9732" max="9732" width="6.28515625" style="17" customWidth="1"/>
    <col min="9733" max="9733" width="11.42578125" style="17" customWidth="1"/>
    <col min="9734" max="9735" width="9.140625" style="17"/>
    <col min="9736" max="9736" width="6.42578125" style="17" customWidth="1"/>
    <col min="9737" max="9737" width="10.140625" style="17" customWidth="1"/>
    <col min="9738" max="9738" width="6.140625" style="17" customWidth="1"/>
    <col min="9739" max="9739" width="9.28515625" style="17" customWidth="1"/>
    <col min="9740" max="9740" width="7.42578125" style="17" customWidth="1"/>
    <col min="9741" max="9741" width="8.7109375" style="17" customWidth="1"/>
    <col min="9742" max="9742" width="6.140625" style="17" customWidth="1"/>
    <col min="9743" max="9743" width="9.140625" style="17"/>
    <col min="9744" max="9744" width="7.42578125" style="17" customWidth="1"/>
    <col min="9745" max="9745" width="8" style="17" customWidth="1"/>
    <col min="9746" max="9746" width="7.5703125" style="17" customWidth="1"/>
    <col min="9747" max="9747" width="9.140625" style="17" customWidth="1"/>
    <col min="9748" max="9748" width="7.85546875" style="17" customWidth="1"/>
    <col min="9749" max="9749" width="8.85546875" style="17" customWidth="1"/>
    <col min="9750" max="9750" width="7.7109375" style="17" customWidth="1"/>
    <col min="9751" max="9751" width="8" style="17" customWidth="1"/>
    <col min="9752" max="9752" width="7.7109375" style="17" customWidth="1"/>
    <col min="9753" max="9753" width="11" style="17" customWidth="1"/>
    <col min="9754" max="9754" width="8.140625" style="17" customWidth="1"/>
    <col min="9755" max="9755" width="11.42578125" style="17" customWidth="1"/>
    <col min="9756" max="9756" width="12" style="17" customWidth="1"/>
    <col min="9757" max="9757" width="10.140625" style="17" customWidth="1"/>
    <col min="9758" max="9758" width="8.7109375" style="17" customWidth="1"/>
    <col min="9759" max="9759" width="10.5703125" style="17" customWidth="1"/>
    <col min="9760" max="9985" width="9.140625" style="17"/>
    <col min="9986" max="9986" width="7.140625" style="17" customWidth="1"/>
    <col min="9987" max="9987" width="10.85546875" style="17" customWidth="1"/>
    <col min="9988" max="9988" width="6.28515625" style="17" customWidth="1"/>
    <col min="9989" max="9989" width="11.42578125" style="17" customWidth="1"/>
    <col min="9990" max="9991" width="9.140625" style="17"/>
    <col min="9992" max="9992" width="6.42578125" style="17" customWidth="1"/>
    <col min="9993" max="9993" width="10.140625" style="17" customWidth="1"/>
    <col min="9994" max="9994" width="6.140625" style="17" customWidth="1"/>
    <col min="9995" max="9995" width="9.28515625" style="17" customWidth="1"/>
    <col min="9996" max="9996" width="7.42578125" style="17" customWidth="1"/>
    <col min="9997" max="9997" width="8.7109375" style="17" customWidth="1"/>
    <col min="9998" max="9998" width="6.140625" style="17" customWidth="1"/>
    <col min="9999" max="9999" width="9.140625" style="17"/>
    <col min="10000" max="10000" width="7.42578125" style="17" customWidth="1"/>
    <col min="10001" max="10001" width="8" style="17" customWidth="1"/>
    <col min="10002" max="10002" width="7.5703125" style="17" customWidth="1"/>
    <col min="10003" max="10003" width="9.140625" style="17" customWidth="1"/>
    <col min="10004" max="10004" width="7.85546875" style="17" customWidth="1"/>
    <col min="10005" max="10005" width="8.85546875" style="17" customWidth="1"/>
    <col min="10006" max="10006" width="7.7109375" style="17" customWidth="1"/>
    <col min="10007" max="10007" width="8" style="17" customWidth="1"/>
    <col min="10008" max="10008" width="7.7109375" style="17" customWidth="1"/>
    <col min="10009" max="10009" width="11" style="17" customWidth="1"/>
    <col min="10010" max="10010" width="8.140625" style="17" customWidth="1"/>
    <col min="10011" max="10011" width="11.42578125" style="17" customWidth="1"/>
    <col min="10012" max="10012" width="12" style="17" customWidth="1"/>
    <col min="10013" max="10013" width="10.140625" style="17" customWidth="1"/>
    <col min="10014" max="10014" width="8.7109375" style="17" customWidth="1"/>
    <col min="10015" max="10015" width="10.5703125" style="17" customWidth="1"/>
    <col min="10016" max="10241" width="9.140625" style="17"/>
    <col min="10242" max="10242" width="7.140625" style="17" customWidth="1"/>
    <col min="10243" max="10243" width="10.85546875" style="17" customWidth="1"/>
    <col min="10244" max="10244" width="6.28515625" style="17" customWidth="1"/>
    <col min="10245" max="10245" width="11.42578125" style="17" customWidth="1"/>
    <col min="10246" max="10247" width="9.140625" style="17"/>
    <col min="10248" max="10248" width="6.42578125" style="17" customWidth="1"/>
    <col min="10249" max="10249" width="10.140625" style="17" customWidth="1"/>
    <col min="10250" max="10250" width="6.140625" style="17" customWidth="1"/>
    <col min="10251" max="10251" width="9.28515625" style="17" customWidth="1"/>
    <col min="10252" max="10252" width="7.42578125" style="17" customWidth="1"/>
    <col min="10253" max="10253" width="8.7109375" style="17" customWidth="1"/>
    <col min="10254" max="10254" width="6.140625" style="17" customWidth="1"/>
    <col min="10255" max="10255" width="9.140625" style="17"/>
    <col min="10256" max="10256" width="7.42578125" style="17" customWidth="1"/>
    <col min="10257" max="10257" width="8" style="17" customWidth="1"/>
    <col min="10258" max="10258" width="7.5703125" style="17" customWidth="1"/>
    <col min="10259" max="10259" width="9.140625" style="17" customWidth="1"/>
    <col min="10260" max="10260" width="7.85546875" style="17" customWidth="1"/>
    <col min="10261" max="10261" width="8.85546875" style="17" customWidth="1"/>
    <col min="10262" max="10262" width="7.7109375" style="17" customWidth="1"/>
    <col min="10263" max="10263" width="8" style="17" customWidth="1"/>
    <col min="10264" max="10264" width="7.7109375" style="17" customWidth="1"/>
    <col min="10265" max="10265" width="11" style="17" customWidth="1"/>
    <col min="10266" max="10266" width="8.140625" style="17" customWidth="1"/>
    <col min="10267" max="10267" width="11.42578125" style="17" customWidth="1"/>
    <col min="10268" max="10268" width="12" style="17" customWidth="1"/>
    <col min="10269" max="10269" width="10.140625" style="17" customWidth="1"/>
    <col min="10270" max="10270" width="8.7109375" style="17" customWidth="1"/>
    <col min="10271" max="10271" width="10.5703125" style="17" customWidth="1"/>
    <col min="10272" max="10497" width="9.140625" style="17"/>
    <col min="10498" max="10498" width="7.140625" style="17" customWidth="1"/>
    <col min="10499" max="10499" width="10.85546875" style="17" customWidth="1"/>
    <col min="10500" max="10500" width="6.28515625" style="17" customWidth="1"/>
    <col min="10501" max="10501" width="11.42578125" style="17" customWidth="1"/>
    <col min="10502" max="10503" width="9.140625" style="17"/>
    <col min="10504" max="10504" width="6.42578125" style="17" customWidth="1"/>
    <col min="10505" max="10505" width="10.140625" style="17" customWidth="1"/>
    <col min="10506" max="10506" width="6.140625" style="17" customWidth="1"/>
    <col min="10507" max="10507" width="9.28515625" style="17" customWidth="1"/>
    <col min="10508" max="10508" width="7.42578125" style="17" customWidth="1"/>
    <col min="10509" max="10509" width="8.7109375" style="17" customWidth="1"/>
    <col min="10510" max="10510" width="6.140625" style="17" customWidth="1"/>
    <col min="10511" max="10511" width="9.140625" style="17"/>
    <col min="10512" max="10512" width="7.42578125" style="17" customWidth="1"/>
    <col min="10513" max="10513" width="8" style="17" customWidth="1"/>
    <col min="10514" max="10514" width="7.5703125" style="17" customWidth="1"/>
    <col min="10515" max="10515" width="9.140625" style="17" customWidth="1"/>
    <col min="10516" max="10516" width="7.85546875" style="17" customWidth="1"/>
    <col min="10517" max="10517" width="8.85546875" style="17" customWidth="1"/>
    <col min="10518" max="10518" width="7.7109375" style="17" customWidth="1"/>
    <col min="10519" max="10519" width="8" style="17" customWidth="1"/>
    <col min="10520" max="10520" width="7.7109375" style="17" customWidth="1"/>
    <col min="10521" max="10521" width="11" style="17" customWidth="1"/>
    <col min="10522" max="10522" width="8.140625" style="17" customWidth="1"/>
    <col min="10523" max="10523" width="11.42578125" style="17" customWidth="1"/>
    <col min="10524" max="10524" width="12" style="17" customWidth="1"/>
    <col min="10525" max="10525" width="10.140625" style="17" customWidth="1"/>
    <col min="10526" max="10526" width="8.7109375" style="17" customWidth="1"/>
    <col min="10527" max="10527" width="10.5703125" style="17" customWidth="1"/>
    <col min="10528" max="10753" width="9.140625" style="17"/>
    <col min="10754" max="10754" width="7.140625" style="17" customWidth="1"/>
    <col min="10755" max="10755" width="10.85546875" style="17" customWidth="1"/>
    <col min="10756" max="10756" width="6.28515625" style="17" customWidth="1"/>
    <col min="10757" max="10757" width="11.42578125" style="17" customWidth="1"/>
    <col min="10758" max="10759" width="9.140625" style="17"/>
    <col min="10760" max="10760" width="6.42578125" style="17" customWidth="1"/>
    <col min="10761" max="10761" width="10.140625" style="17" customWidth="1"/>
    <col min="10762" max="10762" width="6.140625" style="17" customWidth="1"/>
    <col min="10763" max="10763" width="9.28515625" style="17" customWidth="1"/>
    <col min="10764" max="10764" width="7.42578125" style="17" customWidth="1"/>
    <col min="10765" max="10765" width="8.7109375" style="17" customWidth="1"/>
    <col min="10766" max="10766" width="6.140625" style="17" customWidth="1"/>
    <col min="10767" max="10767" width="9.140625" style="17"/>
    <col min="10768" max="10768" width="7.42578125" style="17" customWidth="1"/>
    <col min="10769" max="10769" width="8" style="17" customWidth="1"/>
    <col min="10770" max="10770" width="7.5703125" style="17" customWidth="1"/>
    <col min="10771" max="10771" width="9.140625" style="17" customWidth="1"/>
    <col min="10772" max="10772" width="7.85546875" style="17" customWidth="1"/>
    <col min="10773" max="10773" width="8.85546875" style="17" customWidth="1"/>
    <col min="10774" max="10774" width="7.7109375" style="17" customWidth="1"/>
    <col min="10775" max="10775" width="8" style="17" customWidth="1"/>
    <col min="10776" max="10776" width="7.7109375" style="17" customWidth="1"/>
    <col min="10777" max="10777" width="11" style="17" customWidth="1"/>
    <col min="10778" max="10778" width="8.140625" style="17" customWidth="1"/>
    <col min="10779" max="10779" width="11.42578125" style="17" customWidth="1"/>
    <col min="10780" max="10780" width="12" style="17" customWidth="1"/>
    <col min="10781" max="10781" width="10.140625" style="17" customWidth="1"/>
    <col min="10782" max="10782" width="8.7109375" style="17" customWidth="1"/>
    <col min="10783" max="10783" width="10.5703125" style="17" customWidth="1"/>
    <col min="10784" max="11009" width="9.140625" style="17"/>
    <col min="11010" max="11010" width="7.140625" style="17" customWidth="1"/>
    <col min="11011" max="11011" width="10.85546875" style="17" customWidth="1"/>
    <col min="11012" max="11012" width="6.28515625" style="17" customWidth="1"/>
    <col min="11013" max="11013" width="11.42578125" style="17" customWidth="1"/>
    <col min="11014" max="11015" width="9.140625" style="17"/>
    <col min="11016" max="11016" width="6.42578125" style="17" customWidth="1"/>
    <col min="11017" max="11017" width="10.140625" style="17" customWidth="1"/>
    <col min="11018" max="11018" width="6.140625" style="17" customWidth="1"/>
    <col min="11019" max="11019" width="9.28515625" style="17" customWidth="1"/>
    <col min="11020" max="11020" width="7.42578125" style="17" customWidth="1"/>
    <col min="11021" max="11021" width="8.7109375" style="17" customWidth="1"/>
    <col min="11022" max="11022" width="6.140625" style="17" customWidth="1"/>
    <col min="11023" max="11023" width="9.140625" style="17"/>
    <col min="11024" max="11024" width="7.42578125" style="17" customWidth="1"/>
    <col min="11025" max="11025" width="8" style="17" customWidth="1"/>
    <col min="11026" max="11026" width="7.5703125" style="17" customWidth="1"/>
    <col min="11027" max="11027" width="9.140625" style="17" customWidth="1"/>
    <col min="11028" max="11028" width="7.85546875" style="17" customWidth="1"/>
    <col min="11029" max="11029" width="8.85546875" style="17" customWidth="1"/>
    <col min="11030" max="11030" width="7.7109375" style="17" customWidth="1"/>
    <col min="11031" max="11031" width="8" style="17" customWidth="1"/>
    <col min="11032" max="11032" width="7.7109375" style="17" customWidth="1"/>
    <col min="11033" max="11033" width="11" style="17" customWidth="1"/>
    <col min="11034" max="11034" width="8.140625" style="17" customWidth="1"/>
    <col min="11035" max="11035" width="11.42578125" style="17" customWidth="1"/>
    <col min="11036" max="11036" width="12" style="17" customWidth="1"/>
    <col min="11037" max="11037" width="10.140625" style="17" customWidth="1"/>
    <col min="11038" max="11038" width="8.7109375" style="17" customWidth="1"/>
    <col min="11039" max="11039" width="10.5703125" style="17" customWidth="1"/>
    <col min="11040" max="11265" width="9.140625" style="17"/>
    <col min="11266" max="11266" width="7.140625" style="17" customWidth="1"/>
    <col min="11267" max="11267" width="10.85546875" style="17" customWidth="1"/>
    <col min="11268" max="11268" width="6.28515625" style="17" customWidth="1"/>
    <col min="11269" max="11269" width="11.42578125" style="17" customWidth="1"/>
    <col min="11270" max="11271" width="9.140625" style="17"/>
    <col min="11272" max="11272" width="6.42578125" style="17" customWidth="1"/>
    <col min="11273" max="11273" width="10.140625" style="17" customWidth="1"/>
    <col min="11274" max="11274" width="6.140625" style="17" customWidth="1"/>
    <col min="11275" max="11275" width="9.28515625" style="17" customWidth="1"/>
    <col min="11276" max="11276" width="7.42578125" style="17" customWidth="1"/>
    <col min="11277" max="11277" width="8.7109375" style="17" customWidth="1"/>
    <col min="11278" max="11278" width="6.140625" style="17" customWidth="1"/>
    <col min="11279" max="11279" width="9.140625" style="17"/>
    <col min="11280" max="11280" width="7.42578125" style="17" customWidth="1"/>
    <col min="11281" max="11281" width="8" style="17" customWidth="1"/>
    <col min="11282" max="11282" width="7.5703125" style="17" customWidth="1"/>
    <col min="11283" max="11283" width="9.140625" style="17" customWidth="1"/>
    <col min="11284" max="11284" width="7.85546875" style="17" customWidth="1"/>
    <col min="11285" max="11285" width="8.85546875" style="17" customWidth="1"/>
    <col min="11286" max="11286" width="7.7109375" style="17" customWidth="1"/>
    <col min="11287" max="11287" width="8" style="17" customWidth="1"/>
    <col min="11288" max="11288" width="7.7109375" style="17" customWidth="1"/>
    <col min="11289" max="11289" width="11" style="17" customWidth="1"/>
    <col min="11290" max="11290" width="8.140625" style="17" customWidth="1"/>
    <col min="11291" max="11291" width="11.42578125" style="17" customWidth="1"/>
    <col min="11292" max="11292" width="12" style="17" customWidth="1"/>
    <col min="11293" max="11293" width="10.140625" style="17" customWidth="1"/>
    <col min="11294" max="11294" width="8.7109375" style="17" customWidth="1"/>
    <col min="11295" max="11295" width="10.5703125" style="17" customWidth="1"/>
    <col min="11296" max="11521" width="9.140625" style="17"/>
    <col min="11522" max="11522" width="7.140625" style="17" customWidth="1"/>
    <col min="11523" max="11523" width="10.85546875" style="17" customWidth="1"/>
    <col min="11524" max="11524" width="6.28515625" style="17" customWidth="1"/>
    <col min="11525" max="11525" width="11.42578125" style="17" customWidth="1"/>
    <col min="11526" max="11527" width="9.140625" style="17"/>
    <col min="11528" max="11528" width="6.42578125" style="17" customWidth="1"/>
    <col min="11529" max="11529" width="10.140625" style="17" customWidth="1"/>
    <col min="11530" max="11530" width="6.140625" style="17" customWidth="1"/>
    <col min="11531" max="11531" width="9.28515625" style="17" customWidth="1"/>
    <col min="11532" max="11532" width="7.42578125" style="17" customWidth="1"/>
    <col min="11533" max="11533" width="8.7109375" style="17" customWidth="1"/>
    <col min="11534" max="11534" width="6.140625" style="17" customWidth="1"/>
    <col min="11535" max="11535" width="9.140625" style="17"/>
    <col min="11536" max="11536" width="7.42578125" style="17" customWidth="1"/>
    <col min="11537" max="11537" width="8" style="17" customWidth="1"/>
    <col min="11538" max="11538" width="7.5703125" style="17" customWidth="1"/>
    <col min="11539" max="11539" width="9.140625" style="17" customWidth="1"/>
    <col min="11540" max="11540" width="7.85546875" style="17" customWidth="1"/>
    <col min="11541" max="11541" width="8.85546875" style="17" customWidth="1"/>
    <col min="11542" max="11542" width="7.7109375" style="17" customWidth="1"/>
    <col min="11543" max="11543" width="8" style="17" customWidth="1"/>
    <col min="11544" max="11544" width="7.7109375" style="17" customWidth="1"/>
    <col min="11545" max="11545" width="11" style="17" customWidth="1"/>
    <col min="11546" max="11546" width="8.140625" style="17" customWidth="1"/>
    <col min="11547" max="11547" width="11.42578125" style="17" customWidth="1"/>
    <col min="11548" max="11548" width="12" style="17" customWidth="1"/>
    <col min="11549" max="11549" width="10.140625" style="17" customWidth="1"/>
    <col min="11550" max="11550" width="8.7109375" style="17" customWidth="1"/>
    <col min="11551" max="11551" width="10.5703125" style="17" customWidth="1"/>
    <col min="11552" max="11777" width="9.140625" style="17"/>
    <col min="11778" max="11778" width="7.140625" style="17" customWidth="1"/>
    <col min="11779" max="11779" width="10.85546875" style="17" customWidth="1"/>
    <col min="11780" max="11780" width="6.28515625" style="17" customWidth="1"/>
    <col min="11781" max="11781" width="11.42578125" style="17" customWidth="1"/>
    <col min="11782" max="11783" width="9.140625" style="17"/>
    <col min="11784" max="11784" width="6.42578125" style="17" customWidth="1"/>
    <col min="11785" max="11785" width="10.140625" style="17" customWidth="1"/>
    <col min="11786" max="11786" width="6.140625" style="17" customWidth="1"/>
    <col min="11787" max="11787" width="9.28515625" style="17" customWidth="1"/>
    <col min="11788" max="11788" width="7.42578125" style="17" customWidth="1"/>
    <col min="11789" max="11789" width="8.7109375" style="17" customWidth="1"/>
    <col min="11790" max="11790" width="6.140625" style="17" customWidth="1"/>
    <col min="11791" max="11791" width="9.140625" style="17"/>
    <col min="11792" max="11792" width="7.42578125" style="17" customWidth="1"/>
    <col min="11793" max="11793" width="8" style="17" customWidth="1"/>
    <col min="11794" max="11794" width="7.5703125" style="17" customWidth="1"/>
    <col min="11795" max="11795" width="9.140625" style="17" customWidth="1"/>
    <col min="11796" max="11796" width="7.85546875" style="17" customWidth="1"/>
    <col min="11797" max="11797" width="8.85546875" style="17" customWidth="1"/>
    <col min="11798" max="11798" width="7.7109375" style="17" customWidth="1"/>
    <col min="11799" max="11799" width="8" style="17" customWidth="1"/>
    <col min="11800" max="11800" width="7.7109375" style="17" customWidth="1"/>
    <col min="11801" max="11801" width="11" style="17" customWidth="1"/>
    <col min="11802" max="11802" width="8.140625" style="17" customWidth="1"/>
    <col min="11803" max="11803" width="11.42578125" style="17" customWidth="1"/>
    <col min="11804" max="11804" width="12" style="17" customWidth="1"/>
    <col min="11805" max="11805" width="10.140625" style="17" customWidth="1"/>
    <col min="11806" max="11806" width="8.7109375" style="17" customWidth="1"/>
    <col min="11807" max="11807" width="10.5703125" style="17" customWidth="1"/>
    <col min="11808" max="12033" width="9.140625" style="17"/>
    <col min="12034" max="12034" width="7.140625" style="17" customWidth="1"/>
    <col min="12035" max="12035" width="10.85546875" style="17" customWidth="1"/>
    <col min="12036" max="12036" width="6.28515625" style="17" customWidth="1"/>
    <col min="12037" max="12037" width="11.42578125" style="17" customWidth="1"/>
    <col min="12038" max="12039" width="9.140625" style="17"/>
    <col min="12040" max="12040" width="6.42578125" style="17" customWidth="1"/>
    <col min="12041" max="12041" width="10.140625" style="17" customWidth="1"/>
    <col min="12042" max="12042" width="6.140625" style="17" customWidth="1"/>
    <col min="12043" max="12043" width="9.28515625" style="17" customWidth="1"/>
    <col min="12044" max="12044" width="7.42578125" style="17" customWidth="1"/>
    <col min="12045" max="12045" width="8.7109375" style="17" customWidth="1"/>
    <col min="12046" max="12046" width="6.140625" style="17" customWidth="1"/>
    <col min="12047" max="12047" width="9.140625" style="17"/>
    <col min="12048" max="12048" width="7.42578125" style="17" customWidth="1"/>
    <col min="12049" max="12049" width="8" style="17" customWidth="1"/>
    <col min="12050" max="12050" width="7.5703125" style="17" customWidth="1"/>
    <col min="12051" max="12051" width="9.140625" style="17" customWidth="1"/>
    <col min="12052" max="12052" width="7.85546875" style="17" customWidth="1"/>
    <col min="12053" max="12053" width="8.85546875" style="17" customWidth="1"/>
    <col min="12054" max="12054" width="7.7109375" style="17" customWidth="1"/>
    <col min="12055" max="12055" width="8" style="17" customWidth="1"/>
    <col min="12056" max="12056" width="7.7109375" style="17" customWidth="1"/>
    <col min="12057" max="12057" width="11" style="17" customWidth="1"/>
    <col min="12058" max="12058" width="8.140625" style="17" customWidth="1"/>
    <col min="12059" max="12059" width="11.42578125" style="17" customWidth="1"/>
    <col min="12060" max="12060" width="12" style="17" customWidth="1"/>
    <col min="12061" max="12061" width="10.140625" style="17" customWidth="1"/>
    <col min="12062" max="12062" width="8.7109375" style="17" customWidth="1"/>
    <col min="12063" max="12063" width="10.5703125" style="17" customWidth="1"/>
    <col min="12064" max="12289" width="9.140625" style="17"/>
    <col min="12290" max="12290" width="7.140625" style="17" customWidth="1"/>
    <col min="12291" max="12291" width="10.85546875" style="17" customWidth="1"/>
    <col min="12292" max="12292" width="6.28515625" style="17" customWidth="1"/>
    <col min="12293" max="12293" width="11.42578125" style="17" customWidth="1"/>
    <col min="12294" max="12295" width="9.140625" style="17"/>
    <col min="12296" max="12296" width="6.42578125" style="17" customWidth="1"/>
    <col min="12297" max="12297" width="10.140625" style="17" customWidth="1"/>
    <col min="12298" max="12298" width="6.140625" style="17" customWidth="1"/>
    <col min="12299" max="12299" width="9.28515625" style="17" customWidth="1"/>
    <col min="12300" max="12300" width="7.42578125" style="17" customWidth="1"/>
    <col min="12301" max="12301" width="8.7109375" style="17" customWidth="1"/>
    <col min="12302" max="12302" width="6.140625" style="17" customWidth="1"/>
    <col min="12303" max="12303" width="9.140625" style="17"/>
    <col min="12304" max="12304" width="7.42578125" style="17" customWidth="1"/>
    <col min="12305" max="12305" width="8" style="17" customWidth="1"/>
    <col min="12306" max="12306" width="7.5703125" style="17" customWidth="1"/>
    <col min="12307" max="12307" width="9.140625" style="17" customWidth="1"/>
    <col min="12308" max="12308" width="7.85546875" style="17" customWidth="1"/>
    <col min="12309" max="12309" width="8.85546875" style="17" customWidth="1"/>
    <col min="12310" max="12310" width="7.7109375" style="17" customWidth="1"/>
    <col min="12311" max="12311" width="8" style="17" customWidth="1"/>
    <col min="12312" max="12312" width="7.7109375" style="17" customWidth="1"/>
    <col min="12313" max="12313" width="11" style="17" customWidth="1"/>
    <col min="12314" max="12314" width="8.140625" style="17" customWidth="1"/>
    <col min="12315" max="12315" width="11.42578125" style="17" customWidth="1"/>
    <col min="12316" max="12316" width="12" style="17" customWidth="1"/>
    <col min="12317" max="12317" width="10.140625" style="17" customWidth="1"/>
    <col min="12318" max="12318" width="8.7109375" style="17" customWidth="1"/>
    <col min="12319" max="12319" width="10.5703125" style="17" customWidth="1"/>
    <col min="12320" max="12545" width="9.140625" style="17"/>
    <col min="12546" max="12546" width="7.140625" style="17" customWidth="1"/>
    <col min="12547" max="12547" width="10.85546875" style="17" customWidth="1"/>
    <col min="12548" max="12548" width="6.28515625" style="17" customWidth="1"/>
    <col min="12549" max="12549" width="11.42578125" style="17" customWidth="1"/>
    <col min="12550" max="12551" width="9.140625" style="17"/>
    <col min="12552" max="12552" width="6.42578125" style="17" customWidth="1"/>
    <col min="12553" max="12553" width="10.140625" style="17" customWidth="1"/>
    <col min="12554" max="12554" width="6.140625" style="17" customWidth="1"/>
    <col min="12555" max="12555" width="9.28515625" style="17" customWidth="1"/>
    <col min="12556" max="12556" width="7.42578125" style="17" customWidth="1"/>
    <col min="12557" max="12557" width="8.7109375" style="17" customWidth="1"/>
    <col min="12558" max="12558" width="6.140625" style="17" customWidth="1"/>
    <col min="12559" max="12559" width="9.140625" style="17"/>
    <col min="12560" max="12560" width="7.42578125" style="17" customWidth="1"/>
    <col min="12561" max="12561" width="8" style="17" customWidth="1"/>
    <col min="12562" max="12562" width="7.5703125" style="17" customWidth="1"/>
    <col min="12563" max="12563" width="9.140625" style="17" customWidth="1"/>
    <col min="12564" max="12564" width="7.85546875" style="17" customWidth="1"/>
    <col min="12565" max="12565" width="8.85546875" style="17" customWidth="1"/>
    <col min="12566" max="12566" width="7.7109375" style="17" customWidth="1"/>
    <col min="12567" max="12567" width="8" style="17" customWidth="1"/>
    <col min="12568" max="12568" width="7.7109375" style="17" customWidth="1"/>
    <col min="12569" max="12569" width="11" style="17" customWidth="1"/>
    <col min="12570" max="12570" width="8.140625" style="17" customWidth="1"/>
    <col min="12571" max="12571" width="11.42578125" style="17" customWidth="1"/>
    <col min="12572" max="12572" width="12" style="17" customWidth="1"/>
    <col min="12573" max="12573" width="10.140625" style="17" customWidth="1"/>
    <col min="12574" max="12574" width="8.7109375" style="17" customWidth="1"/>
    <col min="12575" max="12575" width="10.5703125" style="17" customWidth="1"/>
    <col min="12576" max="12801" width="9.140625" style="17"/>
    <col min="12802" max="12802" width="7.140625" style="17" customWidth="1"/>
    <col min="12803" max="12803" width="10.85546875" style="17" customWidth="1"/>
    <col min="12804" max="12804" width="6.28515625" style="17" customWidth="1"/>
    <col min="12805" max="12805" width="11.42578125" style="17" customWidth="1"/>
    <col min="12806" max="12807" width="9.140625" style="17"/>
    <col min="12808" max="12808" width="6.42578125" style="17" customWidth="1"/>
    <col min="12809" max="12809" width="10.140625" style="17" customWidth="1"/>
    <col min="12810" max="12810" width="6.140625" style="17" customWidth="1"/>
    <col min="12811" max="12811" width="9.28515625" style="17" customWidth="1"/>
    <col min="12812" max="12812" width="7.42578125" style="17" customWidth="1"/>
    <col min="12813" max="12813" width="8.7109375" style="17" customWidth="1"/>
    <col min="12814" max="12814" width="6.140625" style="17" customWidth="1"/>
    <col min="12815" max="12815" width="9.140625" style="17"/>
    <col min="12816" max="12816" width="7.42578125" style="17" customWidth="1"/>
    <col min="12817" max="12817" width="8" style="17" customWidth="1"/>
    <col min="12818" max="12818" width="7.5703125" style="17" customWidth="1"/>
    <col min="12819" max="12819" width="9.140625" style="17" customWidth="1"/>
    <col min="12820" max="12820" width="7.85546875" style="17" customWidth="1"/>
    <col min="12821" max="12821" width="8.85546875" style="17" customWidth="1"/>
    <col min="12822" max="12822" width="7.7109375" style="17" customWidth="1"/>
    <col min="12823" max="12823" width="8" style="17" customWidth="1"/>
    <col min="12824" max="12824" width="7.7109375" style="17" customWidth="1"/>
    <col min="12825" max="12825" width="11" style="17" customWidth="1"/>
    <col min="12826" max="12826" width="8.140625" style="17" customWidth="1"/>
    <col min="12827" max="12827" width="11.42578125" style="17" customWidth="1"/>
    <col min="12828" max="12828" width="12" style="17" customWidth="1"/>
    <col min="12829" max="12829" width="10.140625" style="17" customWidth="1"/>
    <col min="12830" max="12830" width="8.7109375" style="17" customWidth="1"/>
    <col min="12831" max="12831" width="10.5703125" style="17" customWidth="1"/>
    <col min="12832" max="13057" width="9.140625" style="17"/>
    <col min="13058" max="13058" width="7.140625" style="17" customWidth="1"/>
    <col min="13059" max="13059" width="10.85546875" style="17" customWidth="1"/>
    <col min="13060" max="13060" width="6.28515625" style="17" customWidth="1"/>
    <col min="13061" max="13061" width="11.42578125" style="17" customWidth="1"/>
    <col min="13062" max="13063" width="9.140625" style="17"/>
    <col min="13064" max="13064" width="6.42578125" style="17" customWidth="1"/>
    <col min="13065" max="13065" width="10.140625" style="17" customWidth="1"/>
    <col min="13066" max="13066" width="6.140625" style="17" customWidth="1"/>
    <col min="13067" max="13067" width="9.28515625" style="17" customWidth="1"/>
    <col min="13068" max="13068" width="7.42578125" style="17" customWidth="1"/>
    <col min="13069" max="13069" width="8.7109375" style="17" customWidth="1"/>
    <col min="13070" max="13070" width="6.140625" style="17" customWidth="1"/>
    <col min="13071" max="13071" width="9.140625" style="17"/>
    <col min="13072" max="13072" width="7.42578125" style="17" customWidth="1"/>
    <col min="13073" max="13073" width="8" style="17" customWidth="1"/>
    <col min="13074" max="13074" width="7.5703125" style="17" customWidth="1"/>
    <col min="13075" max="13075" width="9.140625" style="17" customWidth="1"/>
    <col min="13076" max="13076" width="7.85546875" style="17" customWidth="1"/>
    <col min="13077" max="13077" width="8.85546875" style="17" customWidth="1"/>
    <col min="13078" max="13078" width="7.7109375" style="17" customWidth="1"/>
    <col min="13079" max="13079" width="8" style="17" customWidth="1"/>
    <col min="13080" max="13080" width="7.7109375" style="17" customWidth="1"/>
    <col min="13081" max="13081" width="11" style="17" customWidth="1"/>
    <col min="13082" max="13082" width="8.140625" style="17" customWidth="1"/>
    <col min="13083" max="13083" width="11.42578125" style="17" customWidth="1"/>
    <col min="13084" max="13084" width="12" style="17" customWidth="1"/>
    <col min="13085" max="13085" width="10.140625" style="17" customWidth="1"/>
    <col min="13086" max="13086" width="8.7109375" style="17" customWidth="1"/>
    <col min="13087" max="13087" width="10.5703125" style="17" customWidth="1"/>
    <col min="13088" max="13313" width="9.140625" style="17"/>
    <col min="13314" max="13314" width="7.140625" style="17" customWidth="1"/>
    <col min="13315" max="13315" width="10.85546875" style="17" customWidth="1"/>
    <col min="13316" max="13316" width="6.28515625" style="17" customWidth="1"/>
    <col min="13317" max="13317" width="11.42578125" style="17" customWidth="1"/>
    <col min="13318" max="13319" width="9.140625" style="17"/>
    <col min="13320" max="13320" width="6.42578125" style="17" customWidth="1"/>
    <col min="13321" max="13321" width="10.140625" style="17" customWidth="1"/>
    <col min="13322" max="13322" width="6.140625" style="17" customWidth="1"/>
    <col min="13323" max="13323" width="9.28515625" style="17" customWidth="1"/>
    <col min="13324" max="13324" width="7.42578125" style="17" customWidth="1"/>
    <col min="13325" max="13325" width="8.7109375" style="17" customWidth="1"/>
    <col min="13326" max="13326" width="6.140625" style="17" customWidth="1"/>
    <col min="13327" max="13327" width="9.140625" style="17"/>
    <col min="13328" max="13328" width="7.42578125" style="17" customWidth="1"/>
    <col min="13329" max="13329" width="8" style="17" customWidth="1"/>
    <col min="13330" max="13330" width="7.5703125" style="17" customWidth="1"/>
    <col min="13331" max="13331" width="9.140625" style="17" customWidth="1"/>
    <col min="13332" max="13332" width="7.85546875" style="17" customWidth="1"/>
    <col min="13333" max="13333" width="8.85546875" style="17" customWidth="1"/>
    <col min="13334" max="13334" width="7.7109375" style="17" customWidth="1"/>
    <col min="13335" max="13335" width="8" style="17" customWidth="1"/>
    <col min="13336" max="13336" width="7.7109375" style="17" customWidth="1"/>
    <col min="13337" max="13337" width="11" style="17" customWidth="1"/>
    <col min="13338" max="13338" width="8.140625" style="17" customWidth="1"/>
    <col min="13339" max="13339" width="11.42578125" style="17" customWidth="1"/>
    <col min="13340" max="13340" width="12" style="17" customWidth="1"/>
    <col min="13341" max="13341" width="10.140625" style="17" customWidth="1"/>
    <col min="13342" max="13342" width="8.7109375" style="17" customWidth="1"/>
    <col min="13343" max="13343" width="10.5703125" style="17" customWidth="1"/>
    <col min="13344" max="13569" width="9.140625" style="17"/>
    <col min="13570" max="13570" width="7.140625" style="17" customWidth="1"/>
    <col min="13571" max="13571" width="10.85546875" style="17" customWidth="1"/>
    <col min="13572" max="13572" width="6.28515625" style="17" customWidth="1"/>
    <col min="13573" max="13573" width="11.42578125" style="17" customWidth="1"/>
    <col min="13574" max="13575" width="9.140625" style="17"/>
    <col min="13576" max="13576" width="6.42578125" style="17" customWidth="1"/>
    <col min="13577" max="13577" width="10.140625" style="17" customWidth="1"/>
    <col min="13578" max="13578" width="6.140625" style="17" customWidth="1"/>
    <col min="13579" max="13579" width="9.28515625" style="17" customWidth="1"/>
    <col min="13580" max="13580" width="7.42578125" style="17" customWidth="1"/>
    <col min="13581" max="13581" width="8.7109375" style="17" customWidth="1"/>
    <col min="13582" max="13582" width="6.140625" style="17" customWidth="1"/>
    <col min="13583" max="13583" width="9.140625" style="17"/>
    <col min="13584" max="13584" width="7.42578125" style="17" customWidth="1"/>
    <col min="13585" max="13585" width="8" style="17" customWidth="1"/>
    <col min="13586" max="13586" width="7.5703125" style="17" customWidth="1"/>
    <col min="13587" max="13587" width="9.140625" style="17" customWidth="1"/>
    <col min="13588" max="13588" width="7.85546875" style="17" customWidth="1"/>
    <col min="13589" max="13589" width="8.85546875" style="17" customWidth="1"/>
    <col min="13590" max="13590" width="7.7109375" style="17" customWidth="1"/>
    <col min="13591" max="13591" width="8" style="17" customWidth="1"/>
    <col min="13592" max="13592" width="7.7109375" style="17" customWidth="1"/>
    <col min="13593" max="13593" width="11" style="17" customWidth="1"/>
    <col min="13594" max="13594" width="8.140625" style="17" customWidth="1"/>
    <col min="13595" max="13595" width="11.42578125" style="17" customWidth="1"/>
    <col min="13596" max="13596" width="12" style="17" customWidth="1"/>
    <col min="13597" max="13597" width="10.140625" style="17" customWidth="1"/>
    <col min="13598" max="13598" width="8.7109375" style="17" customWidth="1"/>
    <col min="13599" max="13599" width="10.5703125" style="17" customWidth="1"/>
    <col min="13600" max="13825" width="9.140625" style="17"/>
    <col min="13826" max="13826" width="7.140625" style="17" customWidth="1"/>
    <col min="13827" max="13827" width="10.85546875" style="17" customWidth="1"/>
    <col min="13828" max="13828" width="6.28515625" style="17" customWidth="1"/>
    <col min="13829" max="13829" width="11.42578125" style="17" customWidth="1"/>
    <col min="13830" max="13831" width="9.140625" style="17"/>
    <col min="13832" max="13832" width="6.42578125" style="17" customWidth="1"/>
    <col min="13833" max="13833" width="10.140625" style="17" customWidth="1"/>
    <col min="13834" max="13834" width="6.140625" style="17" customWidth="1"/>
    <col min="13835" max="13835" width="9.28515625" style="17" customWidth="1"/>
    <col min="13836" max="13836" width="7.42578125" style="17" customWidth="1"/>
    <col min="13837" max="13837" width="8.7109375" style="17" customWidth="1"/>
    <col min="13838" max="13838" width="6.140625" style="17" customWidth="1"/>
    <col min="13839" max="13839" width="9.140625" style="17"/>
    <col min="13840" max="13840" width="7.42578125" style="17" customWidth="1"/>
    <col min="13841" max="13841" width="8" style="17" customWidth="1"/>
    <col min="13842" max="13842" width="7.5703125" style="17" customWidth="1"/>
    <col min="13843" max="13843" width="9.140625" style="17" customWidth="1"/>
    <col min="13844" max="13844" width="7.85546875" style="17" customWidth="1"/>
    <col min="13845" max="13845" width="8.85546875" style="17" customWidth="1"/>
    <col min="13846" max="13846" width="7.7109375" style="17" customWidth="1"/>
    <col min="13847" max="13847" width="8" style="17" customWidth="1"/>
    <col min="13848" max="13848" width="7.7109375" style="17" customWidth="1"/>
    <col min="13849" max="13849" width="11" style="17" customWidth="1"/>
    <col min="13850" max="13850" width="8.140625" style="17" customWidth="1"/>
    <col min="13851" max="13851" width="11.42578125" style="17" customWidth="1"/>
    <col min="13852" max="13852" width="12" style="17" customWidth="1"/>
    <col min="13853" max="13853" width="10.140625" style="17" customWidth="1"/>
    <col min="13854" max="13854" width="8.7109375" style="17" customWidth="1"/>
    <col min="13855" max="13855" width="10.5703125" style="17" customWidth="1"/>
    <col min="13856" max="14081" width="9.140625" style="17"/>
    <col min="14082" max="14082" width="7.140625" style="17" customWidth="1"/>
    <col min="14083" max="14083" width="10.85546875" style="17" customWidth="1"/>
    <col min="14084" max="14084" width="6.28515625" style="17" customWidth="1"/>
    <col min="14085" max="14085" width="11.42578125" style="17" customWidth="1"/>
    <col min="14086" max="14087" width="9.140625" style="17"/>
    <col min="14088" max="14088" width="6.42578125" style="17" customWidth="1"/>
    <col min="14089" max="14089" width="10.140625" style="17" customWidth="1"/>
    <col min="14090" max="14090" width="6.140625" style="17" customWidth="1"/>
    <col min="14091" max="14091" width="9.28515625" style="17" customWidth="1"/>
    <col min="14092" max="14092" width="7.42578125" style="17" customWidth="1"/>
    <col min="14093" max="14093" width="8.7109375" style="17" customWidth="1"/>
    <col min="14094" max="14094" width="6.140625" style="17" customWidth="1"/>
    <col min="14095" max="14095" width="9.140625" style="17"/>
    <col min="14096" max="14096" width="7.42578125" style="17" customWidth="1"/>
    <col min="14097" max="14097" width="8" style="17" customWidth="1"/>
    <col min="14098" max="14098" width="7.5703125" style="17" customWidth="1"/>
    <col min="14099" max="14099" width="9.140625" style="17" customWidth="1"/>
    <col min="14100" max="14100" width="7.85546875" style="17" customWidth="1"/>
    <col min="14101" max="14101" width="8.85546875" style="17" customWidth="1"/>
    <col min="14102" max="14102" width="7.7109375" style="17" customWidth="1"/>
    <col min="14103" max="14103" width="8" style="17" customWidth="1"/>
    <col min="14104" max="14104" width="7.7109375" style="17" customWidth="1"/>
    <col min="14105" max="14105" width="11" style="17" customWidth="1"/>
    <col min="14106" max="14106" width="8.140625" style="17" customWidth="1"/>
    <col min="14107" max="14107" width="11.42578125" style="17" customWidth="1"/>
    <col min="14108" max="14108" width="12" style="17" customWidth="1"/>
    <col min="14109" max="14109" width="10.140625" style="17" customWidth="1"/>
    <col min="14110" max="14110" width="8.7109375" style="17" customWidth="1"/>
    <col min="14111" max="14111" width="10.5703125" style="17" customWidth="1"/>
    <col min="14112" max="14337" width="9.140625" style="17"/>
    <col min="14338" max="14338" width="7.140625" style="17" customWidth="1"/>
    <col min="14339" max="14339" width="10.85546875" style="17" customWidth="1"/>
    <col min="14340" max="14340" width="6.28515625" style="17" customWidth="1"/>
    <col min="14341" max="14341" width="11.42578125" style="17" customWidth="1"/>
    <col min="14342" max="14343" width="9.140625" style="17"/>
    <col min="14344" max="14344" width="6.42578125" style="17" customWidth="1"/>
    <col min="14345" max="14345" width="10.140625" style="17" customWidth="1"/>
    <col min="14346" max="14346" width="6.140625" style="17" customWidth="1"/>
    <col min="14347" max="14347" width="9.28515625" style="17" customWidth="1"/>
    <col min="14348" max="14348" width="7.42578125" style="17" customWidth="1"/>
    <col min="14349" max="14349" width="8.7109375" style="17" customWidth="1"/>
    <col min="14350" max="14350" width="6.140625" style="17" customWidth="1"/>
    <col min="14351" max="14351" width="9.140625" style="17"/>
    <col min="14352" max="14352" width="7.42578125" style="17" customWidth="1"/>
    <col min="14353" max="14353" width="8" style="17" customWidth="1"/>
    <col min="14354" max="14354" width="7.5703125" style="17" customWidth="1"/>
    <col min="14355" max="14355" width="9.140625" style="17" customWidth="1"/>
    <col min="14356" max="14356" width="7.85546875" style="17" customWidth="1"/>
    <col min="14357" max="14357" width="8.85546875" style="17" customWidth="1"/>
    <col min="14358" max="14358" width="7.7109375" style="17" customWidth="1"/>
    <col min="14359" max="14359" width="8" style="17" customWidth="1"/>
    <col min="14360" max="14360" width="7.7109375" style="17" customWidth="1"/>
    <col min="14361" max="14361" width="11" style="17" customWidth="1"/>
    <col min="14362" max="14362" width="8.140625" style="17" customWidth="1"/>
    <col min="14363" max="14363" width="11.42578125" style="17" customWidth="1"/>
    <col min="14364" max="14364" width="12" style="17" customWidth="1"/>
    <col min="14365" max="14365" width="10.140625" style="17" customWidth="1"/>
    <col min="14366" max="14366" width="8.7109375" style="17" customWidth="1"/>
    <col min="14367" max="14367" width="10.5703125" style="17" customWidth="1"/>
    <col min="14368" max="14593" width="9.140625" style="17"/>
    <col min="14594" max="14594" width="7.140625" style="17" customWidth="1"/>
    <col min="14595" max="14595" width="10.85546875" style="17" customWidth="1"/>
    <col min="14596" max="14596" width="6.28515625" style="17" customWidth="1"/>
    <col min="14597" max="14597" width="11.42578125" style="17" customWidth="1"/>
    <col min="14598" max="14599" width="9.140625" style="17"/>
    <col min="14600" max="14600" width="6.42578125" style="17" customWidth="1"/>
    <col min="14601" max="14601" width="10.140625" style="17" customWidth="1"/>
    <col min="14602" max="14602" width="6.140625" style="17" customWidth="1"/>
    <col min="14603" max="14603" width="9.28515625" style="17" customWidth="1"/>
    <col min="14604" max="14604" width="7.42578125" style="17" customWidth="1"/>
    <col min="14605" max="14605" width="8.7109375" style="17" customWidth="1"/>
    <col min="14606" max="14606" width="6.140625" style="17" customWidth="1"/>
    <col min="14607" max="14607" width="9.140625" style="17"/>
    <col min="14608" max="14608" width="7.42578125" style="17" customWidth="1"/>
    <col min="14609" max="14609" width="8" style="17" customWidth="1"/>
    <col min="14610" max="14610" width="7.5703125" style="17" customWidth="1"/>
    <col min="14611" max="14611" width="9.140625" style="17" customWidth="1"/>
    <col min="14612" max="14612" width="7.85546875" style="17" customWidth="1"/>
    <col min="14613" max="14613" width="8.85546875" style="17" customWidth="1"/>
    <col min="14614" max="14614" width="7.7109375" style="17" customWidth="1"/>
    <col min="14615" max="14615" width="8" style="17" customWidth="1"/>
    <col min="14616" max="14616" width="7.7109375" style="17" customWidth="1"/>
    <col min="14617" max="14617" width="11" style="17" customWidth="1"/>
    <col min="14618" max="14618" width="8.140625" style="17" customWidth="1"/>
    <col min="14619" max="14619" width="11.42578125" style="17" customWidth="1"/>
    <col min="14620" max="14620" width="12" style="17" customWidth="1"/>
    <col min="14621" max="14621" width="10.140625" style="17" customWidth="1"/>
    <col min="14622" max="14622" width="8.7109375" style="17" customWidth="1"/>
    <col min="14623" max="14623" width="10.5703125" style="17" customWidth="1"/>
    <col min="14624" max="14849" width="9.140625" style="17"/>
    <col min="14850" max="14850" width="7.140625" style="17" customWidth="1"/>
    <col min="14851" max="14851" width="10.85546875" style="17" customWidth="1"/>
    <col min="14852" max="14852" width="6.28515625" style="17" customWidth="1"/>
    <col min="14853" max="14853" width="11.42578125" style="17" customWidth="1"/>
    <col min="14854" max="14855" width="9.140625" style="17"/>
    <col min="14856" max="14856" width="6.42578125" style="17" customWidth="1"/>
    <col min="14857" max="14857" width="10.140625" style="17" customWidth="1"/>
    <col min="14858" max="14858" width="6.140625" style="17" customWidth="1"/>
    <col min="14859" max="14859" width="9.28515625" style="17" customWidth="1"/>
    <col min="14860" max="14860" width="7.42578125" style="17" customWidth="1"/>
    <col min="14861" max="14861" width="8.7109375" style="17" customWidth="1"/>
    <col min="14862" max="14862" width="6.140625" style="17" customWidth="1"/>
    <col min="14863" max="14863" width="9.140625" style="17"/>
    <col min="14864" max="14864" width="7.42578125" style="17" customWidth="1"/>
    <col min="14865" max="14865" width="8" style="17" customWidth="1"/>
    <col min="14866" max="14866" width="7.5703125" style="17" customWidth="1"/>
    <col min="14867" max="14867" width="9.140625" style="17" customWidth="1"/>
    <col min="14868" max="14868" width="7.85546875" style="17" customWidth="1"/>
    <col min="14869" max="14869" width="8.85546875" style="17" customWidth="1"/>
    <col min="14870" max="14870" width="7.7109375" style="17" customWidth="1"/>
    <col min="14871" max="14871" width="8" style="17" customWidth="1"/>
    <col min="14872" max="14872" width="7.7109375" style="17" customWidth="1"/>
    <col min="14873" max="14873" width="11" style="17" customWidth="1"/>
    <col min="14874" max="14874" width="8.140625" style="17" customWidth="1"/>
    <col min="14875" max="14875" width="11.42578125" style="17" customWidth="1"/>
    <col min="14876" max="14876" width="12" style="17" customWidth="1"/>
    <col min="14877" max="14877" width="10.140625" style="17" customWidth="1"/>
    <col min="14878" max="14878" width="8.7109375" style="17" customWidth="1"/>
    <col min="14879" max="14879" width="10.5703125" style="17" customWidth="1"/>
    <col min="14880" max="15105" width="9.140625" style="17"/>
    <col min="15106" max="15106" width="7.140625" style="17" customWidth="1"/>
    <col min="15107" max="15107" width="10.85546875" style="17" customWidth="1"/>
    <col min="15108" max="15108" width="6.28515625" style="17" customWidth="1"/>
    <col min="15109" max="15109" width="11.42578125" style="17" customWidth="1"/>
    <col min="15110" max="15111" width="9.140625" style="17"/>
    <col min="15112" max="15112" width="6.42578125" style="17" customWidth="1"/>
    <col min="15113" max="15113" width="10.140625" style="17" customWidth="1"/>
    <col min="15114" max="15114" width="6.140625" style="17" customWidth="1"/>
    <col min="15115" max="15115" width="9.28515625" style="17" customWidth="1"/>
    <col min="15116" max="15116" width="7.42578125" style="17" customWidth="1"/>
    <col min="15117" max="15117" width="8.7109375" style="17" customWidth="1"/>
    <col min="15118" max="15118" width="6.140625" style="17" customWidth="1"/>
    <col min="15119" max="15119" width="9.140625" style="17"/>
    <col min="15120" max="15120" width="7.42578125" style="17" customWidth="1"/>
    <col min="15121" max="15121" width="8" style="17" customWidth="1"/>
    <col min="15122" max="15122" width="7.5703125" style="17" customWidth="1"/>
    <col min="15123" max="15123" width="9.140625" style="17" customWidth="1"/>
    <col min="15124" max="15124" width="7.85546875" style="17" customWidth="1"/>
    <col min="15125" max="15125" width="8.85546875" style="17" customWidth="1"/>
    <col min="15126" max="15126" width="7.7109375" style="17" customWidth="1"/>
    <col min="15127" max="15127" width="8" style="17" customWidth="1"/>
    <col min="15128" max="15128" width="7.7109375" style="17" customWidth="1"/>
    <col min="15129" max="15129" width="11" style="17" customWidth="1"/>
    <col min="15130" max="15130" width="8.140625" style="17" customWidth="1"/>
    <col min="15131" max="15131" width="11.42578125" style="17" customWidth="1"/>
    <col min="15132" max="15132" width="12" style="17" customWidth="1"/>
    <col min="15133" max="15133" width="10.140625" style="17" customWidth="1"/>
    <col min="15134" max="15134" width="8.7109375" style="17" customWidth="1"/>
    <col min="15135" max="15135" width="10.5703125" style="17" customWidth="1"/>
    <col min="15136" max="15361" width="9.140625" style="17"/>
    <col min="15362" max="15362" width="7.140625" style="17" customWidth="1"/>
    <col min="15363" max="15363" width="10.85546875" style="17" customWidth="1"/>
    <col min="15364" max="15364" width="6.28515625" style="17" customWidth="1"/>
    <col min="15365" max="15365" width="11.42578125" style="17" customWidth="1"/>
    <col min="15366" max="15367" width="9.140625" style="17"/>
    <col min="15368" max="15368" width="6.42578125" style="17" customWidth="1"/>
    <col min="15369" max="15369" width="10.140625" style="17" customWidth="1"/>
    <col min="15370" max="15370" width="6.140625" style="17" customWidth="1"/>
    <col min="15371" max="15371" width="9.28515625" style="17" customWidth="1"/>
    <col min="15372" max="15372" width="7.42578125" style="17" customWidth="1"/>
    <col min="15373" max="15373" width="8.7109375" style="17" customWidth="1"/>
    <col min="15374" max="15374" width="6.140625" style="17" customWidth="1"/>
    <col min="15375" max="15375" width="9.140625" style="17"/>
    <col min="15376" max="15376" width="7.42578125" style="17" customWidth="1"/>
    <col min="15377" max="15377" width="8" style="17" customWidth="1"/>
    <col min="15378" max="15378" width="7.5703125" style="17" customWidth="1"/>
    <col min="15379" max="15379" width="9.140625" style="17" customWidth="1"/>
    <col min="15380" max="15380" width="7.85546875" style="17" customWidth="1"/>
    <col min="15381" max="15381" width="8.85546875" style="17" customWidth="1"/>
    <col min="15382" max="15382" width="7.7109375" style="17" customWidth="1"/>
    <col min="15383" max="15383" width="8" style="17" customWidth="1"/>
    <col min="15384" max="15384" width="7.7109375" style="17" customWidth="1"/>
    <col min="15385" max="15385" width="11" style="17" customWidth="1"/>
    <col min="15386" max="15386" width="8.140625" style="17" customWidth="1"/>
    <col min="15387" max="15387" width="11.42578125" style="17" customWidth="1"/>
    <col min="15388" max="15388" width="12" style="17" customWidth="1"/>
    <col min="15389" max="15389" width="10.140625" style="17" customWidth="1"/>
    <col min="15390" max="15390" width="8.7109375" style="17" customWidth="1"/>
    <col min="15391" max="15391" width="10.5703125" style="17" customWidth="1"/>
    <col min="15392" max="15617" width="9.140625" style="17"/>
    <col min="15618" max="15618" width="7.140625" style="17" customWidth="1"/>
    <col min="15619" max="15619" width="10.85546875" style="17" customWidth="1"/>
    <col min="15620" max="15620" width="6.28515625" style="17" customWidth="1"/>
    <col min="15621" max="15621" width="11.42578125" style="17" customWidth="1"/>
    <col min="15622" max="15623" width="9.140625" style="17"/>
    <col min="15624" max="15624" width="6.42578125" style="17" customWidth="1"/>
    <col min="15625" max="15625" width="10.140625" style="17" customWidth="1"/>
    <col min="15626" max="15626" width="6.140625" style="17" customWidth="1"/>
    <col min="15627" max="15627" width="9.28515625" style="17" customWidth="1"/>
    <col min="15628" max="15628" width="7.42578125" style="17" customWidth="1"/>
    <col min="15629" max="15629" width="8.7109375" style="17" customWidth="1"/>
    <col min="15630" max="15630" width="6.140625" style="17" customWidth="1"/>
    <col min="15631" max="15631" width="9.140625" style="17"/>
    <col min="15632" max="15632" width="7.42578125" style="17" customWidth="1"/>
    <col min="15633" max="15633" width="8" style="17" customWidth="1"/>
    <col min="15634" max="15634" width="7.5703125" style="17" customWidth="1"/>
    <col min="15635" max="15635" width="9.140625" style="17" customWidth="1"/>
    <col min="15636" max="15636" width="7.85546875" style="17" customWidth="1"/>
    <col min="15637" max="15637" width="8.85546875" style="17" customWidth="1"/>
    <col min="15638" max="15638" width="7.7109375" style="17" customWidth="1"/>
    <col min="15639" max="15639" width="8" style="17" customWidth="1"/>
    <col min="15640" max="15640" width="7.7109375" style="17" customWidth="1"/>
    <col min="15641" max="15641" width="11" style="17" customWidth="1"/>
    <col min="15642" max="15642" width="8.140625" style="17" customWidth="1"/>
    <col min="15643" max="15643" width="11.42578125" style="17" customWidth="1"/>
    <col min="15644" max="15644" width="12" style="17" customWidth="1"/>
    <col min="15645" max="15645" width="10.140625" style="17" customWidth="1"/>
    <col min="15646" max="15646" width="8.7109375" style="17" customWidth="1"/>
    <col min="15647" max="15647" width="10.5703125" style="17" customWidth="1"/>
    <col min="15648" max="15873" width="9.140625" style="17"/>
    <col min="15874" max="15874" width="7.140625" style="17" customWidth="1"/>
    <col min="15875" max="15875" width="10.85546875" style="17" customWidth="1"/>
    <col min="15876" max="15876" width="6.28515625" style="17" customWidth="1"/>
    <col min="15877" max="15877" width="11.42578125" style="17" customWidth="1"/>
    <col min="15878" max="15879" width="9.140625" style="17"/>
    <col min="15880" max="15880" width="6.42578125" style="17" customWidth="1"/>
    <col min="15881" max="15881" width="10.140625" style="17" customWidth="1"/>
    <col min="15882" max="15882" width="6.140625" style="17" customWidth="1"/>
    <col min="15883" max="15883" width="9.28515625" style="17" customWidth="1"/>
    <col min="15884" max="15884" width="7.42578125" style="17" customWidth="1"/>
    <col min="15885" max="15885" width="8.7109375" style="17" customWidth="1"/>
    <col min="15886" max="15886" width="6.140625" style="17" customWidth="1"/>
    <col min="15887" max="15887" width="9.140625" style="17"/>
    <col min="15888" max="15888" width="7.42578125" style="17" customWidth="1"/>
    <col min="15889" max="15889" width="8" style="17" customWidth="1"/>
    <col min="15890" max="15890" width="7.5703125" style="17" customWidth="1"/>
    <col min="15891" max="15891" width="9.140625" style="17" customWidth="1"/>
    <col min="15892" max="15892" width="7.85546875" style="17" customWidth="1"/>
    <col min="15893" max="15893" width="8.85546875" style="17" customWidth="1"/>
    <col min="15894" max="15894" width="7.7109375" style="17" customWidth="1"/>
    <col min="15895" max="15895" width="8" style="17" customWidth="1"/>
    <col min="15896" max="15896" width="7.7109375" style="17" customWidth="1"/>
    <col min="15897" max="15897" width="11" style="17" customWidth="1"/>
    <col min="15898" max="15898" width="8.140625" style="17" customWidth="1"/>
    <col min="15899" max="15899" width="11.42578125" style="17" customWidth="1"/>
    <col min="15900" max="15900" width="12" style="17" customWidth="1"/>
    <col min="15901" max="15901" width="10.140625" style="17" customWidth="1"/>
    <col min="15902" max="15902" width="8.7109375" style="17" customWidth="1"/>
    <col min="15903" max="15903" width="10.5703125" style="17" customWidth="1"/>
    <col min="15904" max="16129" width="9.140625" style="17"/>
    <col min="16130" max="16130" width="7.140625" style="17" customWidth="1"/>
    <col min="16131" max="16131" width="10.85546875" style="17" customWidth="1"/>
    <col min="16132" max="16132" width="6.28515625" style="17" customWidth="1"/>
    <col min="16133" max="16133" width="11.42578125" style="17" customWidth="1"/>
    <col min="16134" max="16135" width="9.140625" style="17"/>
    <col min="16136" max="16136" width="6.42578125" style="17" customWidth="1"/>
    <col min="16137" max="16137" width="10.140625" style="17" customWidth="1"/>
    <col min="16138" max="16138" width="6.140625" style="17" customWidth="1"/>
    <col min="16139" max="16139" width="9.28515625" style="17" customWidth="1"/>
    <col min="16140" max="16140" width="7.42578125" style="17" customWidth="1"/>
    <col min="16141" max="16141" width="8.7109375" style="17" customWidth="1"/>
    <col min="16142" max="16142" width="6.140625" style="17" customWidth="1"/>
    <col min="16143" max="16143" width="9.140625" style="17"/>
    <col min="16144" max="16144" width="7.42578125" style="17" customWidth="1"/>
    <col min="16145" max="16145" width="8" style="17" customWidth="1"/>
    <col min="16146" max="16146" width="7.5703125" style="17" customWidth="1"/>
    <col min="16147" max="16147" width="9.140625" style="17" customWidth="1"/>
    <col min="16148" max="16148" width="7.85546875" style="17" customWidth="1"/>
    <col min="16149" max="16149" width="8.85546875" style="17" customWidth="1"/>
    <col min="16150" max="16150" width="7.7109375" style="17" customWidth="1"/>
    <col min="16151" max="16151" width="8" style="17" customWidth="1"/>
    <col min="16152" max="16152" width="7.7109375" style="17" customWidth="1"/>
    <col min="16153" max="16153" width="11" style="17" customWidth="1"/>
    <col min="16154" max="16154" width="8.140625" style="17" customWidth="1"/>
    <col min="16155" max="16155" width="11.42578125" style="17" customWidth="1"/>
    <col min="16156" max="16156" width="12" style="17" customWidth="1"/>
    <col min="16157" max="16157" width="10.140625" style="17" customWidth="1"/>
    <col min="16158" max="16158" width="8.7109375" style="17" customWidth="1"/>
    <col min="16159" max="16159" width="10.5703125" style="17" customWidth="1"/>
    <col min="16160" max="16384" width="9.140625" style="17"/>
  </cols>
  <sheetData>
    <row r="1" spans="1:31" s="21" customFormat="1" ht="18" x14ac:dyDescent="0.35">
      <c r="B1" s="21" t="s">
        <v>23</v>
      </c>
      <c r="C1" s="36" t="s">
        <v>23</v>
      </c>
      <c r="D1" s="21" t="s">
        <v>24</v>
      </c>
      <c r="E1" s="36" t="s">
        <v>24</v>
      </c>
      <c r="F1" s="21" t="s">
        <v>25</v>
      </c>
      <c r="G1" s="36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37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6" t="s">
        <v>894</v>
      </c>
    </row>
    <row r="2" spans="1:31" s="21" customFormat="1" ht="18" x14ac:dyDescent="0.35">
      <c r="A2" s="21" t="s">
        <v>19</v>
      </c>
      <c r="B2" s="21" t="s">
        <v>13</v>
      </c>
      <c r="C2" s="36" t="s">
        <v>17</v>
      </c>
      <c r="E2" s="36"/>
      <c r="G2" s="36"/>
      <c r="I2" s="37"/>
      <c r="K2" s="37"/>
      <c r="M2" s="37"/>
      <c r="O2" s="37"/>
      <c r="Q2" s="37"/>
      <c r="S2" s="37"/>
      <c r="U2" s="37"/>
      <c r="Y2" s="37"/>
      <c r="AA2" s="37"/>
      <c r="AC2" s="37"/>
      <c r="AE2" s="36"/>
    </row>
    <row r="3" spans="1:31" ht="14.45" x14ac:dyDescent="0.3">
      <c r="A3" s="17">
        <v>1000</v>
      </c>
      <c r="B3" s="17">
        <v>43</v>
      </c>
      <c r="C3" s="38">
        <v>4.2999999999999997E-2</v>
      </c>
      <c r="D3" s="17">
        <v>75</v>
      </c>
      <c r="E3" s="38">
        <v>7.4999999999999997E-2</v>
      </c>
      <c r="F3" s="17">
        <v>68</v>
      </c>
      <c r="G3" s="38">
        <v>6.8000000000000005E-2</v>
      </c>
      <c r="H3" s="17">
        <v>49</v>
      </c>
      <c r="I3" s="6">
        <v>4.9000000000000002E-2</v>
      </c>
      <c r="J3" s="17">
        <v>54</v>
      </c>
      <c r="K3" s="6">
        <v>5.3999999999999999E-2</v>
      </c>
      <c r="L3" s="17">
        <v>67</v>
      </c>
      <c r="M3" s="6">
        <v>6.7000000000000004E-2</v>
      </c>
      <c r="N3" s="17">
        <v>70</v>
      </c>
      <c r="O3" s="6">
        <v>7.0000000000000007E-2</v>
      </c>
      <c r="P3" s="17">
        <v>74</v>
      </c>
      <c r="Q3" s="6">
        <v>7.3999999999999996E-2</v>
      </c>
      <c r="R3" s="17">
        <v>72</v>
      </c>
      <c r="S3" s="6">
        <v>7.1999999999999995E-2</v>
      </c>
      <c r="T3" s="17">
        <v>72</v>
      </c>
      <c r="U3" s="6">
        <v>7.1999999999999995E-2</v>
      </c>
      <c r="V3" s="17">
        <v>57</v>
      </c>
      <c r="W3" s="17">
        <v>5.7000000000000002E-2</v>
      </c>
      <c r="X3" s="17">
        <v>39</v>
      </c>
      <c r="Y3" s="6">
        <v>3.9E-2</v>
      </c>
      <c r="Z3" s="17">
        <v>19</v>
      </c>
      <c r="AA3" s="6">
        <v>1.9E-2</v>
      </c>
      <c r="AB3" s="17">
        <v>87</v>
      </c>
      <c r="AC3" s="6">
        <v>8.6999999999999994E-2</v>
      </c>
      <c r="AD3" s="17">
        <v>51</v>
      </c>
      <c r="AE3" s="38">
        <v>5.0999999999999997E-2</v>
      </c>
    </row>
    <row r="4" spans="1:31" ht="14.45" x14ac:dyDescent="0.3">
      <c r="A4" s="17">
        <v>2000</v>
      </c>
      <c r="B4" s="17">
        <v>44</v>
      </c>
      <c r="C4" s="38">
        <v>2.1999999999999999E-2</v>
      </c>
      <c r="D4" s="17">
        <v>105</v>
      </c>
      <c r="E4" s="38">
        <v>5.2499999999999998E-2</v>
      </c>
      <c r="F4" s="17">
        <v>110</v>
      </c>
      <c r="G4" s="38">
        <v>5.5E-2</v>
      </c>
      <c r="H4" s="17">
        <v>76</v>
      </c>
      <c r="I4" s="6">
        <v>3.7999999999999999E-2</v>
      </c>
      <c r="J4" s="17">
        <v>67</v>
      </c>
      <c r="K4" s="6">
        <v>3.3500000000000002E-2</v>
      </c>
      <c r="L4" s="26">
        <v>93</v>
      </c>
      <c r="M4" s="6">
        <v>4.65E-2</v>
      </c>
      <c r="N4" s="17">
        <v>97</v>
      </c>
      <c r="O4" s="6">
        <v>4.8500000000000001E-2</v>
      </c>
      <c r="P4" s="17">
        <v>96</v>
      </c>
      <c r="Q4" s="6">
        <v>4.8000000000000001E-2</v>
      </c>
      <c r="R4" s="17">
        <v>112</v>
      </c>
      <c r="S4" s="6">
        <v>5.6000000000000001E-2</v>
      </c>
      <c r="T4" s="17">
        <v>115</v>
      </c>
      <c r="U4" s="6">
        <v>5.7500000000000002E-2</v>
      </c>
      <c r="V4" s="17">
        <v>70</v>
      </c>
      <c r="W4" s="17">
        <v>3.5000000000000003E-2</v>
      </c>
      <c r="X4" s="17">
        <v>72</v>
      </c>
      <c r="Y4" s="6">
        <v>3.5999999999999997E-2</v>
      </c>
      <c r="Z4" s="17">
        <v>51</v>
      </c>
      <c r="AA4" s="6">
        <v>2.5499999999999998E-2</v>
      </c>
      <c r="AB4" s="17">
        <v>94</v>
      </c>
      <c r="AC4" s="6">
        <v>4.7E-2</v>
      </c>
      <c r="AD4" s="26">
        <v>122</v>
      </c>
      <c r="AE4" s="38">
        <v>6.0999999999999999E-2</v>
      </c>
    </row>
    <row r="5" spans="1:31" ht="14.45" x14ac:dyDescent="0.3">
      <c r="A5" s="17">
        <v>3000</v>
      </c>
      <c r="B5" s="17">
        <v>68</v>
      </c>
      <c r="C5" s="38">
        <v>2.2666700000000001E-2</v>
      </c>
      <c r="D5" s="17">
        <v>121</v>
      </c>
      <c r="E5" s="38">
        <v>4.0333300000000002E-2</v>
      </c>
      <c r="F5" s="17">
        <v>127</v>
      </c>
      <c r="G5" s="38">
        <v>4.2333299999999997E-2</v>
      </c>
      <c r="H5" s="17">
        <v>96</v>
      </c>
      <c r="I5" s="6">
        <v>3.2000000000000001E-2</v>
      </c>
      <c r="J5" s="17">
        <v>73</v>
      </c>
      <c r="K5" s="6">
        <v>2.4333299999999999E-2</v>
      </c>
      <c r="L5" s="17">
        <v>136</v>
      </c>
      <c r="M5" s="6">
        <v>4.53333E-2</v>
      </c>
      <c r="N5" s="17">
        <v>104</v>
      </c>
      <c r="O5" s="6">
        <v>3.4666700000000002E-2</v>
      </c>
      <c r="P5" s="17">
        <v>119</v>
      </c>
      <c r="Q5" s="6">
        <v>3.9666699999999999E-2</v>
      </c>
      <c r="R5" s="26">
        <v>161</v>
      </c>
      <c r="S5" s="6">
        <v>5.3666699999999998E-2</v>
      </c>
      <c r="T5" s="26">
        <v>128</v>
      </c>
      <c r="U5" s="6">
        <v>4.2666700000000002E-2</v>
      </c>
      <c r="X5" s="17">
        <v>88</v>
      </c>
      <c r="Y5" s="6">
        <v>2.93333E-2</v>
      </c>
      <c r="Z5" s="17">
        <v>66</v>
      </c>
      <c r="AA5" s="6">
        <v>2.1999999999999999E-2</v>
      </c>
      <c r="AB5" s="17">
        <v>117</v>
      </c>
      <c r="AC5" s="6">
        <v>3.9E-2</v>
      </c>
      <c r="AD5" s="17">
        <v>123</v>
      </c>
      <c r="AE5" s="38">
        <v>4.1000000000000002E-2</v>
      </c>
    </row>
    <row r="6" spans="1:31" ht="14.45" x14ac:dyDescent="0.3">
      <c r="A6" s="17">
        <v>4000</v>
      </c>
      <c r="B6" s="27">
        <v>65</v>
      </c>
      <c r="C6" s="38">
        <v>1.6250000000000001E-2</v>
      </c>
      <c r="D6" s="28">
        <v>141</v>
      </c>
      <c r="E6" s="38">
        <v>3.5249999999999997E-2</v>
      </c>
      <c r="F6" s="27">
        <v>146</v>
      </c>
      <c r="G6" s="38">
        <v>3.6499999999999998E-2</v>
      </c>
      <c r="H6" s="27">
        <v>99</v>
      </c>
      <c r="I6" s="6">
        <v>2.4750000000000001E-2</v>
      </c>
      <c r="J6" s="27">
        <v>89</v>
      </c>
      <c r="K6" s="6">
        <v>2.2249999999999999E-2</v>
      </c>
      <c r="L6" s="27">
        <v>154</v>
      </c>
      <c r="M6" s="6">
        <v>3.85E-2</v>
      </c>
      <c r="N6" s="27">
        <v>115</v>
      </c>
      <c r="O6" s="6">
        <v>2.8750000000000001E-2</v>
      </c>
      <c r="P6" s="27">
        <v>150</v>
      </c>
      <c r="Q6" s="6">
        <v>3.7499999999999999E-2</v>
      </c>
      <c r="R6" s="17">
        <v>208</v>
      </c>
      <c r="S6" s="6">
        <v>5.1999999999999998E-2</v>
      </c>
      <c r="T6" s="17">
        <v>159</v>
      </c>
      <c r="U6" s="6">
        <v>3.9750000000000001E-2</v>
      </c>
      <c r="X6" s="17">
        <v>93</v>
      </c>
      <c r="Y6" s="6">
        <v>2.325E-2</v>
      </c>
      <c r="Z6" s="17">
        <v>79</v>
      </c>
      <c r="AA6" s="6">
        <v>1.975E-2</v>
      </c>
      <c r="AB6" s="17">
        <v>146</v>
      </c>
      <c r="AC6" s="6">
        <v>3.6499999999999998E-2</v>
      </c>
      <c r="AD6" s="17">
        <v>158</v>
      </c>
      <c r="AE6" s="38">
        <v>3.95E-2</v>
      </c>
    </row>
    <row r="7" spans="1:31" ht="14.45" x14ac:dyDescent="0.3">
      <c r="A7" s="17">
        <v>5000</v>
      </c>
      <c r="B7" s="27">
        <v>75</v>
      </c>
      <c r="C7" s="38">
        <v>1.4999999999999999E-2</v>
      </c>
      <c r="D7" s="27">
        <v>161</v>
      </c>
      <c r="E7" s="38">
        <v>3.2199999999999999E-2</v>
      </c>
      <c r="F7" s="28">
        <v>157</v>
      </c>
      <c r="G7" s="38">
        <v>3.1399999999999997E-2</v>
      </c>
      <c r="H7" s="27">
        <v>100</v>
      </c>
      <c r="I7" s="6">
        <v>0.02</v>
      </c>
      <c r="J7" s="27">
        <v>95</v>
      </c>
      <c r="K7" s="6">
        <v>1.9E-2</v>
      </c>
      <c r="L7" s="27">
        <v>175</v>
      </c>
      <c r="M7" s="6">
        <v>3.5000000000000003E-2</v>
      </c>
      <c r="N7" s="28">
        <v>136</v>
      </c>
      <c r="O7" s="6">
        <v>2.7199999999999998E-2</v>
      </c>
      <c r="P7" s="27">
        <v>159</v>
      </c>
      <c r="Q7" s="6">
        <v>3.1800000000000002E-2</v>
      </c>
      <c r="R7" s="17">
        <v>236</v>
      </c>
      <c r="S7" s="6">
        <v>4.7199999999999999E-2</v>
      </c>
      <c r="T7" s="17">
        <v>199</v>
      </c>
      <c r="U7" s="6">
        <v>3.9800000000000002E-2</v>
      </c>
      <c r="X7" s="17">
        <v>97</v>
      </c>
      <c r="Y7" s="6">
        <v>1.9400000000000001E-2</v>
      </c>
      <c r="Z7" s="17">
        <v>105</v>
      </c>
      <c r="AA7" s="6">
        <v>2.1000000000000001E-2</v>
      </c>
      <c r="AB7" s="17">
        <v>148</v>
      </c>
      <c r="AC7" s="6">
        <v>2.9600000000000001E-2</v>
      </c>
      <c r="AD7" s="17">
        <v>173</v>
      </c>
      <c r="AE7" s="38">
        <v>3.4599999999999999E-2</v>
      </c>
    </row>
    <row r="8" spans="1:31" ht="14.45" x14ac:dyDescent="0.3">
      <c r="A8" s="17">
        <v>6000</v>
      </c>
      <c r="B8" s="27">
        <v>93</v>
      </c>
      <c r="C8" s="38">
        <v>1.55E-2</v>
      </c>
      <c r="D8" s="27">
        <v>170</v>
      </c>
      <c r="E8" s="38">
        <v>2.8333299999999999E-2</v>
      </c>
      <c r="F8" s="27">
        <v>166</v>
      </c>
      <c r="G8" s="38">
        <v>2.7666699999999999E-2</v>
      </c>
      <c r="H8" s="27">
        <v>102</v>
      </c>
      <c r="I8" s="6">
        <v>1.7000000000000001E-2</v>
      </c>
      <c r="J8" s="27">
        <v>101</v>
      </c>
      <c r="K8" s="6">
        <v>1.6833299999999999E-2</v>
      </c>
      <c r="L8" s="27">
        <v>200</v>
      </c>
      <c r="M8" s="6">
        <v>3.3333300000000003E-2</v>
      </c>
      <c r="N8" s="27">
        <v>153</v>
      </c>
      <c r="O8" s="6">
        <v>2.5499999999999998E-2</v>
      </c>
      <c r="P8" s="27">
        <v>168</v>
      </c>
      <c r="Q8" s="6">
        <v>2.8000000000000001E-2</v>
      </c>
      <c r="R8" s="17">
        <v>244</v>
      </c>
      <c r="S8" s="6">
        <v>4.06667E-2</v>
      </c>
      <c r="T8" s="17">
        <v>205</v>
      </c>
      <c r="U8" s="6">
        <v>3.4166700000000001E-2</v>
      </c>
      <c r="X8" s="17">
        <v>108</v>
      </c>
      <c r="Y8" s="6">
        <v>1.7999999999999999E-2</v>
      </c>
      <c r="Z8" s="17">
        <v>110</v>
      </c>
      <c r="AA8" s="6">
        <v>1.83333E-2</v>
      </c>
      <c r="AB8" s="17">
        <v>157</v>
      </c>
      <c r="AC8" s="6">
        <v>2.6166700000000001E-2</v>
      </c>
      <c r="AD8" s="17">
        <v>178</v>
      </c>
      <c r="AE8" s="38">
        <v>2.9666700000000001E-2</v>
      </c>
    </row>
    <row r="9" spans="1:31" ht="14.45" x14ac:dyDescent="0.3">
      <c r="A9" s="17">
        <v>7000</v>
      </c>
      <c r="B9" s="27">
        <v>101</v>
      </c>
      <c r="C9" s="38">
        <v>1.44286E-2</v>
      </c>
      <c r="D9" s="27">
        <v>182</v>
      </c>
      <c r="E9" s="38">
        <v>2.5999999999999999E-2</v>
      </c>
      <c r="F9" s="27">
        <v>183</v>
      </c>
      <c r="G9" s="38">
        <v>2.61429E-2</v>
      </c>
      <c r="H9" s="27">
        <v>110</v>
      </c>
      <c r="I9" s="6">
        <v>1.57143E-2</v>
      </c>
      <c r="J9" s="27">
        <v>113</v>
      </c>
      <c r="K9" s="6">
        <v>1.6142900000000002E-2</v>
      </c>
      <c r="L9" s="27">
        <v>220</v>
      </c>
      <c r="M9" s="6">
        <v>3.1428600000000001E-2</v>
      </c>
      <c r="N9" s="27">
        <v>178</v>
      </c>
      <c r="O9" s="6">
        <v>2.5428599999999999E-2</v>
      </c>
      <c r="P9" s="28">
        <v>169</v>
      </c>
      <c r="Q9" s="6">
        <v>2.4142899999999998E-2</v>
      </c>
      <c r="R9" s="17">
        <v>252</v>
      </c>
      <c r="S9" s="6">
        <v>3.5999999999999997E-2</v>
      </c>
      <c r="T9" s="17">
        <v>216</v>
      </c>
      <c r="U9" s="6">
        <v>3.0857099999999998E-2</v>
      </c>
      <c r="X9" s="17">
        <v>111</v>
      </c>
      <c r="Y9" s="6">
        <v>1.5857099999999999E-2</v>
      </c>
      <c r="Z9" s="26">
        <v>113</v>
      </c>
      <c r="AA9" s="6">
        <v>1.6142900000000002E-2</v>
      </c>
      <c r="AB9" s="17">
        <v>177</v>
      </c>
      <c r="AC9" s="6">
        <v>2.5285700000000001E-2</v>
      </c>
      <c r="AD9" s="17">
        <v>182</v>
      </c>
      <c r="AE9" s="38">
        <v>2.5999999999999999E-2</v>
      </c>
    </row>
    <row r="10" spans="1:31" ht="14.45" x14ac:dyDescent="0.3">
      <c r="A10" s="17">
        <v>8000</v>
      </c>
      <c r="B10" s="27">
        <v>99</v>
      </c>
      <c r="C10" s="38">
        <v>1.2375000000000001E-2</v>
      </c>
      <c r="D10" s="27">
        <v>184</v>
      </c>
      <c r="E10" s="38">
        <v>2.3E-2</v>
      </c>
      <c r="F10" s="27">
        <v>188</v>
      </c>
      <c r="G10" s="38">
        <v>2.35E-2</v>
      </c>
      <c r="H10" s="27">
        <v>116</v>
      </c>
      <c r="I10" s="6">
        <v>1.4500000000000001E-2</v>
      </c>
      <c r="J10" s="27">
        <v>110</v>
      </c>
      <c r="K10" s="6">
        <v>1.375E-2</v>
      </c>
      <c r="L10" s="27">
        <v>218</v>
      </c>
      <c r="M10" s="6">
        <v>2.725E-2</v>
      </c>
      <c r="N10" s="27">
        <v>183</v>
      </c>
      <c r="O10" s="6">
        <v>2.2875E-2</v>
      </c>
      <c r="P10" s="27">
        <v>175</v>
      </c>
      <c r="Q10" s="6">
        <v>2.1874999999999999E-2</v>
      </c>
      <c r="R10" s="17">
        <v>270</v>
      </c>
      <c r="S10" s="6">
        <v>3.3750000000000002E-2</v>
      </c>
      <c r="T10" s="17">
        <v>216</v>
      </c>
      <c r="U10" s="6">
        <v>2.7E-2</v>
      </c>
      <c r="X10" s="17">
        <v>115</v>
      </c>
      <c r="Y10" s="6">
        <v>1.4375000000000001E-2</v>
      </c>
      <c r="Z10" s="17">
        <v>124</v>
      </c>
      <c r="AA10" s="6">
        <v>1.55E-2</v>
      </c>
      <c r="AB10" s="17">
        <v>177</v>
      </c>
      <c r="AC10" s="6">
        <v>2.2124999999999999E-2</v>
      </c>
      <c r="AD10" s="17">
        <v>204</v>
      </c>
      <c r="AE10" s="38">
        <v>2.5499999999999998E-2</v>
      </c>
    </row>
    <row r="11" spans="1:31" ht="14.45" x14ac:dyDescent="0.3">
      <c r="A11" s="17">
        <v>9000</v>
      </c>
      <c r="B11" s="28">
        <v>103</v>
      </c>
      <c r="C11" s="38">
        <v>1.14444E-2</v>
      </c>
      <c r="D11" s="27">
        <v>188</v>
      </c>
      <c r="E11" s="38">
        <v>2.0888899999999998E-2</v>
      </c>
      <c r="F11" s="27">
        <v>194</v>
      </c>
      <c r="G11" s="38">
        <v>2.1555600000000001E-2</v>
      </c>
      <c r="H11" s="27">
        <v>117</v>
      </c>
      <c r="I11" s="6">
        <v>1.2999999999999999E-2</v>
      </c>
      <c r="J11" s="27">
        <v>121</v>
      </c>
      <c r="K11" s="6">
        <v>1.34444E-2</v>
      </c>
      <c r="L11" s="27">
        <v>227</v>
      </c>
      <c r="M11" s="6">
        <v>2.52222E-2</v>
      </c>
      <c r="N11" s="27">
        <v>196</v>
      </c>
      <c r="O11" s="6">
        <v>2.17778E-2</v>
      </c>
      <c r="P11" s="27">
        <v>189</v>
      </c>
      <c r="Q11" s="6">
        <v>2.1000000000000001E-2</v>
      </c>
      <c r="R11" s="17">
        <v>291</v>
      </c>
      <c r="S11" s="6">
        <v>3.2333300000000002E-2</v>
      </c>
      <c r="T11" s="17">
        <v>225</v>
      </c>
      <c r="U11" s="6">
        <v>2.5000000000000001E-2</v>
      </c>
      <c r="X11" s="17">
        <v>113</v>
      </c>
      <c r="Y11" s="6">
        <v>1.25556E-2</v>
      </c>
      <c r="Z11" s="17">
        <v>127</v>
      </c>
      <c r="AA11" s="6">
        <v>1.41111E-2</v>
      </c>
      <c r="AB11" s="17">
        <v>168</v>
      </c>
      <c r="AC11" s="6">
        <v>1.8666700000000001E-2</v>
      </c>
      <c r="AD11" s="17">
        <v>208</v>
      </c>
      <c r="AE11" s="38">
        <v>2.3111099999999999E-2</v>
      </c>
    </row>
    <row r="12" spans="1:31" ht="14.45" x14ac:dyDescent="0.3">
      <c r="A12" s="17">
        <v>10000</v>
      </c>
      <c r="B12" s="28">
        <v>119</v>
      </c>
      <c r="C12" s="38">
        <v>1.1900000000000001E-2</v>
      </c>
      <c r="D12" s="28">
        <v>194</v>
      </c>
      <c r="E12" s="38">
        <v>1.9400000000000001E-2</v>
      </c>
      <c r="F12" s="28">
        <v>193</v>
      </c>
      <c r="G12" s="38">
        <v>1.9300000000000001E-2</v>
      </c>
      <c r="H12" s="28">
        <v>123</v>
      </c>
      <c r="I12" s="6">
        <v>1.23E-2</v>
      </c>
      <c r="J12" s="28">
        <v>131</v>
      </c>
      <c r="K12" s="6">
        <v>1.3100000000000001E-2</v>
      </c>
      <c r="L12" s="28">
        <v>237</v>
      </c>
      <c r="M12" s="6">
        <v>2.3699999999999999E-2</v>
      </c>
      <c r="N12" s="28">
        <v>196</v>
      </c>
      <c r="O12" s="6">
        <v>1.9599999999999999E-2</v>
      </c>
      <c r="P12" s="28">
        <v>201</v>
      </c>
      <c r="Q12" s="6">
        <v>2.01E-2</v>
      </c>
      <c r="R12" s="26">
        <v>308</v>
      </c>
      <c r="S12" s="6">
        <v>3.0800000000000001E-2</v>
      </c>
      <c r="T12" s="26">
        <v>249</v>
      </c>
      <c r="U12" s="6">
        <v>2.4899999999999999E-2</v>
      </c>
      <c r="X12" s="26">
        <v>129</v>
      </c>
      <c r="Y12" s="6">
        <v>1.29E-2</v>
      </c>
      <c r="Z12" s="26">
        <v>155</v>
      </c>
      <c r="AA12" s="6">
        <v>1.55E-2</v>
      </c>
      <c r="AB12" s="26">
        <v>178</v>
      </c>
      <c r="AC12" s="6">
        <v>1.78E-2</v>
      </c>
      <c r="AD12" s="26">
        <v>220</v>
      </c>
      <c r="AE12" s="38">
        <v>2.1999999999999999E-2</v>
      </c>
    </row>
    <row r="13" spans="1:31" ht="14.45" x14ac:dyDescent="0.3">
      <c r="A13" s="17">
        <v>11000</v>
      </c>
      <c r="B13" s="27">
        <v>120</v>
      </c>
      <c r="C13" s="38">
        <v>1.09091E-2</v>
      </c>
      <c r="D13" s="27">
        <v>218</v>
      </c>
      <c r="E13" s="38">
        <v>1.9818200000000001E-2</v>
      </c>
      <c r="F13" s="27">
        <v>200</v>
      </c>
      <c r="G13" s="38">
        <v>1.8181800000000001E-2</v>
      </c>
      <c r="H13" s="27">
        <v>134</v>
      </c>
      <c r="I13" s="6">
        <v>1.21818E-2</v>
      </c>
      <c r="J13" s="27">
        <v>130</v>
      </c>
      <c r="K13" s="6">
        <v>1.1818199999999999E-2</v>
      </c>
      <c r="L13" s="27">
        <v>239</v>
      </c>
      <c r="M13" s="6">
        <v>2.1727300000000001E-2</v>
      </c>
      <c r="N13" s="27">
        <v>202</v>
      </c>
      <c r="O13" s="6">
        <v>1.8363600000000001E-2</v>
      </c>
      <c r="P13" s="27">
        <v>196</v>
      </c>
      <c r="Q13" s="6">
        <v>1.7818199999999999E-2</v>
      </c>
      <c r="R13" s="17">
        <v>332</v>
      </c>
      <c r="S13" s="6">
        <v>3.0181800000000002E-2</v>
      </c>
      <c r="T13" s="17">
        <v>249</v>
      </c>
      <c r="U13" s="6">
        <v>2.2636400000000001E-2</v>
      </c>
      <c r="X13" s="17">
        <v>132</v>
      </c>
      <c r="Y13" s="6">
        <v>1.2E-2</v>
      </c>
      <c r="Z13" s="17">
        <v>176</v>
      </c>
      <c r="AA13" s="6">
        <v>1.6E-2</v>
      </c>
      <c r="AB13" s="17">
        <v>185</v>
      </c>
      <c r="AC13" s="6">
        <v>1.6818199999999998E-2</v>
      </c>
      <c r="AD13" s="17">
        <v>238</v>
      </c>
      <c r="AE13" s="38">
        <v>2.16364E-2</v>
      </c>
    </row>
    <row r="14" spans="1:31" ht="14.45" x14ac:dyDescent="0.3">
      <c r="A14" s="17">
        <v>12000</v>
      </c>
      <c r="B14" s="27">
        <v>120</v>
      </c>
      <c r="C14" s="38">
        <v>0.01</v>
      </c>
      <c r="D14" s="27">
        <v>215</v>
      </c>
      <c r="E14" s="38">
        <v>1.7916700000000001E-2</v>
      </c>
      <c r="F14" s="27">
        <v>200</v>
      </c>
      <c r="G14" s="38">
        <v>1.66667E-2</v>
      </c>
      <c r="H14" s="27">
        <v>143</v>
      </c>
      <c r="I14" s="6">
        <v>1.1916700000000001E-2</v>
      </c>
      <c r="J14" s="27">
        <v>135</v>
      </c>
      <c r="K14" s="6">
        <v>1.125E-2</v>
      </c>
      <c r="L14" s="27">
        <v>230</v>
      </c>
      <c r="M14" s="6">
        <v>1.9166699999999998E-2</v>
      </c>
      <c r="N14" s="27">
        <v>211</v>
      </c>
      <c r="O14" s="6">
        <v>1.75833E-2</v>
      </c>
      <c r="P14" s="27">
        <v>196</v>
      </c>
      <c r="Q14" s="6">
        <v>1.6333299999999999E-2</v>
      </c>
      <c r="R14" s="17">
        <v>334</v>
      </c>
      <c r="S14" s="6">
        <v>2.7833299999999998E-2</v>
      </c>
      <c r="T14" s="17">
        <v>256</v>
      </c>
      <c r="U14" s="6">
        <v>2.1333299999999999E-2</v>
      </c>
      <c r="X14" s="17">
        <v>135</v>
      </c>
      <c r="Y14" s="6">
        <v>1.125E-2</v>
      </c>
      <c r="Z14" s="17">
        <v>178</v>
      </c>
      <c r="AA14" s="6">
        <v>1.4833300000000001E-2</v>
      </c>
      <c r="AB14" s="17">
        <v>194</v>
      </c>
      <c r="AC14" s="6">
        <v>1.6166699999999999E-2</v>
      </c>
      <c r="AD14" s="17">
        <v>262</v>
      </c>
      <c r="AE14" s="38">
        <v>2.18333E-2</v>
      </c>
    </row>
    <row r="15" spans="1:31" ht="14.45" x14ac:dyDescent="0.3">
      <c r="A15" s="17">
        <v>13000</v>
      </c>
      <c r="B15" s="27">
        <v>135</v>
      </c>
      <c r="C15" s="38">
        <v>1.0384600000000001E-2</v>
      </c>
      <c r="D15" s="27">
        <v>231</v>
      </c>
      <c r="E15" s="38">
        <v>1.7769199999999999E-2</v>
      </c>
      <c r="F15" s="27">
        <v>214</v>
      </c>
      <c r="G15" s="38">
        <v>1.64615E-2</v>
      </c>
      <c r="H15" s="27">
        <v>142</v>
      </c>
      <c r="I15" s="6">
        <v>1.09231E-2</v>
      </c>
      <c r="J15" s="27">
        <v>144</v>
      </c>
      <c r="K15" s="6">
        <v>1.1076900000000001E-2</v>
      </c>
      <c r="L15" s="27">
        <v>237</v>
      </c>
      <c r="M15" s="6">
        <v>1.8230799999999998E-2</v>
      </c>
      <c r="N15" s="27">
        <v>210</v>
      </c>
      <c r="O15" s="6">
        <v>1.6153799999999999E-2</v>
      </c>
      <c r="P15" s="27">
        <v>210</v>
      </c>
      <c r="Q15" s="6">
        <v>1.6153799999999999E-2</v>
      </c>
      <c r="R15" s="17">
        <v>347</v>
      </c>
      <c r="S15" s="6">
        <v>2.6692299999999999E-2</v>
      </c>
      <c r="T15" s="17">
        <v>254</v>
      </c>
      <c r="U15" s="6">
        <v>1.95385E-2</v>
      </c>
      <c r="X15" s="17">
        <v>132</v>
      </c>
      <c r="Y15" s="6">
        <v>1.0153799999999999E-2</v>
      </c>
      <c r="Z15" s="17">
        <v>167</v>
      </c>
      <c r="AA15" s="6">
        <v>1.28462E-2</v>
      </c>
      <c r="AB15" s="17">
        <v>198</v>
      </c>
      <c r="AC15" s="6">
        <v>1.5230799999999999E-2</v>
      </c>
      <c r="AD15" s="17">
        <v>263</v>
      </c>
      <c r="AE15" s="38">
        <v>2.02308E-2</v>
      </c>
    </row>
    <row r="16" spans="1:31" ht="14.45" x14ac:dyDescent="0.3">
      <c r="A16" s="17">
        <v>14000</v>
      </c>
      <c r="B16" s="27">
        <v>139</v>
      </c>
      <c r="C16" s="38">
        <v>9.9285699999999994E-3</v>
      </c>
      <c r="D16" s="27">
        <v>230</v>
      </c>
      <c r="E16" s="38">
        <v>1.6428600000000002E-2</v>
      </c>
      <c r="F16" s="27">
        <v>215</v>
      </c>
      <c r="G16" s="38">
        <v>1.53571E-2</v>
      </c>
      <c r="H16" s="27">
        <v>146</v>
      </c>
      <c r="I16" s="6">
        <v>1.04286E-2</v>
      </c>
      <c r="J16" s="27">
        <v>152</v>
      </c>
      <c r="K16" s="6">
        <v>1.08571E-2</v>
      </c>
      <c r="L16" s="27">
        <v>250</v>
      </c>
      <c r="M16" s="6">
        <v>1.7857100000000001E-2</v>
      </c>
      <c r="N16" s="27">
        <v>211</v>
      </c>
      <c r="O16" s="6">
        <v>1.50714E-2</v>
      </c>
      <c r="P16" s="27">
        <v>217</v>
      </c>
      <c r="Q16" s="6">
        <v>1.55E-2</v>
      </c>
      <c r="R16" s="17">
        <v>379</v>
      </c>
      <c r="S16" s="6">
        <v>2.7071399999999999E-2</v>
      </c>
      <c r="T16" s="17">
        <v>256</v>
      </c>
      <c r="U16" s="6">
        <v>1.8285699999999998E-2</v>
      </c>
      <c r="X16" s="17">
        <v>130</v>
      </c>
      <c r="Y16" s="6">
        <v>9.2857100000000008E-3</v>
      </c>
      <c r="Z16" s="17">
        <v>170</v>
      </c>
      <c r="AA16" s="6">
        <v>1.21429E-2</v>
      </c>
      <c r="AB16" s="17">
        <v>199</v>
      </c>
      <c r="AC16" s="6">
        <v>1.4214299999999999E-2</v>
      </c>
      <c r="AD16" s="17">
        <v>279</v>
      </c>
      <c r="AE16" s="38">
        <v>1.9928600000000001E-2</v>
      </c>
    </row>
    <row r="17" spans="1:31" ht="14.45" x14ac:dyDescent="0.3">
      <c r="A17" s="17">
        <v>15000</v>
      </c>
      <c r="B17" s="27">
        <v>151</v>
      </c>
      <c r="C17" s="38">
        <v>1.00667E-2</v>
      </c>
      <c r="D17" s="27">
        <v>229</v>
      </c>
      <c r="E17" s="38">
        <v>1.5266699999999999E-2</v>
      </c>
      <c r="F17" s="27">
        <v>225</v>
      </c>
      <c r="G17" s="38">
        <v>1.4999999999999999E-2</v>
      </c>
      <c r="H17" s="27">
        <v>144</v>
      </c>
      <c r="I17" s="6">
        <v>9.5999999999999992E-3</v>
      </c>
      <c r="J17" s="28">
        <v>142</v>
      </c>
      <c r="K17" s="6">
        <v>9.4666699999999999E-3</v>
      </c>
      <c r="L17" s="27">
        <v>251</v>
      </c>
      <c r="M17" s="6">
        <v>1.67333E-2</v>
      </c>
      <c r="N17" s="27">
        <v>220</v>
      </c>
      <c r="O17" s="6">
        <v>1.46667E-2</v>
      </c>
      <c r="P17" s="27">
        <v>228</v>
      </c>
      <c r="Q17" s="6">
        <v>1.52E-2</v>
      </c>
      <c r="R17" s="17">
        <v>402</v>
      </c>
      <c r="S17" s="6">
        <v>2.6800000000000001E-2</v>
      </c>
      <c r="T17" s="17">
        <v>266</v>
      </c>
      <c r="U17" s="6">
        <v>1.77333E-2</v>
      </c>
      <c r="X17" s="17">
        <v>136</v>
      </c>
      <c r="Y17" s="6">
        <v>9.0666700000000006E-3</v>
      </c>
      <c r="Z17" s="17">
        <v>174</v>
      </c>
      <c r="AA17" s="6">
        <v>1.1599999999999999E-2</v>
      </c>
      <c r="AD17" s="17">
        <v>293</v>
      </c>
      <c r="AE17" s="38">
        <v>1.95333E-2</v>
      </c>
    </row>
    <row r="18" spans="1:31" ht="14.45" x14ac:dyDescent="0.3">
      <c r="A18" s="17">
        <v>16000</v>
      </c>
      <c r="B18" s="27">
        <v>153</v>
      </c>
      <c r="C18" s="38">
        <v>9.5624999999999998E-3</v>
      </c>
      <c r="D18" s="27">
        <v>239</v>
      </c>
      <c r="E18" s="38">
        <v>1.4937499999999999E-2</v>
      </c>
      <c r="F18" s="27">
        <v>231</v>
      </c>
      <c r="G18" s="38">
        <v>1.4437500000000001E-2</v>
      </c>
      <c r="H18" s="27">
        <v>146</v>
      </c>
      <c r="I18" s="6">
        <v>9.1249999999999994E-3</v>
      </c>
      <c r="J18" s="27">
        <v>157</v>
      </c>
      <c r="K18" s="6">
        <v>9.8125E-3</v>
      </c>
      <c r="L18" s="27">
        <v>251</v>
      </c>
      <c r="M18" s="6">
        <v>1.56875E-2</v>
      </c>
      <c r="N18" s="27">
        <v>224</v>
      </c>
      <c r="O18" s="6">
        <v>1.4E-2</v>
      </c>
      <c r="P18" s="27">
        <v>232</v>
      </c>
      <c r="Q18" s="6">
        <v>1.4500000000000001E-2</v>
      </c>
      <c r="R18" s="17">
        <v>402</v>
      </c>
      <c r="S18" s="6">
        <v>2.5125000000000001E-2</v>
      </c>
      <c r="T18" s="17">
        <v>261</v>
      </c>
      <c r="U18" s="6">
        <v>1.6312500000000001E-2</v>
      </c>
      <c r="X18" s="17">
        <v>136</v>
      </c>
      <c r="Y18" s="6">
        <v>8.5000000000000006E-3</v>
      </c>
      <c r="Z18" s="17">
        <v>173</v>
      </c>
      <c r="AA18" s="6">
        <v>1.0812499999999999E-2</v>
      </c>
      <c r="AD18" s="17">
        <v>308</v>
      </c>
      <c r="AE18" s="38">
        <v>1.925E-2</v>
      </c>
    </row>
    <row r="19" spans="1:31" ht="14.45" x14ac:dyDescent="0.3">
      <c r="A19" s="17">
        <v>17000</v>
      </c>
      <c r="B19" s="27">
        <v>151</v>
      </c>
      <c r="C19" s="38">
        <v>8.8823500000000007E-3</v>
      </c>
      <c r="D19" s="27">
        <v>238</v>
      </c>
      <c r="E19" s="38">
        <v>1.4E-2</v>
      </c>
      <c r="F19" s="27">
        <v>229</v>
      </c>
      <c r="G19" s="38">
        <v>1.3470599999999999E-2</v>
      </c>
      <c r="H19" s="27">
        <v>150</v>
      </c>
      <c r="I19" s="6">
        <v>8.8235299999999996E-3</v>
      </c>
      <c r="J19" s="27">
        <v>156</v>
      </c>
      <c r="K19" s="6">
        <v>9.1764700000000008E-3</v>
      </c>
      <c r="L19" s="27">
        <v>253</v>
      </c>
      <c r="M19" s="6">
        <v>1.48824E-2</v>
      </c>
      <c r="P19" s="27">
        <v>235</v>
      </c>
      <c r="Q19" s="6">
        <v>1.3823500000000001E-2</v>
      </c>
      <c r="R19" s="17">
        <v>430</v>
      </c>
      <c r="S19" s="6">
        <v>2.52941E-2</v>
      </c>
      <c r="T19" s="17">
        <v>255</v>
      </c>
      <c r="U19" s="6">
        <v>1.4999999999999999E-2</v>
      </c>
      <c r="X19" s="17">
        <v>127</v>
      </c>
      <c r="Y19" s="6">
        <v>7.47059E-3</v>
      </c>
      <c r="Z19" s="17">
        <v>175</v>
      </c>
      <c r="AA19" s="6">
        <v>1.02941E-2</v>
      </c>
      <c r="AD19" s="17">
        <v>325</v>
      </c>
      <c r="AE19" s="38">
        <v>1.9117599999999998E-2</v>
      </c>
    </row>
    <row r="20" spans="1:31" ht="14.45" x14ac:dyDescent="0.3">
      <c r="A20" s="17">
        <v>18000</v>
      </c>
      <c r="D20" s="17">
        <v>247</v>
      </c>
      <c r="E20" s="38">
        <v>1.37222E-2</v>
      </c>
      <c r="F20" s="17">
        <v>225</v>
      </c>
      <c r="G20" s="38">
        <v>1.2500000000000001E-2</v>
      </c>
      <c r="H20" s="17">
        <v>145</v>
      </c>
      <c r="I20" s="6">
        <v>8.0555499999999999E-3</v>
      </c>
      <c r="J20" s="17">
        <v>164</v>
      </c>
      <c r="K20" s="6">
        <v>9.1111100000000004E-3</v>
      </c>
      <c r="L20" s="17">
        <v>252</v>
      </c>
      <c r="M20" s="6">
        <v>1.4E-2</v>
      </c>
      <c r="P20" s="17">
        <v>245</v>
      </c>
      <c r="Q20" s="6">
        <v>1.3611099999999999E-2</v>
      </c>
      <c r="R20" s="17">
        <v>443</v>
      </c>
      <c r="S20" s="6">
        <v>2.46111E-2</v>
      </c>
      <c r="T20" s="17">
        <v>259</v>
      </c>
      <c r="U20" s="6">
        <v>1.43889E-2</v>
      </c>
      <c r="X20" s="17">
        <v>124</v>
      </c>
      <c r="Y20" s="6">
        <v>6.8888899999999999E-3</v>
      </c>
      <c r="Z20" s="17">
        <v>174</v>
      </c>
      <c r="AA20" s="6">
        <v>9.6666700000000005E-3</v>
      </c>
      <c r="AD20" s="17">
        <v>328</v>
      </c>
      <c r="AE20" s="38">
        <v>1.8222200000000001E-2</v>
      </c>
    </row>
    <row r="21" spans="1:31" ht="14.45" x14ac:dyDescent="0.3">
      <c r="A21" s="17">
        <v>19000</v>
      </c>
      <c r="D21" s="17">
        <v>246</v>
      </c>
      <c r="E21" s="38">
        <v>1.29474E-2</v>
      </c>
      <c r="F21" s="17">
        <v>233</v>
      </c>
      <c r="G21" s="38">
        <v>1.22632E-2</v>
      </c>
      <c r="H21" s="29">
        <v>143</v>
      </c>
      <c r="I21" s="6">
        <v>7.5263099999999996E-3</v>
      </c>
      <c r="J21" s="17">
        <v>164</v>
      </c>
      <c r="K21" s="6">
        <v>8.6315799999999998E-3</v>
      </c>
      <c r="L21" s="17">
        <v>257</v>
      </c>
      <c r="M21" s="6">
        <v>1.35263E-2</v>
      </c>
      <c r="P21" s="17">
        <v>253</v>
      </c>
      <c r="Q21" s="6">
        <v>1.3315799999999999E-2</v>
      </c>
      <c r="R21" s="17">
        <v>457</v>
      </c>
      <c r="S21" s="6">
        <v>2.40526E-2</v>
      </c>
      <c r="T21" s="17">
        <v>251</v>
      </c>
      <c r="U21" s="6">
        <v>1.32105E-2</v>
      </c>
      <c r="X21" s="17">
        <v>123</v>
      </c>
      <c r="Y21" s="6">
        <v>6.4736799999999999E-3</v>
      </c>
      <c r="Z21" s="17">
        <v>177</v>
      </c>
      <c r="AA21" s="6">
        <v>9.3157899999999991E-3</v>
      </c>
      <c r="AD21" s="17">
        <v>336</v>
      </c>
      <c r="AE21" s="38">
        <v>1.7684200000000001E-2</v>
      </c>
    </row>
    <row r="22" spans="1:31" ht="14.45" x14ac:dyDescent="0.3">
      <c r="A22" s="17">
        <v>20000</v>
      </c>
      <c r="D22" s="17">
        <v>248</v>
      </c>
      <c r="E22" s="38">
        <v>1.24E-2</v>
      </c>
      <c r="F22" s="17">
        <v>233</v>
      </c>
      <c r="G22" s="38">
        <v>1.1650000000000001E-2</v>
      </c>
      <c r="H22" s="17">
        <v>148</v>
      </c>
      <c r="I22" s="6">
        <v>7.4000000000000003E-3</v>
      </c>
      <c r="J22" s="17">
        <v>178</v>
      </c>
      <c r="K22" s="6">
        <v>8.8999999999999999E-3</v>
      </c>
      <c r="L22" s="17">
        <v>266</v>
      </c>
      <c r="M22" s="6">
        <v>1.3299999999999999E-2</v>
      </c>
      <c r="P22" s="17">
        <v>256</v>
      </c>
      <c r="Q22" s="6">
        <v>1.2800000000000001E-2</v>
      </c>
      <c r="R22" s="17">
        <v>453</v>
      </c>
      <c r="S22" s="6">
        <v>2.265E-2</v>
      </c>
      <c r="T22" s="17">
        <v>253</v>
      </c>
      <c r="U22" s="6">
        <v>1.265E-2</v>
      </c>
      <c r="X22" s="17">
        <v>121</v>
      </c>
      <c r="Y22" s="6">
        <v>6.0499999999999998E-3</v>
      </c>
      <c r="Z22" s="17">
        <v>194</v>
      </c>
      <c r="AA22" s="6">
        <v>9.7000000000000003E-3</v>
      </c>
      <c r="AD22" s="17">
        <v>337</v>
      </c>
      <c r="AE22" s="38">
        <v>1.685E-2</v>
      </c>
    </row>
    <row r="23" spans="1:31" ht="14.45" x14ac:dyDescent="0.3">
      <c r="A23" s="17">
        <v>21000</v>
      </c>
      <c r="D23" s="17">
        <v>252</v>
      </c>
      <c r="E23" s="38">
        <v>1.2E-2</v>
      </c>
      <c r="F23" s="17">
        <v>243</v>
      </c>
      <c r="G23" s="38">
        <v>1.1571400000000001E-2</v>
      </c>
      <c r="H23" s="17">
        <v>159</v>
      </c>
      <c r="I23" s="6">
        <v>7.5714299999999997E-3</v>
      </c>
      <c r="J23" s="17">
        <v>174</v>
      </c>
      <c r="K23" s="6">
        <v>8.28571E-3</v>
      </c>
      <c r="L23" s="17">
        <v>286</v>
      </c>
      <c r="M23" s="6">
        <v>1.3618999999999999E-2</v>
      </c>
      <c r="P23" s="17">
        <v>259</v>
      </c>
      <c r="Q23" s="6">
        <v>1.23333E-2</v>
      </c>
      <c r="R23" s="17">
        <v>459</v>
      </c>
      <c r="S23" s="6">
        <v>2.1857100000000001E-2</v>
      </c>
      <c r="T23" s="17">
        <v>264</v>
      </c>
      <c r="U23" s="6">
        <v>1.25714E-2</v>
      </c>
      <c r="X23" s="17">
        <v>130</v>
      </c>
      <c r="Y23" s="6">
        <v>6.1904799999999999E-3</v>
      </c>
      <c r="Z23" s="17">
        <v>185</v>
      </c>
      <c r="AA23" s="6">
        <v>8.8095199999999995E-3</v>
      </c>
      <c r="AD23" s="17">
        <v>348</v>
      </c>
      <c r="AE23" s="38">
        <v>1.65714E-2</v>
      </c>
    </row>
    <row r="24" spans="1:31" ht="14.45" x14ac:dyDescent="0.3">
      <c r="A24" s="17">
        <v>22000</v>
      </c>
      <c r="D24" s="17">
        <v>252</v>
      </c>
      <c r="E24" s="38">
        <v>1.1454499999999999E-2</v>
      </c>
      <c r="F24" s="17">
        <v>245</v>
      </c>
      <c r="G24" s="38">
        <v>1.1136399999999999E-2</v>
      </c>
      <c r="H24" s="17">
        <v>170</v>
      </c>
      <c r="I24" s="6">
        <v>7.7272699999999996E-3</v>
      </c>
      <c r="J24" s="17">
        <v>169</v>
      </c>
      <c r="K24" s="6">
        <v>7.6818199999999998E-3</v>
      </c>
      <c r="L24" s="17">
        <v>279</v>
      </c>
      <c r="M24" s="6">
        <v>1.26818E-2</v>
      </c>
      <c r="P24" s="17">
        <v>264</v>
      </c>
      <c r="Q24" s="6">
        <v>1.2E-2</v>
      </c>
      <c r="R24" s="17">
        <v>473</v>
      </c>
      <c r="S24" s="6">
        <v>2.1499999999999998E-2</v>
      </c>
      <c r="T24" s="17">
        <v>266</v>
      </c>
      <c r="U24" s="6">
        <v>1.20909E-2</v>
      </c>
      <c r="X24" s="17">
        <v>125</v>
      </c>
      <c r="Y24" s="6">
        <v>5.6818199999999998E-3</v>
      </c>
      <c r="Z24" s="17">
        <v>199</v>
      </c>
      <c r="AA24" s="6">
        <v>9.04545E-3</v>
      </c>
      <c r="AD24" s="17">
        <v>347</v>
      </c>
      <c r="AE24" s="38">
        <v>1.5772700000000001E-2</v>
      </c>
    </row>
    <row r="25" spans="1:31" ht="14.45" x14ac:dyDescent="0.3">
      <c r="A25" s="17">
        <v>23000</v>
      </c>
      <c r="D25" s="17">
        <v>241</v>
      </c>
      <c r="E25" s="38">
        <v>1.0478299999999999E-2</v>
      </c>
      <c r="F25" s="17">
        <v>251</v>
      </c>
      <c r="G25" s="38">
        <v>1.0913000000000001E-2</v>
      </c>
      <c r="H25" s="17">
        <v>171</v>
      </c>
      <c r="I25" s="6">
        <v>7.4347800000000002E-3</v>
      </c>
      <c r="J25" s="17">
        <v>167</v>
      </c>
      <c r="K25" s="6">
        <v>7.26087E-3</v>
      </c>
      <c r="L25" s="17">
        <v>274</v>
      </c>
      <c r="M25" s="6">
        <v>1.1913E-2</v>
      </c>
      <c r="P25" s="17">
        <v>270</v>
      </c>
      <c r="Q25" s="6">
        <v>1.1739100000000001E-2</v>
      </c>
      <c r="R25" s="17">
        <v>483</v>
      </c>
      <c r="S25" s="6">
        <v>2.1000000000000001E-2</v>
      </c>
      <c r="T25" s="17">
        <v>275</v>
      </c>
      <c r="U25" s="6">
        <v>1.19565E-2</v>
      </c>
      <c r="X25" s="17">
        <v>124</v>
      </c>
      <c r="Y25" s="6">
        <v>5.3912999999999999E-3</v>
      </c>
      <c r="Z25" s="17">
        <v>200</v>
      </c>
      <c r="AA25" s="6">
        <v>8.6956499999999992E-3</v>
      </c>
      <c r="AD25" s="17">
        <v>346</v>
      </c>
      <c r="AE25" s="38">
        <v>1.50435E-2</v>
      </c>
    </row>
    <row r="26" spans="1:31" ht="14.45" x14ac:dyDescent="0.3">
      <c r="A26" s="17">
        <v>24000</v>
      </c>
      <c r="D26" s="17">
        <v>232</v>
      </c>
      <c r="E26" s="38">
        <v>9.6666700000000005E-3</v>
      </c>
      <c r="F26" s="17">
        <v>253</v>
      </c>
      <c r="G26" s="38">
        <v>1.0541699999999999E-2</v>
      </c>
      <c r="H26" s="17">
        <v>187</v>
      </c>
      <c r="I26" s="6">
        <v>7.7916699999999997E-3</v>
      </c>
      <c r="J26" s="17">
        <v>177</v>
      </c>
      <c r="K26" s="6">
        <v>7.3749999999999996E-3</v>
      </c>
      <c r="L26" s="17">
        <v>285</v>
      </c>
      <c r="M26" s="6">
        <v>1.1875E-2</v>
      </c>
      <c r="P26" s="17">
        <v>275</v>
      </c>
      <c r="Q26" s="6">
        <v>1.1458299999999999E-2</v>
      </c>
      <c r="R26" s="17">
        <v>490</v>
      </c>
      <c r="S26" s="6">
        <v>2.0416699999999999E-2</v>
      </c>
      <c r="T26" s="17">
        <v>272</v>
      </c>
      <c r="U26" s="6">
        <v>1.1333299999999999E-2</v>
      </c>
      <c r="X26" s="17">
        <v>125</v>
      </c>
      <c r="Y26" s="6">
        <v>5.2083299999999997E-3</v>
      </c>
      <c r="Z26" s="17">
        <v>215</v>
      </c>
      <c r="AA26" s="6">
        <v>8.9583300000000005E-3</v>
      </c>
      <c r="AD26" s="17">
        <v>347</v>
      </c>
      <c r="AE26" s="38">
        <v>1.44583E-2</v>
      </c>
    </row>
    <row r="27" spans="1:31" ht="14.45" x14ac:dyDescent="0.3">
      <c r="A27" s="17">
        <v>25000</v>
      </c>
      <c r="D27" s="17">
        <v>237</v>
      </c>
      <c r="E27" s="38">
        <v>9.4800000000000006E-3</v>
      </c>
      <c r="F27" s="17">
        <v>259</v>
      </c>
      <c r="G27" s="38">
        <v>1.0359999999999999E-2</v>
      </c>
      <c r="H27" s="17">
        <v>194</v>
      </c>
      <c r="I27" s="6">
        <v>7.7600000000000004E-3</v>
      </c>
      <c r="J27" s="17">
        <v>180</v>
      </c>
      <c r="K27" s="6">
        <v>7.1999999999999998E-3</v>
      </c>
      <c r="L27" s="17">
        <v>287</v>
      </c>
      <c r="M27" s="6">
        <v>1.1480000000000001E-2</v>
      </c>
      <c r="P27" s="17">
        <v>277</v>
      </c>
      <c r="Q27" s="6">
        <v>1.108E-2</v>
      </c>
      <c r="R27" s="17">
        <v>494</v>
      </c>
      <c r="S27" s="6">
        <v>1.976E-2</v>
      </c>
      <c r="T27" s="17">
        <v>280</v>
      </c>
      <c r="U27" s="6">
        <v>1.12E-2</v>
      </c>
      <c r="X27" s="17">
        <v>124</v>
      </c>
      <c r="Y27" s="6">
        <v>4.96E-3</v>
      </c>
      <c r="Z27" s="17">
        <v>214</v>
      </c>
      <c r="AA27" s="6">
        <v>8.5599999999999999E-3</v>
      </c>
      <c r="AD27" s="17">
        <v>347</v>
      </c>
      <c r="AE27" s="38">
        <v>1.388E-2</v>
      </c>
    </row>
    <row r="28" spans="1:31" ht="14.45" x14ac:dyDescent="0.3">
      <c r="A28" s="17">
        <v>26000</v>
      </c>
      <c r="D28" s="17">
        <v>242</v>
      </c>
      <c r="E28" s="38">
        <v>9.3076900000000004E-3</v>
      </c>
      <c r="F28" s="17">
        <v>265</v>
      </c>
      <c r="G28" s="38">
        <v>1.01923E-2</v>
      </c>
      <c r="H28" s="17">
        <v>198</v>
      </c>
      <c r="I28" s="6">
        <v>7.6153799999999997E-3</v>
      </c>
      <c r="J28" s="17">
        <v>187</v>
      </c>
      <c r="K28" s="6">
        <v>7.1923100000000004E-3</v>
      </c>
      <c r="L28" s="17">
        <v>291</v>
      </c>
      <c r="M28" s="6">
        <v>1.1192300000000001E-2</v>
      </c>
      <c r="P28" s="17">
        <v>281</v>
      </c>
      <c r="Q28" s="6">
        <v>1.08077E-2</v>
      </c>
      <c r="R28" s="17">
        <v>485</v>
      </c>
      <c r="S28" s="6">
        <v>1.8653800000000002E-2</v>
      </c>
      <c r="X28" s="17">
        <v>134</v>
      </c>
      <c r="Y28" s="6">
        <v>5.1538499999999998E-3</v>
      </c>
      <c r="Z28" s="17">
        <v>220</v>
      </c>
      <c r="AA28" s="6">
        <v>8.46154E-3</v>
      </c>
      <c r="AD28" s="17">
        <v>356</v>
      </c>
      <c r="AE28" s="38">
        <v>1.3692299999999999E-2</v>
      </c>
    </row>
    <row r="29" spans="1:31" ht="14.45" x14ac:dyDescent="0.3">
      <c r="A29" s="17">
        <v>27000</v>
      </c>
      <c r="D29" s="17">
        <v>252</v>
      </c>
      <c r="E29" s="38">
        <v>9.3333300000000008E-3</v>
      </c>
      <c r="F29" s="17">
        <v>254</v>
      </c>
      <c r="G29" s="38">
        <v>9.4074099999999997E-3</v>
      </c>
      <c r="H29" s="17">
        <v>209</v>
      </c>
      <c r="I29" s="6">
        <v>7.7407400000000003E-3</v>
      </c>
      <c r="J29" s="17">
        <v>191</v>
      </c>
      <c r="K29" s="6">
        <v>7.07407E-3</v>
      </c>
      <c r="L29" s="17">
        <v>291</v>
      </c>
      <c r="M29" s="6">
        <v>1.0777800000000001E-2</v>
      </c>
      <c r="P29" s="17">
        <v>290</v>
      </c>
      <c r="Q29" s="6">
        <v>1.0740700000000001E-2</v>
      </c>
      <c r="R29" s="17">
        <v>482</v>
      </c>
      <c r="S29" s="6">
        <v>1.78519E-2</v>
      </c>
      <c r="X29" s="17">
        <v>138</v>
      </c>
      <c r="Y29" s="6">
        <v>5.1111100000000003E-3</v>
      </c>
      <c r="Z29" s="17">
        <v>229</v>
      </c>
      <c r="AA29" s="6">
        <v>8.4814799999999996E-3</v>
      </c>
      <c r="AD29" s="17">
        <v>362</v>
      </c>
      <c r="AE29" s="38">
        <v>1.34074E-2</v>
      </c>
    </row>
    <row r="30" spans="1:31" ht="14.45" x14ac:dyDescent="0.3">
      <c r="A30" s="17">
        <v>28000</v>
      </c>
      <c r="D30" s="17">
        <v>248</v>
      </c>
      <c r="E30" s="38">
        <v>8.8571399999999995E-3</v>
      </c>
      <c r="F30" s="17">
        <v>258</v>
      </c>
      <c r="G30" s="38">
        <v>9.21428E-3</v>
      </c>
      <c r="H30" s="17">
        <v>218</v>
      </c>
      <c r="I30" s="6">
        <v>7.7857100000000004E-3</v>
      </c>
      <c r="J30" s="17">
        <v>193</v>
      </c>
      <c r="K30" s="6">
        <v>6.8928599999999998E-3</v>
      </c>
      <c r="L30" s="17">
        <v>290</v>
      </c>
      <c r="M30" s="6">
        <v>1.0357099999999999E-2</v>
      </c>
      <c r="P30" s="17">
        <v>284</v>
      </c>
      <c r="Q30" s="6">
        <v>1.01429E-2</v>
      </c>
      <c r="R30" s="17">
        <v>479</v>
      </c>
      <c r="S30" s="6">
        <v>1.71071E-2</v>
      </c>
      <c r="X30" s="17">
        <v>132</v>
      </c>
      <c r="Y30" s="6">
        <v>4.7142900000000003E-3</v>
      </c>
      <c r="Z30" s="17">
        <v>232</v>
      </c>
      <c r="AA30" s="6">
        <v>8.28571E-3</v>
      </c>
      <c r="AD30" s="17">
        <v>361</v>
      </c>
      <c r="AE30" s="38">
        <v>1.2892900000000001E-2</v>
      </c>
    </row>
    <row r="31" spans="1:31" s="20" customFormat="1" ht="14.45" x14ac:dyDescent="0.3">
      <c r="A31" s="20">
        <v>29000</v>
      </c>
      <c r="C31" s="44"/>
      <c r="D31" s="20">
        <v>242</v>
      </c>
      <c r="E31" s="44">
        <v>8.3448299999999993E-3</v>
      </c>
      <c r="F31" s="20">
        <v>261</v>
      </c>
      <c r="G31" s="44">
        <v>8.9999999999999993E-3</v>
      </c>
      <c r="H31" s="20">
        <v>219</v>
      </c>
      <c r="I31" s="19">
        <v>7.5517199999999996E-3</v>
      </c>
      <c r="J31" s="20">
        <v>195</v>
      </c>
      <c r="K31" s="19">
        <v>6.72414E-3</v>
      </c>
      <c r="L31" s="20">
        <v>293</v>
      </c>
      <c r="M31" s="19">
        <v>1.01034E-2</v>
      </c>
      <c r="O31" s="19"/>
      <c r="P31" s="20">
        <v>288</v>
      </c>
      <c r="Q31" s="19">
        <v>9.9310300000000004E-3</v>
      </c>
      <c r="R31" s="20">
        <v>484</v>
      </c>
      <c r="S31" s="19">
        <v>1.6689699999999998E-2</v>
      </c>
      <c r="U31" s="19"/>
      <c r="X31" s="20">
        <v>132</v>
      </c>
      <c r="Y31" s="19">
        <v>4.5517200000000004E-3</v>
      </c>
      <c r="Z31" s="20">
        <v>227</v>
      </c>
      <c r="AA31" s="19">
        <v>7.8275900000000006E-3</v>
      </c>
      <c r="AC31" s="19"/>
      <c r="AD31" s="20">
        <v>353</v>
      </c>
      <c r="AE31" s="44">
        <v>1.21724E-2</v>
      </c>
    </row>
    <row r="32" spans="1:31" s="30" customFormat="1" ht="14.45" x14ac:dyDescent="0.3">
      <c r="A32" s="30">
        <v>30000</v>
      </c>
      <c r="C32" s="39"/>
      <c r="D32" s="30">
        <v>246</v>
      </c>
      <c r="E32" s="39">
        <v>8.2000000000000007E-3</v>
      </c>
      <c r="F32" s="30">
        <v>253</v>
      </c>
      <c r="G32" s="39">
        <v>8.4333299999999993E-3</v>
      </c>
      <c r="H32" s="30">
        <v>222</v>
      </c>
      <c r="I32" s="40">
        <v>7.4000000000000003E-3</v>
      </c>
      <c r="J32" s="30">
        <v>196</v>
      </c>
      <c r="K32" s="40">
        <v>6.5333300000000004E-3</v>
      </c>
      <c r="L32" s="30">
        <v>293</v>
      </c>
      <c r="M32" s="40">
        <v>9.7666699999999999E-3</v>
      </c>
      <c r="O32" s="40"/>
      <c r="P32" s="30">
        <v>287</v>
      </c>
      <c r="Q32" s="40">
        <v>9.5666699999999993E-3</v>
      </c>
      <c r="R32" s="30">
        <v>487</v>
      </c>
      <c r="S32" s="40">
        <v>1.6233299999999999E-2</v>
      </c>
      <c r="U32" s="40"/>
      <c r="X32" s="30">
        <v>146</v>
      </c>
      <c r="Y32" s="40">
        <v>4.86667E-3</v>
      </c>
      <c r="Z32" s="30">
        <v>225</v>
      </c>
      <c r="AA32" s="40">
        <v>7.4999999999999997E-3</v>
      </c>
      <c r="AC32" s="40"/>
      <c r="AD32" s="30">
        <v>361</v>
      </c>
      <c r="AE32" s="39">
        <v>1.20333E-2</v>
      </c>
    </row>
    <row r="33" spans="1:31" ht="14.45" x14ac:dyDescent="0.3">
      <c r="A33" s="17">
        <v>31000</v>
      </c>
      <c r="D33" s="17">
        <v>239</v>
      </c>
      <c r="E33" s="38">
        <v>7.70968E-3</v>
      </c>
      <c r="F33" s="17">
        <v>265</v>
      </c>
      <c r="G33" s="38">
        <v>8.5483899999999995E-3</v>
      </c>
      <c r="H33" s="17">
        <v>224</v>
      </c>
      <c r="I33" s="6">
        <v>7.22581E-3</v>
      </c>
      <c r="J33" s="17">
        <v>200</v>
      </c>
      <c r="K33" s="6">
        <v>6.45161E-3</v>
      </c>
      <c r="L33" s="17">
        <v>292</v>
      </c>
      <c r="M33" s="6">
        <v>9.4193499999999999E-3</v>
      </c>
      <c r="P33" s="17">
        <v>286</v>
      </c>
      <c r="Q33" s="6">
        <v>9.2258099999999992E-3</v>
      </c>
      <c r="X33" s="17">
        <v>144</v>
      </c>
      <c r="Y33" s="6">
        <v>4.6451599999999997E-3</v>
      </c>
      <c r="Z33" s="17">
        <v>224</v>
      </c>
      <c r="AA33" s="6">
        <v>7.22581E-3</v>
      </c>
      <c r="AD33" s="17">
        <v>364</v>
      </c>
      <c r="AE33" s="38">
        <v>1.17419E-2</v>
      </c>
    </row>
    <row r="34" spans="1:31" ht="14.45" x14ac:dyDescent="0.3">
      <c r="A34" s="17">
        <v>32000</v>
      </c>
      <c r="D34" s="17">
        <v>257</v>
      </c>
      <c r="E34" s="38">
        <v>8.0312500000000002E-3</v>
      </c>
      <c r="F34" s="17">
        <v>269</v>
      </c>
      <c r="G34" s="38">
        <v>8.4062500000000005E-3</v>
      </c>
      <c r="H34" s="17">
        <v>227</v>
      </c>
      <c r="I34" s="6">
        <v>7.0937500000000002E-3</v>
      </c>
      <c r="J34" s="17">
        <v>197</v>
      </c>
      <c r="K34" s="6">
        <v>6.1562500000000003E-3</v>
      </c>
      <c r="L34" s="17">
        <v>288</v>
      </c>
      <c r="M34" s="6">
        <v>8.9999999999999993E-3</v>
      </c>
      <c r="P34" s="17">
        <v>284</v>
      </c>
      <c r="Q34" s="6">
        <v>8.8749999999999992E-3</v>
      </c>
      <c r="X34" s="17">
        <v>147</v>
      </c>
      <c r="Y34" s="6">
        <v>4.5937499999999997E-3</v>
      </c>
      <c r="Z34" s="17">
        <v>224</v>
      </c>
      <c r="AA34" s="6">
        <v>7.0000000000000001E-3</v>
      </c>
      <c r="AD34" s="17">
        <v>369</v>
      </c>
      <c r="AE34" s="38">
        <v>1.15312E-2</v>
      </c>
    </row>
    <row r="35" spans="1:31" ht="14.45" x14ac:dyDescent="0.3">
      <c r="A35" s="17">
        <v>33000</v>
      </c>
      <c r="D35" s="17">
        <v>269</v>
      </c>
      <c r="E35" s="38">
        <v>8.1515200000000006E-3</v>
      </c>
      <c r="F35" s="17">
        <v>261</v>
      </c>
      <c r="G35" s="38">
        <v>7.9090900000000006E-3</v>
      </c>
      <c r="H35" s="17">
        <v>225</v>
      </c>
      <c r="I35" s="6">
        <v>6.8181800000000001E-3</v>
      </c>
      <c r="J35" s="17">
        <v>204</v>
      </c>
      <c r="K35" s="6">
        <v>6.1818200000000002E-3</v>
      </c>
      <c r="L35" s="17">
        <v>293</v>
      </c>
      <c r="M35" s="6">
        <v>8.8787899999999993E-3</v>
      </c>
      <c r="P35" s="17">
        <v>283</v>
      </c>
      <c r="Q35" s="6">
        <v>8.57576E-3</v>
      </c>
      <c r="X35" s="17">
        <v>150</v>
      </c>
      <c r="Y35" s="6">
        <v>4.5454500000000004E-3</v>
      </c>
      <c r="Z35" s="17">
        <v>231</v>
      </c>
      <c r="AA35" s="6">
        <v>7.0000000000000001E-3</v>
      </c>
      <c r="AD35" s="17">
        <v>372</v>
      </c>
      <c r="AE35" s="38">
        <v>1.12727E-2</v>
      </c>
    </row>
    <row r="36" spans="1:31" ht="14.45" x14ac:dyDescent="0.3">
      <c r="A36" s="17">
        <v>34000</v>
      </c>
      <c r="D36" s="17">
        <v>264</v>
      </c>
      <c r="E36" s="38">
        <v>7.7647000000000002E-3</v>
      </c>
      <c r="F36" s="17">
        <v>257</v>
      </c>
      <c r="G36" s="38">
        <v>7.5588199999999999E-3</v>
      </c>
      <c r="H36" s="17">
        <v>230</v>
      </c>
      <c r="I36" s="6">
        <v>6.7647000000000002E-3</v>
      </c>
      <c r="J36" s="17">
        <v>205</v>
      </c>
      <c r="K36" s="6">
        <v>6.0294099999999998E-3</v>
      </c>
      <c r="L36" s="17">
        <v>294</v>
      </c>
      <c r="M36" s="6">
        <v>8.6470599999999998E-3</v>
      </c>
      <c r="P36" s="17">
        <v>286</v>
      </c>
      <c r="Q36" s="6">
        <v>8.4117600000000008E-3</v>
      </c>
      <c r="X36" s="17">
        <v>152</v>
      </c>
      <c r="Y36" s="6">
        <v>4.47059E-3</v>
      </c>
      <c r="Z36" s="17">
        <v>228</v>
      </c>
      <c r="AA36" s="6">
        <v>6.70588E-3</v>
      </c>
      <c r="AD36" s="17">
        <v>365</v>
      </c>
      <c r="AE36" s="38">
        <v>1.07353E-2</v>
      </c>
    </row>
    <row r="37" spans="1:31" ht="14.45" x14ac:dyDescent="0.3">
      <c r="A37" s="17">
        <v>35000</v>
      </c>
      <c r="D37" s="17">
        <v>271</v>
      </c>
      <c r="E37" s="38">
        <v>7.7428599999999998E-3</v>
      </c>
      <c r="F37" s="17">
        <v>258</v>
      </c>
      <c r="G37" s="38">
        <v>7.37143E-3</v>
      </c>
      <c r="H37" s="17">
        <v>220</v>
      </c>
      <c r="I37" s="6">
        <v>6.2857099999999999E-3</v>
      </c>
      <c r="J37" s="17">
        <v>203</v>
      </c>
      <c r="K37" s="6">
        <v>5.7999999999999996E-3</v>
      </c>
      <c r="L37" s="17">
        <v>286</v>
      </c>
      <c r="M37" s="6">
        <v>8.1714300000000004E-3</v>
      </c>
      <c r="P37" s="17">
        <v>291</v>
      </c>
      <c r="Q37" s="6">
        <v>8.3142900000000002E-3</v>
      </c>
      <c r="X37" s="17">
        <v>149</v>
      </c>
      <c r="Y37" s="6">
        <v>4.2571400000000004E-3</v>
      </c>
      <c r="Z37" s="17">
        <v>235</v>
      </c>
      <c r="AA37" s="6">
        <v>6.7142800000000004E-3</v>
      </c>
      <c r="AD37" s="17">
        <v>359</v>
      </c>
      <c r="AE37" s="38">
        <v>1.02571E-2</v>
      </c>
    </row>
    <row r="38" spans="1:31" ht="14.45" x14ac:dyDescent="0.3">
      <c r="A38" s="17">
        <v>36000</v>
      </c>
      <c r="D38" s="17">
        <v>280</v>
      </c>
      <c r="E38" s="38">
        <v>7.7777799999999998E-3</v>
      </c>
      <c r="F38" s="17">
        <v>258</v>
      </c>
      <c r="G38" s="38">
        <v>7.16667E-3</v>
      </c>
      <c r="H38" s="17">
        <v>220</v>
      </c>
      <c r="I38" s="6">
        <v>6.1111100000000003E-3</v>
      </c>
      <c r="J38" s="17">
        <v>201</v>
      </c>
      <c r="K38" s="6">
        <v>5.5833300000000001E-3</v>
      </c>
      <c r="L38" s="17">
        <v>285</v>
      </c>
      <c r="M38" s="6">
        <v>7.9166700000000007E-3</v>
      </c>
      <c r="P38" s="17">
        <v>292</v>
      </c>
      <c r="Q38" s="6">
        <v>8.1111099999999995E-3</v>
      </c>
      <c r="X38" s="26">
        <v>169</v>
      </c>
      <c r="Y38" s="6">
        <v>4.6944400000000002E-3</v>
      </c>
      <c r="Z38" s="17">
        <v>232</v>
      </c>
      <c r="AA38" s="6">
        <v>6.4444400000000001E-3</v>
      </c>
      <c r="AD38" s="17">
        <v>364</v>
      </c>
      <c r="AE38" s="38">
        <v>1.01111E-2</v>
      </c>
    </row>
    <row r="39" spans="1:31" ht="14.45" x14ac:dyDescent="0.3">
      <c r="A39" s="17">
        <v>37000</v>
      </c>
      <c r="D39" s="17">
        <v>282</v>
      </c>
      <c r="E39" s="38">
        <v>7.62162E-3</v>
      </c>
      <c r="F39" s="17">
        <v>274</v>
      </c>
      <c r="G39" s="38">
        <v>7.4054000000000004E-3</v>
      </c>
      <c r="H39" s="17">
        <v>220</v>
      </c>
      <c r="I39" s="6">
        <v>5.9459500000000002E-3</v>
      </c>
      <c r="J39" s="17">
        <v>196</v>
      </c>
      <c r="K39" s="6">
        <v>5.2972999999999996E-3</v>
      </c>
      <c r="L39" s="17">
        <v>287</v>
      </c>
      <c r="M39" s="6">
        <v>7.7567599999999997E-3</v>
      </c>
      <c r="X39" s="17">
        <v>166</v>
      </c>
      <c r="Y39" s="6">
        <v>4.4864900000000001E-3</v>
      </c>
      <c r="Z39" s="17">
        <v>232</v>
      </c>
      <c r="AA39" s="6">
        <v>6.2702699999999997E-3</v>
      </c>
      <c r="AD39" s="17">
        <v>362</v>
      </c>
      <c r="AE39" s="38">
        <v>9.7837800000000006E-3</v>
      </c>
    </row>
    <row r="40" spans="1:31" x14ac:dyDescent="0.25">
      <c r="A40" s="17">
        <v>38000</v>
      </c>
      <c r="D40" s="17">
        <v>291</v>
      </c>
      <c r="E40" s="38">
        <v>7.6578899999999997E-3</v>
      </c>
      <c r="F40" s="17">
        <v>281</v>
      </c>
      <c r="G40" s="38">
        <v>7.3947400000000003E-3</v>
      </c>
      <c r="H40" s="17">
        <v>213</v>
      </c>
      <c r="I40" s="6">
        <v>5.6052599999999999E-3</v>
      </c>
      <c r="J40" s="17">
        <v>201</v>
      </c>
      <c r="K40" s="6">
        <v>5.2894700000000001E-3</v>
      </c>
      <c r="L40" s="17">
        <v>288</v>
      </c>
      <c r="M40" s="6">
        <v>7.5789500000000001E-3</v>
      </c>
      <c r="X40" s="17">
        <v>171</v>
      </c>
      <c r="Y40" s="6">
        <v>4.4999999999999997E-3</v>
      </c>
      <c r="Z40" s="17">
        <v>232</v>
      </c>
      <c r="AA40" s="6">
        <v>6.1052600000000004E-3</v>
      </c>
      <c r="AD40" s="17">
        <v>362</v>
      </c>
      <c r="AE40" s="38">
        <v>9.5263199999999996E-3</v>
      </c>
    </row>
    <row r="41" spans="1:31" x14ac:dyDescent="0.25">
      <c r="A41" s="17">
        <v>39000</v>
      </c>
      <c r="D41" s="17">
        <v>292</v>
      </c>
      <c r="E41" s="38">
        <v>7.4871800000000004E-3</v>
      </c>
      <c r="F41" s="17">
        <v>276</v>
      </c>
      <c r="G41" s="38">
        <v>7.0769200000000004E-3</v>
      </c>
      <c r="H41" s="17">
        <v>215</v>
      </c>
      <c r="I41" s="6">
        <v>5.5128199999999999E-3</v>
      </c>
      <c r="J41" s="17">
        <v>197</v>
      </c>
      <c r="K41" s="6">
        <v>5.05128E-3</v>
      </c>
      <c r="L41" s="17">
        <v>284</v>
      </c>
      <c r="M41" s="6">
        <v>7.28205E-3</v>
      </c>
      <c r="X41" s="17">
        <v>168</v>
      </c>
      <c r="Y41" s="6">
        <v>4.3076900000000003E-3</v>
      </c>
      <c r="Z41" s="17">
        <v>240</v>
      </c>
      <c r="AA41" s="6">
        <v>6.1538499999999998E-3</v>
      </c>
      <c r="AD41" s="17">
        <v>363</v>
      </c>
      <c r="AE41" s="38">
        <v>9.3076900000000004E-3</v>
      </c>
    </row>
    <row r="42" spans="1:31" x14ac:dyDescent="0.25">
      <c r="A42" s="17">
        <v>40000</v>
      </c>
      <c r="D42" s="17">
        <v>289</v>
      </c>
      <c r="E42" s="38">
        <v>7.2249999999999997E-3</v>
      </c>
      <c r="F42" s="17">
        <v>274</v>
      </c>
      <c r="G42" s="38">
        <v>6.8500000000000002E-3</v>
      </c>
      <c r="H42" s="17">
        <v>218</v>
      </c>
      <c r="I42" s="6">
        <v>5.45E-3</v>
      </c>
      <c r="J42" s="17">
        <v>196</v>
      </c>
      <c r="K42" s="6">
        <v>4.8999999999999998E-3</v>
      </c>
      <c r="L42" s="17">
        <v>295</v>
      </c>
      <c r="M42" s="6">
        <v>7.3749999999999996E-3</v>
      </c>
      <c r="X42" s="17">
        <v>175</v>
      </c>
      <c r="Y42" s="6">
        <v>4.3750000000000004E-3</v>
      </c>
      <c r="Z42" s="17">
        <v>252</v>
      </c>
      <c r="AA42" s="6">
        <v>6.3E-3</v>
      </c>
      <c r="AD42" s="17">
        <v>360</v>
      </c>
      <c r="AE42" s="38">
        <v>8.9999999999999993E-3</v>
      </c>
    </row>
    <row r="43" spans="1:31" x14ac:dyDescent="0.25">
      <c r="A43" s="17">
        <v>41000</v>
      </c>
      <c r="D43" s="17">
        <v>286</v>
      </c>
      <c r="E43" s="38">
        <v>6.9756100000000001E-3</v>
      </c>
      <c r="F43" s="17">
        <v>284</v>
      </c>
      <c r="G43" s="38">
        <v>6.9268300000000001E-3</v>
      </c>
      <c r="H43" s="17">
        <v>215</v>
      </c>
      <c r="I43" s="6">
        <v>5.2439000000000001E-3</v>
      </c>
      <c r="J43" s="17">
        <v>200</v>
      </c>
      <c r="K43" s="6">
        <v>4.8780500000000001E-3</v>
      </c>
      <c r="L43" s="17">
        <v>304</v>
      </c>
      <c r="M43" s="6">
        <v>7.4146300000000002E-3</v>
      </c>
      <c r="X43" s="17">
        <v>194</v>
      </c>
      <c r="Y43" s="6">
        <v>4.7317100000000001E-3</v>
      </c>
      <c r="Z43" s="17">
        <v>242</v>
      </c>
      <c r="AA43" s="6">
        <v>5.9024400000000001E-3</v>
      </c>
      <c r="AD43" s="17">
        <v>374</v>
      </c>
      <c r="AE43" s="38">
        <v>9.1219500000000002E-3</v>
      </c>
    </row>
    <row r="44" spans="1:31" x14ac:dyDescent="0.25">
      <c r="A44" s="17">
        <v>42000</v>
      </c>
      <c r="D44" s="17">
        <v>293</v>
      </c>
      <c r="E44" s="38">
        <v>6.9761900000000002E-3</v>
      </c>
      <c r="F44" s="17">
        <v>291</v>
      </c>
      <c r="G44" s="38">
        <v>6.9285700000000002E-3</v>
      </c>
      <c r="H44" s="17">
        <v>233</v>
      </c>
      <c r="I44" s="6">
        <v>5.5476199999999996E-3</v>
      </c>
      <c r="L44" s="17">
        <v>318</v>
      </c>
      <c r="M44" s="6">
        <v>7.5714299999999997E-3</v>
      </c>
      <c r="X44" s="17">
        <v>200</v>
      </c>
      <c r="Y44" s="6">
        <v>4.7619000000000003E-3</v>
      </c>
      <c r="Z44" s="17">
        <v>246</v>
      </c>
      <c r="AA44" s="6">
        <v>5.8571400000000003E-3</v>
      </c>
      <c r="AD44" s="17">
        <v>376</v>
      </c>
      <c r="AE44" s="38">
        <v>8.9523799999999994E-3</v>
      </c>
    </row>
    <row r="45" spans="1:31" x14ac:dyDescent="0.25">
      <c r="A45" s="17">
        <v>43000</v>
      </c>
      <c r="D45" s="17">
        <v>285</v>
      </c>
      <c r="E45" s="38">
        <v>6.6279099999999999E-3</v>
      </c>
      <c r="F45" s="17">
        <v>293</v>
      </c>
      <c r="G45" s="38">
        <v>6.81395E-3</v>
      </c>
      <c r="H45" s="17">
        <v>232</v>
      </c>
      <c r="I45" s="6">
        <v>5.3953500000000001E-3</v>
      </c>
      <c r="L45" s="17">
        <v>324</v>
      </c>
      <c r="M45" s="6">
        <v>7.5348799999999999E-3</v>
      </c>
      <c r="X45" s="17">
        <v>209</v>
      </c>
      <c r="Y45" s="6">
        <v>4.8604599999999996E-3</v>
      </c>
      <c r="Z45" s="17">
        <v>252</v>
      </c>
      <c r="AA45" s="6">
        <v>5.8604699999999996E-3</v>
      </c>
      <c r="AD45" s="17">
        <v>380</v>
      </c>
      <c r="AE45" s="38">
        <v>8.8372099999999999E-3</v>
      </c>
    </row>
    <row r="46" spans="1:31" x14ac:dyDescent="0.25">
      <c r="A46" s="17">
        <v>44000</v>
      </c>
      <c r="D46" s="17">
        <v>282</v>
      </c>
      <c r="E46" s="38">
        <v>6.4090900000000001E-3</v>
      </c>
      <c r="F46" s="17">
        <v>302</v>
      </c>
      <c r="G46" s="38">
        <v>6.8636399999999998E-3</v>
      </c>
      <c r="H46" s="17">
        <v>230</v>
      </c>
      <c r="I46" s="6">
        <v>5.22727E-3</v>
      </c>
      <c r="L46" s="17">
        <v>322</v>
      </c>
      <c r="M46" s="6">
        <v>7.3181799999999997E-3</v>
      </c>
      <c r="X46" s="17">
        <v>213</v>
      </c>
      <c r="Y46" s="6">
        <v>4.8409100000000004E-3</v>
      </c>
      <c r="Z46" s="17">
        <v>257</v>
      </c>
      <c r="AA46" s="6">
        <v>5.8409100000000004E-3</v>
      </c>
      <c r="AD46" s="17">
        <v>380</v>
      </c>
      <c r="AE46" s="38">
        <v>8.6363599999999992E-3</v>
      </c>
    </row>
    <row r="47" spans="1:31" x14ac:dyDescent="0.25">
      <c r="A47" s="17">
        <v>45000</v>
      </c>
      <c r="D47" s="17">
        <v>290</v>
      </c>
      <c r="E47" s="38">
        <v>6.4444400000000001E-3</v>
      </c>
      <c r="F47" s="17">
        <v>299</v>
      </c>
      <c r="G47" s="38">
        <v>6.6444399999999997E-3</v>
      </c>
      <c r="H47" s="17">
        <v>233</v>
      </c>
      <c r="I47" s="6">
        <v>5.1777799999999999E-3</v>
      </c>
      <c r="L47" s="17">
        <v>324</v>
      </c>
      <c r="M47" s="6">
        <v>7.1999999999999998E-3</v>
      </c>
      <c r="X47" s="17">
        <v>208</v>
      </c>
      <c r="Y47" s="6">
        <v>4.6222199999999998E-3</v>
      </c>
      <c r="Z47" s="17">
        <v>259</v>
      </c>
      <c r="AA47" s="6">
        <v>5.7555499999999999E-3</v>
      </c>
      <c r="AD47" s="17">
        <v>393</v>
      </c>
      <c r="AE47" s="38">
        <v>8.7333299999999992E-3</v>
      </c>
    </row>
    <row r="48" spans="1:31" x14ac:dyDescent="0.25">
      <c r="A48" s="17">
        <v>46000</v>
      </c>
      <c r="D48" s="17">
        <v>291</v>
      </c>
      <c r="E48" s="38">
        <v>6.3260900000000004E-3</v>
      </c>
      <c r="F48" s="17">
        <v>295</v>
      </c>
      <c r="G48" s="38">
        <v>6.4130400000000001E-3</v>
      </c>
      <c r="L48" s="17">
        <v>335</v>
      </c>
      <c r="M48" s="6">
        <v>7.2826100000000001E-3</v>
      </c>
      <c r="X48" s="17">
        <v>202</v>
      </c>
      <c r="Y48" s="6">
        <v>4.3912999999999999E-3</v>
      </c>
      <c r="Z48" s="17">
        <v>274</v>
      </c>
      <c r="AA48" s="6">
        <v>5.9565199999999999E-3</v>
      </c>
      <c r="AD48" s="17">
        <v>407</v>
      </c>
      <c r="AE48" s="38">
        <v>8.8478299999999992E-3</v>
      </c>
    </row>
    <row r="49" spans="1:31" x14ac:dyDescent="0.25">
      <c r="A49" s="17">
        <v>47000</v>
      </c>
      <c r="D49" s="17">
        <v>286</v>
      </c>
      <c r="E49" s="38">
        <v>6.0851100000000003E-3</v>
      </c>
      <c r="F49" s="17">
        <v>295</v>
      </c>
      <c r="G49" s="38">
        <v>6.2765900000000003E-3</v>
      </c>
      <c r="L49" s="17">
        <v>339</v>
      </c>
      <c r="M49" s="6">
        <v>7.2127700000000003E-3</v>
      </c>
      <c r="X49" s="17">
        <v>204</v>
      </c>
      <c r="Y49" s="6">
        <v>4.3404300000000002E-3</v>
      </c>
      <c r="Z49" s="17">
        <v>287</v>
      </c>
      <c r="AA49" s="6">
        <v>6.1063799999999998E-3</v>
      </c>
      <c r="AD49" s="17">
        <v>408</v>
      </c>
      <c r="AE49" s="38">
        <v>8.6808500000000004E-3</v>
      </c>
    </row>
    <row r="50" spans="1:31" x14ac:dyDescent="0.25">
      <c r="A50" s="17">
        <v>48000</v>
      </c>
      <c r="D50" s="17">
        <v>287</v>
      </c>
      <c r="E50" s="38">
        <v>5.9791699999999998E-3</v>
      </c>
      <c r="F50" s="17">
        <v>302</v>
      </c>
      <c r="G50" s="38">
        <v>6.2916700000000001E-3</v>
      </c>
      <c r="L50" s="17">
        <v>338</v>
      </c>
      <c r="M50" s="6">
        <v>7.0416699999999999E-3</v>
      </c>
      <c r="X50" s="17">
        <v>200</v>
      </c>
      <c r="Y50" s="6">
        <v>4.1666699999999999E-3</v>
      </c>
      <c r="Z50" s="17">
        <v>288</v>
      </c>
      <c r="AA50" s="6">
        <v>6.0000000000000001E-3</v>
      </c>
      <c r="AD50" s="17">
        <v>407</v>
      </c>
      <c r="AE50" s="38">
        <v>8.4791699999999994E-3</v>
      </c>
    </row>
    <row r="51" spans="1:31" x14ac:dyDescent="0.25">
      <c r="A51" s="17">
        <v>49000</v>
      </c>
      <c r="D51" s="17">
        <v>281</v>
      </c>
      <c r="E51" s="38">
        <v>5.7346899999999998E-3</v>
      </c>
      <c r="F51" s="17">
        <v>299</v>
      </c>
      <c r="G51" s="38">
        <v>6.1020400000000004E-3</v>
      </c>
      <c r="L51" s="17">
        <v>340</v>
      </c>
      <c r="M51" s="6">
        <v>6.9387800000000003E-3</v>
      </c>
      <c r="X51" s="17">
        <v>203</v>
      </c>
      <c r="Y51" s="6">
        <v>4.1428599999999999E-3</v>
      </c>
      <c r="Z51" s="17">
        <v>296</v>
      </c>
      <c r="AA51" s="6">
        <v>6.0408199999999997E-3</v>
      </c>
      <c r="AD51" s="17">
        <v>409</v>
      </c>
      <c r="AE51" s="38">
        <v>8.3469400000000006E-3</v>
      </c>
    </row>
    <row r="52" spans="1:31" x14ac:dyDescent="0.25">
      <c r="A52" s="17">
        <v>50000</v>
      </c>
      <c r="D52" s="17">
        <v>280</v>
      </c>
      <c r="E52" s="38">
        <v>5.5999999999999999E-3</v>
      </c>
      <c r="F52" s="17">
        <v>298</v>
      </c>
      <c r="G52" s="38">
        <v>5.96E-3</v>
      </c>
      <c r="L52" s="17">
        <v>335</v>
      </c>
      <c r="M52" s="6">
        <v>6.7000000000000002E-3</v>
      </c>
      <c r="X52" s="17">
        <v>204</v>
      </c>
      <c r="Y52" s="6">
        <v>4.0800000000000003E-3</v>
      </c>
      <c r="Z52" s="17">
        <v>300</v>
      </c>
      <c r="AA52" s="6">
        <v>6.0000000000000001E-3</v>
      </c>
      <c r="AD52" s="17">
        <v>405</v>
      </c>
      <c r="AE52" s="38">
        <v>8.0999999999999996E-3</v>
      </c>
    </row>
    <row r="53" spans="1:31" x14ac:dyDescent="0.25">
      <c r="A53" s="17">
        <v>51000</v>
      </c>
      <c r="D53" s="17">
        <v>271</v>
      </c>
      <c r="E53" s="38">
        <v>5.31373E-3</v>
      </c>
      <c r="F53" s="17">
        <v>293</v>
      </c>
      <c r="G53" s="38">
        <v>5.7451000000000004E-3</v>
      </c>
      <c r="L53" s="17">
        <v>337</v>
      </c>
      <c r="M53" s="6">
        <v>6.6078400000000002E-3</v>
      </c>
      <c r="X53" s="17">
        <v>203</v>
      </c>
      <c r="Y53" s="6">
        <v>3.9803900000000003E-3</v>
      </c>
      <c r="AD53" s="17">
        <v>414</v>
      </c>
      <c r="AE53" s="38">
        <v>8.1176500000000006E-3</v>
      </c>
    </row>
    <row r="54" spans="1:31" x14ac:dyDescent="0.25">
      <c r="A54" s="17">
        <v>52000</v>
      </c>
      <c r="D54" s="17">
        <v>267</v>
      </c>
      <c r="E54" s="38">
        <v>5.1346200000000003E-3</v>
      </c>
      <c r="F54" s="17">
        <v>301</v>
      </c>
      <c r="G54" s="38">
        <v>5.7884599999999996E-3</v>
      </c>
      <c r="L54" s="17">
        <v>340</v>
      </c>
      <c r="M54" s="6">
        <v>6.5384600000000003E-3</v>
      </c>
      <c r="X54" s="17">
        <v>203</v>
      </c>
      <c r="Y54" s="6">
        <v>3.9038499999999999E-3</v>
      </c>
      <c r="AD54" s="17">
        <v>409</v>
      </c>
      <c r="AE54" s="38">
        <v>7.8653799999999999E-3</v>
      </c>
    </row>
    <row r="55" spans="1:31" x14ac:dyDescent="0.25">
      <c r="A55" s="17">
        <v>53000</v>
      </c>
      <c r="D55" s="17">
        <v>271</v>
      </c>
      <c r="E55" s="38">
        <v>5.11321E-3</v>
      </c>
      <c r="F55" s="17">
        <v>302</v>
      </c>
      <c r="G55" s="38">
        <v>5.6981100000000002E-3</v>
      </c>
      <c r="L55" s="17">
        <v>339</v>
      </c>
      <c r="M55" s="6">
        <v>6.3962300000000001E-3</v>
      </c>
      <c r="X55" s="17">
        <v>204</v>
      </c>
      <c r="Y55" s="6">
        <v>3.8490600000000001E-3</v>
      </c>
      <c r="AD55" s="17">
        <v>406</v>
      </c>
      <c r="AE55" s="38">
        <v>7.6603799999999996E-3</v>
      </c>
    </row>
    <row r="56" spans="1:31" x14ac:dyDescent="0.25">
      <c r="A56" s="17">
        <v>54000</v>
      </c>
      <c r="D56" s="17">
        <v>267</v>
      </c>
      <c r="E56" s="38">
        <v>4.9444399999999996E-3</v>
      </c>
      <c r="F56" s="17">
        <v>301</v>
      </c>
      <c r="G56" s="38">
        <v>5.5740700000000004E-3</v>
      </c>
      <c r="L56" s="17">
        <v>335</v>
      </c>
      <c r="M56" s="6">
        <v>6.2037000000000004E-3</v>
      </c>
      <c r="X56" s="17">
        <v>205</v>
      </c>
      <c r="Y56" s="6">
        <v>3.7962999999999998E-3</v>
      </c>
      <c r="AD56" s="17">
        <v>399</v>
      </c>
      <c r="AE56" s="38">
        <v>7.3888900000000004E-3</v>
      </c>
    </row>
    <row r="57" spans="1:31" x14ac:dyDescent="0.25">
      <c r="A57" s="17">
        <v>55000</v>
      </c>
      <c r="D57" s="17">
        <v>270</v>
      </c>
      <c r="E57" s="38">
        <v>4.9090899999999996E-3</v>
      </c>
      <c r="F57" s="17">
        <v>296</v>
      </c>
      <c r="G57" s="38">
        <v>5.3818199999999998E-3</v>
      </c>
      <c r="L57" s="17">
        <v>343</v>
      </c>
      <c r="M57" s="6">
        <v>6.2363599999999998E-3</v>
      </c>
      <c r="AD57" s="17">
        <v>397</v>
      </c>
      <c r="AE57" s="38">
        <v>7.2181800000000003E-3</v>
      </c>
    </row>
    <row r="58" spans="1:31" x14ac:dyDescent="0.25">
      <c r="A58" s="17">
        <v>56000</v>
      </c>
      <c r="D58" s="17">
        <v>274</v>
      </c>
      <c r="E58" s="38">
        <v>4.8928599999999997E-3</v>
      </c>
      <c r="F58" s="17">
        <v>296</v>
      </c>
      <c r="G58" s="38">
        <v>5.2857099999999999E-3</v>
      </c>
      <c r="L58" s="17">
        <v>348</v>
      </c>
      <c r="M58" s="6">
        <v>6.21428E-3</v>
      </c>
      <c r="AD58" s="17">
        <v>401</v>
      </c>
      <c r="AE58" s="38">
        <v>7.1607099999999998E-3</v>
      </c>
    </row>
    <row r="59" spans="1:31" x14ac:dyDescent="0.25">
      <c r="A59" s="17">
        <v>57000</v>
      </c>
      <c r="D59" s="17">
        <v>272</v>
      </c>
      <c r="E59" s="38">
        <v>4.7719299999999997E-3</v>
      </c>
      <c r="F59" s="17">
        <v>293</v>
      </c>
      <c r="G59" s="38">
        <v>5.1403500000000001E-3</v>
      </c>
      <c r="L59" s="17">
        <v>351</v>
      </c>
      <c r="M59" s="6">
        <v>6.1578900000000001E-3</v>
      </c>
      <c r="AD59" s="17">
        <v>403</v>
      </c>
      <c r="AE59" s="38">
        <v>7.0701699999999998E-3</v>
      </c>
    </row>
    <row r="60" spans="1:31" x14ac:dyDescent="0.25">
      <c r="A60" s="17">
        <v>58000</v>
      </c>
      <c r="D60" s="17">
        <v>278</v>
      </c>
      <c r="E60" s="38">
        <v>4.7930999999999998E-3</v>
      </c>
      <c r="F60" s="17">
        <v>286</v>
      </c>
      <c r="G60" s="38">
        <v>4.9310300000000003E-3</v>
      </c>
      <c r="L60" s="17">
        <v>349</v>
      </c>
      <c r="M60" s="6">
        <v>6.0172400000000001E-3</v>
      </c>
      <c r="AD60" s="17">
        <v>409</v>
      </c>
      <c r="AE60" s="38">
        <v>7.05172E-3</v>
      </c>
    </row>
    <row r="61" spans="1:31" x14ac:dyDescent="0.25">
      <c r="A61" s="17">
        <v>59000</v>
      </c>
      <c r="D61" s="17">
        <v>283</v>
      </c>
      <c r="E61" s="38">
        <v>4.7966099999999998E-3</v>
      </c>
      <c r="F61" s="17">
        <v>283</v>
      </c>
      <c r="G61" s="38">
        <v>4.7966099999999998E-3</v>
      </c>
      <c r="L61" s="17">
        <v>350</v>
      </c>
      <c r="M61" s="6">
        <v>5.9322000000000003E-3</v>
      </c>
      <c r="AD61" s="17">
        <v>415</v>
      </c>
      <c r="AE61" s="38">
        <v>7.0339E-3</v>
      </c>
    </row>
    <row r="62" spans="1:31" x14ac:dyDescent="0.25">
      <c r="A62" s="17">
        <v>60000</v>
      </c>
      <c r="D62" s="17">
        <v>283</v>
      </c>
      <c r="E62" s="38">
        <v>4.7166700000000001E-3</v>
      </c>
      <c r="F62" s="17">
        <v>275</v>
      </c>
      <c r="G62" s="38">
        <v>4.58333E-3</v>
      </c>
      <c r="L62" s="17">
        <v>351</v>
      </c>
      <c r="M62" s="6">
        <v>5.8500000000000002E-3</v>
      </c>
      <c r="AD62" s="17">
        <v>416</v>
      </c>
      <c r="AE62" s="38">
        <v>6.9333299999999997E-3</v>
      </c>
    </row>
    <row r="63" spans="1:31" x14ac:dyDescent="0.25">
      <c r="A63" s="17">
        <v>61000</v>
      </c>
      <c r="D63" s="17">
        <v>286</v>
      </c>
      <c r="E63" s="38">
        <v>4.6885199999999998E-3</v>
      </c>
      <c r="F63" s="17">
        <v>275</v>
      </c>
      <c r="G63" s="38">
        <v>4.5082000000000004E-3</v>
      </c>
      <c r="L63" s="17">
        <v>347</v>
      </c>
      <c r="M63" s="6">
        <v>5.6885199999999999E-3</v>
      </c>
      <c r="AD63" s="17">
        <v>419</v>
      </c>
      <c r="AE63" s="38">
        <v>6.8688500000000001E-3</v>
      </c>
    </row>
    <row r="64" spans="1:31" x14ac:dyDescent="0.25">
      <c r="A64" s="17">
        <v>62000</v>
      </c>
      <c r="D64" s="17">
        <v>283</v>
      </c>
      <c r="E64" s="38">
        <v>4.5645199999999999E-3</v>
      </c>
      <c r="F64" s="17">
        <v>273</v>
      </c>
      <c r="G64" s="38">
        <v>4.4032300000000002E-3</v>
      </c>
      <c r="L64" s="17">
        <v>350</v>
      </c>
      <c r="M64" s="6">
        <v>5.6451599999999998E-3</v>
      </c>
      <c r="AD64" s="17">
        <v>421</v>
      </c>
      <c r="AE64" s="38">
        <v>6.7903199999999999E-3</v>
      </c>
    </row>
    <row r="65" spans="1:31" x14ac:dyDescent="0.25">
      <c r="A65" s="17">
        <v>63000</v>
      </c>
      <c r="D65" s="17">
        <v>285</v>
      </c>
      <c r="E65" s="38">
        <v>4.5238099999999996E-3</v>
      </c>
      <c r="F65" s="17">
        <v>273</v>
      </c>
      <c r="G65" s="38">
        <v>4.3333299999999998E-3</v>
      </c>
      <c r="L65" s="17">
        <v>346</v>
      </c>
      <c r="M65" s="6">
        <v>5.49206E-3</v>
      </c>
      <c r="AD65" s="17">
        <v>422</v>
      </c>
      <c r="AE65" s="38">
        <v>6.6984100000000001E-3</v>
      </c>
    </row>
    <row r="66" spans="1:31" x14ac:dyDescent="0.25">
      <c r="A66" s="17">
        <v>64000</v>
      </c>
      <c r="D66" s="17">
        <v>283</v>
      </c>
      <c r="E66" s="38">
        <v>4.4218699999999996E-3</v>
      </c>
      <c r="F66" s="17">
        <v>277</v>
      </c>
      <c r="G66" s="38">
        <v>4.3281300000000003E-3</v>
      </c>
      <c r="L66" s="17">
        <v>346</v>
      </c>
      <c r="M66" s="6">
        <v>5.4062499999999996E-3</v>
      </c>
      <c r="AD66" s="17">
        <v>422</v>
      </c>
      <c r="AE66" s="38">
        <v>6.5937499999999998E-3</v>
      </c>
    </row>
    <row r="67" spans="1:31" x14ac:dyDescent="0.25">
      <c r="A67" s="17">
        <v>65000</v>
      </c>
      <c r="D67" s="17">
        <v>284</v>
      </c>
      <c r="E67" s="38">
        <v>4.36923E-3</v>
      </c>
      <c r="F67" s="17">
        <v>274</v>
      </c>
      <c r="G67" s="38">
        <v>4.2153800000000003E-3</v>
      </c>
      <c r="L67" s="17">
        <v>348</v>
      </c>
      <c r="M67" s="6">
        <v>5.3538500000000003E-3</v>
      </c>
      <c r="AD67" s="17">
        <v>424</v>
      </c>
      <c r="AE67" s="38">
        <v>6.5230799999999997E-3</v>
      </c>
    </row>
    <row r="68" spans="1:31" x14ac:dyDescent="0.25">
      <c r="A68" s="17">
        <v>66000</v>
      </c>
      <c r="D68" s="17">
        <v>277</v>
      </c>
      <c r="E68" s="38">
        <v>4.1969700000000004E-3</v>
      </c>
      <c r="F68" s="17">
        <v>276</v>
      </c>
      <c r="G68" s="38">
        <v>4.1818200000000002E-3</v>
      </c>
      <c r="L68" s="17">
        <v>342</v>
      </c>
      <c r="M68" s="6">
        <v>5.1818200000000002E-3</v>
      </c>
      <c r="AD68" s="17">
        <v>426</v>
      </c>
      <c r="AE68" s="38">
        <v>6.4545499999999999E-3</v>
      </c>
    </row>
    <row r="69" spans="1:31" x14ac:dyDescent="0.25">
      <c r="A69" s="17">
        <v>67000</v>
      </c>
      <c r="D69" s="17">
        <v>281</v>
      </c>
      <c r="E69" s="38">
        <v>4.1940299999999996E-3</v>
      </c>
      <c r="F69" s="17">
        <v>281</v>
      </c>
      <c r="G69" s="38">
        <v>4.1940299999999996E-3</v>
      </c>
      <c r="L69" s="17">
        <v>348</v>
      </c>
      <c r="M69" s="6">
        <v>5.1940299999999997E-3</v>
      </c>
    </row>
    <row r="70" spans="1:31" x14ac:dyDescent="0.25">
      <c r="A70" s="17">
        <v>68000</v>
      </c>
      <c r="D70" s="17">
        <v>284</v>
      </c>
      <c r="E70" s="38">
        <v>4.1764699999999998E-3</v>
      </c>
      <c r="F70" s="17">
        <v>283</v>
      </c>
      <c r="G70" s="38">
        <v>4.1617599999999996E-3</v>
      </c>
      <c r="L70" s="17">
        <v>345</v>
      </c>
      <c r="M70" s="6">
        <v>5.0735299999999997E-3</v>
      </c>
    </row>
    <row r="71" spans="1:31" x14ac:dyDescent="0.25">
      <c r="A71" s="17">
        <v>69000</v>
      </c>
      <c r="D71" s="17">
        <v>283</v>
      </c>
      <c r="E71" s="38">
        <v>4.1014500000000004E-3</v>
      </c>
      <c r="F71" s="17">
        <v>282</v>
      </c>
      <c r="G71" s="38">
        <v>4.0869599999999997E-3</v>
      </c>
      <c r="L71" s="17">
        <v>350</v>
      </c>
      <c r="M71" s="6">
        <v>5.07246E-3</v>
      </c>
    </row>
    <row r="72" spans="1:31" x14ac:dyDescent="0.25">
      <c r="A72" s="17">
        <v>70000</v>
      </c>
      <c r="D72" s="17">
        <v>284</v>
      </c>
      <c r="E72" s="38">
        <v>4.0571399999999999E-3</v>
      </c>
      <c r="F72" s="17">
        <v>285</v>
      </c>
      <c r="G72" s="38">
        <v>4.07143E-3</v>
      </c>
      <c r="L72" s="17">
        <v>353</v>
      </c>
      <c r="M72" s="6">
        <v>5.0428599999999997E-3</v>
      </c>
    </row>
    <row r="73" spans="1:31" x14ac:dyDescent="0.25">
      <c r="A73" s="17">
        <v>71000</v>
      </c>
      <c r="D73" s="17">
        <v>290</v>
      </c>
      <c r="E73" s="38">
        <v>4.0845100000000004E-3</v>
      </c>
      <c r="F73" s="17">
        <v>283</v>
      </c>
      <c r="G73" s="38">
        <v>3.9859099999999996E-3</v>
      </c>
      <c r="L73" s="17">
        <v>351</v>
      </c>
      <c r="M73" s="6">
        <v>4.9436599999999999E-3</v>
      </c>
    </row>
    <row r="74" spans="1:31" x14ac:dyDescent="0.25">
      <c r="A74" s="17">
        <v>72000</v>
      </c>
      <c r="D74" s="17">
        <v>287</v>
      </c>
      <c r="E74" s="38">
        <v>3.9861100000000002E-3</v>
      </c>
      <c r="F74" s="17">
        <v>284</v>
      </c>
      <c r="G74" s="38">
        <v>3.9444399999999996E-3</v>
      </c>
      <c r="L74" s="17">
        <v>354</v>
      </c>
      <c r="M74" s="6">
        <v>4.9166699999999997E-3</v>
      </c>
    </row>
    <row r="75" spans="1:31" x14ac:dyDescent="0.25">
      <c r="A75" s="17">
        <v>73000</v>
      </c>
      <c r="D75" s="17">
        <v>288</v>
      </c>
      <c r="E75" s="38">
        <v>3.9452000000000003E-3</v>
      </c>
      <c r="F75" s="17">
        <v>283</v>
      </c>
      <c r="G75" s="38">
        <v>3.8767099999999998E-3</v>
      </c>
      <c r="L75" s="17">
        <v>350</v>
      </c>
      <c r="M75" s="6">
        <v>4.79452E-3</v>
      </c>
    </row>
    <row r="76" spans="1:31" x14ac:dyDescent="0.25">
      <c r="A76" s="17">
        <v>74000</v>
      </c>
      <c r="D76" s="17">
        <v>289</v>
      </c>
      <c r="E76" s="38">
        <v>3.9054099999999998E-3</v>
      </c>
      <c r="F76" s="17">
        <v>282</v>
      </c>
      <c r="G76" s="38">
        <v>3.81081E-3</v>
      </c>
      <c r="L76" s="17">
        <v>348</v>
      </c>
      <c r="M76" s="6">
        <v>4.7026999999999998E-3</v>
      </c>
    </row>
    <row r="77" spans="1:31" x14ac:dyDescent="0.25">
      <c r="A77" s="17">
        <v>75000</v>
      </c>
      <c r="D77" s="17">
        <v>285</v>
      </c>
      <c r="E77" s="38">
        <v>3.8E-3</v>
      </c>
      <c r="F77" s="17">
        <v>278</v>
      </c>
      <c r="G77" s="38">
        <v>3.70667E-3</v>
      </c>
      <c r="L77" s="17">
        <v>351</v>
      </c>
      <c r="M77" s="6">
        <v>4.6800000000000001E-3</v>
      </c>
    </row>
    <row r="78" spans="1:31" x14ac:dyDescent="0.25">
      <c r="A78" s="17">
        <v>76000</v>
      </c>
      <c r="D78" s="17">
        <v>286</v>
      </c>
      <c r="E78" s="38">
        <v>3.7631600000000002E-3</v>
      </c>
      <c r="F78" s="17">
        <v>282</v>
      </c>
      <c r="G78" s="38">
        <v>3.7105300000000001E-3</v>
      </c>
      <c r="L78" s="17">
        <v>354</v>
      </c>
      <c r="M78" s="6">
        <v>4.6578899999999996E-3</v>
      </c>
    </row>
    <row r="79" spans="1:31" x14ac:dyDescent="0.25">
      <c r="A79" s="17">
        <v>77000</v>
      </c>
      <c r="D79" s="17">
        <v>290</v>
      </c>
      <c r="E79" s="38">
        <v>3.7662300000000002E-3</v>
      </c>
      <c r="F79" s="17">
        <v>280</v>
      </c>
      <c r="G79" s="38">
        <v>3.6363599999999999E-3</v>
      </c>
      <c r="L79" s="17">
        <v>359</v>
      </c>
      <c r="M79" s="6">
        <v>4.6623400000000001E-3</v>
      </c>
    </row>
    <row r="80" spans="1:31" x14ac:dyDescent="0.25">
      <c r="A80" s="17">
        <v>78000</v>
      </c>
      <c r="D80" s="17">
        <v>291</v>
      </c>
      <c r="E80" s="38">
        <v>3.73077E-3</v>
      </c>
      <c r="F80" s="17">
        <v>279</v>
      </c>
      <c r="G80" s="38">
        <v>3.5769199999999999E-3</v>
      </c>
      <c r="L80" s="17">
        <v>368</v>
      </c>
      <c r="M80" s="6">
        <v>4.7179500000000003E-3</v>
      </c>
    </row>
    <row r="81" spans="1:31" x14ac:dyDescent="0.25">
      <c r="A81" s="17">
        <v>79000</v>
      </c>
      <c r="D81" s="17">
        <v>289</v>
      </c>
      <c r="E81" s="38">
        <v>3.6582300000000002E-3</v>
      </c>
      <c r="F81" s="17">
        <v>282</v>
      </c>
      <c r="G81" s="38">
        <v>3.5696199999999999E-3</v>
      </c>
      <c r="L81" s="17">
        <v>374</v>
      </c>
      <c r="M81" s="6">
        <v>4.7341800000000002E-3</v>
      </c>
    </row>
    <row r="82" spans="1:31" x14ac:dyDescent="0.25">
      <c r="A82" s="17">
        <v>80000</v>
      </c>
      <c r="D82" s="17">
        <v>290</v>
      </c>
      <c r="E82" s="38">
        <v>3.6250000000000002E-3</v>
      </c>
      <c r="F82" s="17">
        <v>281</v>
      </c>
      <c r="G82" s="38">
        <v>3.5125E-3</v>
      </c>
      <c r="L82" s="17">
        <v>375</v>
      </c>
      <c r="M82" s="6">
        <v>4.6874999999999998E-3</v>
      </c>
      <c r="O82" s="17"/>
      <c r="Q82" s="17"/>
      <c r="S82" s="17"/>
      <c r="U82" s="17"/>
      <c r="Y82" s="17"/>
      <c r="AA82" s="17"/>
      <c r="AC82" s="17"/>
      <c r="AE82" s="17"/>
    </row>
    <row r="83" spans="1:31" x14ac:dyDescent="0.25">
      <c r="A83" s="17">
        <v>81000</v>
      </c>
      <c r="D83" s="17">
        <v>293</v>
      </c>
      <c r="E83" s="38">
        <v>3.6172800000000001E-3</v>
      </c>
      <c r="F83" s="17">
        <v>290</v>
      </c>
      <c r="G83" s="38">
        <v>3.5802500000000001E-3</v>
      </c>
      <c r="L83" s="17">
        <v>376</v>
      </c>
      <c r="M83" s="6">
        <v>4.6419699999999996E-3</v>
      </c>
      <c r="O83" s="17"/>
      <c r="Q83" s="17"/>
      <c r="S83" s="17"/>
      <c r="U83" s="17"/>
      <c r="Y83" s="17"/>
      <c r="AA83" s="17"/>
      <c r="AC83" s="17"/>
      <c r="AE83" s="17"/>
    </row>
    <row r="84" spans="1:31" x14ac:dyDescent="0.25">
      <c r="A84" s="17">
        <v>82000</v>
      </c>
      <c r="D84" s="17">
        <v>293</v>
      </c>
      <c r="E84" s="38">
        <v>3.5731700000000001E-3</v>
      </c>
      <c r="F84" s="17">
        <v>287</v>
      </c>
      <c r="G84" s="38">
        <v>3.5000000000000001E-3</v>
      </c>
      <c r="L84" s="17">
        <v>377</v>
      </c>
      <c r="M84" s="6">
        <v>4.5975599999999997E-3</v>
      </c>
      <c r="O84" s="17"/>
      <c r="Q84" s="17"/>
      <c r="S84" s="17"/>
      <c r="U84" s="17"/>
      <c r="Y84" s="17"/>
      <c r="AA84" s="17"/>
      <c r="AC84" s="17"/>
      <c r="AE84" s="17"/>
    </row>
    <row r="85" spans="1:31" x14ac:dyDescent="0.25">
      <c r="A85" s="17">
        <v>83000</v>
      </c>
      <c r="D85" s="17">
        <v>302</v>
      </c>
      <c r="E85" s="38">
        <v>3.6385499999999999E-3</v>
      </c>
      <c r="F85" s="17">
        <v>287</v>
      </c>
      <c r="G85" s="38">
        <v>3.4578299999999998E-3</v>
      </c>
      <c r="L85" s="17">
        <v>379</v>
      </c>
      <c r="M85" s="6">
        <v>4.5662599999999999E-3</v>
      </c>
      <c r="O85" s="17"/>
      <c r="Q85" s="17"/>
      <c r="S85" s="17"/>
      <c r="U85" s="17"/>
      <c r="Y85" s="17"/>
      <c r="AA85" s="17"/>
      <c r="AC85" s="17"/>
      <c r="AE85" s="17"/>
    </row>
    <row r="86" spans="1:31" x14ac:dyDescent="0.25">
      <c r="A86" s="17">
        <v>84000</v>
      </c>
      <c r="D86" s="17">
        <v>303</v>
      </c>
      <c r="E86" s="38">
        <v>3.60714E-3</v>
      </c>
      <c r="F86" s="17">
        <v>289</v>
      </c>
      <c r="G86" s="38">
        <v>3.4404800000000001E-3</v>
      </c>
      <c r="L86" s="17">
        <v>384</v>
      </c>
      <c r="M86" s="6">
        <v>4.5714299999999996E-3</v>
      </c>
      <c r="O86" s="17"/>
      <c r="Q86" s="17"/>
      <c r="S86" s="17"/>
      <c r="U86" s="17"/>
      <c r="Y86" s="17"/>
      <c r="AA86" s="17"/>
      <c r="AC86" s="17"/>
      <c r="AE86" s="17"/>
    </row>
    <row r="87" spans="1:31" x14ac:dyDescent="0.25">
      <c r="A87" s="17">
        <v>85000</v>
      </c>
      <c r="D87" s="17">
        <v>301</v>
      </c>
      <c r="E87" s="38">
        <v>3.5411800000000001E-3</v>
      </c>
      <c r="F87" s="17">
        <v>282</v>
      </c>
      <c r="G87" s="38">
        <v>3.3176500000000001E-3</v>
      </c>
      <c r="L87" s="17">
        <v>385</v>
      </c>
      <c r="M87" s="6">
        <v>4.5294100000000002E-3</v>
      </c>
      <c r="O87" s="17"/>
      <c r="Q87" s="17"/>
      <c r="S87" s="17"/>
      <c r="U87" s="17"/>
      <c r="Y87" s="17"/>
      <c r="AA87" s="17"/>
      <c r="AC87" s="17"/>
      <c r="AE87" s="17"/>
    </row>
    <row r="88" spans="1:31" x14ac:dyDescent="0.25">
      <c r="A88" s="17">
        <v>86000</v>
      </c>
      <c r="D88" s="17">
        <v>294</v>
      </c>
      <c r="E88" s="38">
        <v>3.4185999999999999E-3</v>
      </c>
      <c r="F88" s="17">
        <v>280</v>
      </c>
      <c r="G88" s="38">
        <v>3.25581E-3</v>
      </c>
      <c r="L88" s="17">
        <v>386</v>
      </c>
      <c r="M88" s="6">
        <v>4.4883700000000002E-3</v>
      </c>
      <c r="O88" s="17"/>
      <c r="Q88" s="17"/>
      <c r="S88" s="17"/>
      <c r="U88" s="17"/>
      <c r="Y88" s="17"/>
      <c r="AA88" s="17"/>
      <c r="AC88" s="17"/>
      <c r="AE88" s="17"/>
    </row>
    <row r="89" spans="1:31" x14ac:dyDescent="0.25">
      <c r="A89" s="17">
        <v>87000</v>
      </c>
      <c r="D89" s="17">
        <v>292</v>
      </c>
      <c r="E89" s="38">
        <v>3.3563199999999999E-3</v>
      </c>
      <c r="F89" s="17">
        <v>282</v>
      </c>
      <c r="G89" s="38">
        <v>3.2413799999999999E-3</v>
      </c>
      <c r="L89" s="17">
        <v>383</v>
      </c>
      <c r="M89" s="6">
        <v>4.4022999999999996E-3</v>
      </c>
      <c r="O89" s="17"/>
      <c r="Q89" s="17"/>
      <c r="S89" s="17"/>
      <c r="U89" s="17"/>
      <c r="Y89" s="17"/>
      <c r="AA89" s="17"/>
      <c r="AC89" s="17"/>
      <c r="AE89" s="17"/>
    </row>
    <row r="90" spans="1:31" x14ac:dyDescent="0.25">
      <c r="A90" s="17">
        <v>88000</v>
      </c>
      <c r="D90" s="17">
        <v>294</v>
      </c>
      <c r="E90" s="38">
        <v>3.3409099999999999E-3</v>
      </c>
      <c r="F90" s="17">
        <v>280</v>
      </c>
      <c r="G90" s="38">
        <v>3.1818200000000001E-3</v>
      </c>
      <c r="L90" s="17">
        <v>380</v>
      </c>
      <c r="M90" s="6">
        <v>4.3181799999999996E-3</v>
      </c>
      <c r="O90" s="17"/>
      <c r="Q90" s="17"/>
      <c r="S90" s="17"/>
      <c r="U90" s="17"/>
      <c r="Y90" s="17"/>
      <c r="AA90" s="17"/>
      <c r="AC90" s="17"/>
      <c r="AE90" s="17"/>
    </row>
    <row r="91" spans="1:31" x14ac:dyDescent="0.25">
      <c r="A91" s="17">
        <v>89000</v>
      </c>
      <c r="D91" s="17">
        <v>297</v>
      </c>
      <c r="E91" s="38">
        <v>3.3370800000000001E-3</v>
      </c>
      <c r="F91" s="17">
        <v>278</v>
      </c>
      <c r="G91" s="38">
        <v>3.1235899999999999E-3</v>
      </c>
      <c r="L91" s="17">
        <v>384</v>
      </c>
      <c r="M91" s="6">
        <v>4.31461E-3</v>
      </c>
      <c r="O91" s="17"/>
      <c r="Q91" s="17"/>
      <c r="S91" s="17"/>
      <c r="U91" s="17"/>
      <c r="Y91" s="17"/>
      <c r="AA91" s="17"/>
      <c r="AC91" s="17"/>
      <c r="AE91" s="17"/>
    </row>
    <row r="92" spans="1:31" x14ac:dyDescent="0.25">
      <c r="A92" s="17">
        <v>90000</v>
      </c>
      <c r="D92" s="17">
        <v>294</v>
      </c>
      <c r="E92" s="38">
        <v>3.2666700000000002E-3</v>
      </c>
      <c r="F92" s="17">
        <v>278</v>
      </c>
      <c r="G92" s="38">
        <v>3.08889E-3</v>
      </c>
      <c r="L92" s="17">
        <v>382</v>
      </c>
      <c r="M92" s="6">
        <v>4.2444400000000004E-3</v>
      </c>
      <c r="O92" s="17"/>
      <c r="Q92" s="17"/>
      <c r="S92" s="17"/>
      <c r="U92" s="17"/>
      <c r="Y92" s="17"/>
      <c r="AA92" s="17"/>
      <c r="AC92" s="17"/>
      <c r="AE92" s="17"/>
    </row>
    <row r="93" spans="1:31" x14ac:dyDescent="0.25">
      <c r="A93" s="17">
        <v>91000</v>
      </c>
      <c r="D93" s="17">
        <v>298</v>
      </c>
      <c r="E93" s="38">
        <v>3.27473E-3</v>
      </c>
      <c r="F93" s="17">
        <v>284</v>
      </c>
      <c r="G93" s="38">
        <v>3.1208799999999999E-3</v>
      </c>
      <c r="L93" s="17">
        <v>382</v>
      </c>
      <c r="M93" s="6">
        <v>4.1977999999999998E-3</v>
      </c>
      <c r="O93" s="17"/>
      <c r="Q93" s="17"/>
      <c r="S93" s="17"/>
      <c r="U93" s="17"/>
      <c r="Y93" s="17"/>
      <c r="AA93" s="17"/>
      <c r="AC93" s="17"/>
      <c r="AE93" s="17"/>
    </row>
    <row r="94" spans="1:31" x14ac:dyDescent="0.25">
      <c r="A94" s="17">
        <v>92000</v>
      </c>
      <c r="D94" s="17">
        <v>299</v>
      </c>
      <c r="E94" s="38">
        <v>3.2499999999999999E-3</v>
      </c>
      <c r="F94" s="17">
        <v>289</v>
      </c>
      <c r="G94" s="38">
        <v>3.1413000000000001E-3</v>
      </c>
      <c r="L94" s="17">
        <v>388</v>
      </c>
      <c r="M94" s="6">
        <v>4.2173899999999997E-3</v>
      </c>
      <c r="O94" s="17"/>
      <c r="Q94" s="17"/>
      <c r="S94" s="17"/>
      <c r="U94" s="17"/>
      <c r="Y94" s="17"/>
      <c r="AA94" s="17"/>
      <c r="AC94" s="17"/>
      <c r="AE94" s="17"/>
    </row>
    <row r="95" spans="1:31" x14ac:dyDescent="0.25">
      <c r="A95" s="17">
        <v>93000</v>
      </c>
      <c r="D95" s="17">
        <v>302</v>
      </c>
      <c r="E95" s="38">
        <v>3.2473100000000002E-3</v>
      </c>
      <c r="F95" s="17">
        <v>291</v>
      </c>
      <c r="G95" s="38">
        <v>3.1290300000000001E-3</v>
      </c>
      <c r="L95" s="17">
        <v>388</v>
      </c>
      <c r="M95" s="6">
        <v>4.1720400000000001E-3</v>
      </c>
      <c r="O95" s="17"/>
      <c r="Q95" s="17"/>
      <c r="S95" s="17"/>
      <c r="U95" s="17"/>
      <c r="Y95" s="17"/>
      <c r="AA95" s="17"/>
      <c r="AC95" s="17"/>
      <c r="AE95" s="17"/>
    </row>
    <row r="96" spans="1:31" x14ac:dyDescent="0.25">
      <c r="A96" s="17">
        <v>94000</v>
      </c>
      <c r="D96" s="17">
        <v>303</v>
      </c>
      <c r="E96" s="38">
        <v>3.2234E-3</v>
      </c>
      <c r="F96" s="17">
        <v>300</v>
      </c>
      <c r="G96" s="38">
        <v>3.19149E-3</v>
      </c>
      <c r="L96" s="17">
        <v>388</v>
      </c>
      <c r="M96" s="6">
        <v>4.12766E-3</v>
      </c>
      <c r="O96" s="17"/>
      <c r="Q96" s="17"/>
      <c r="S96" s="17"/>
      <c r="U96" s="17"/>
      <c r="Y96" s="17"/>
      <c r="AA96" s="17"/>
      <c r="AC96" s="17"/>
      <c r="AE96" s="17"/>
    </row>
    <row r="97" spans="1:31" x14ac:dyDescent="0.25">
      <c r="A97" s="17">
        <v>95000</v>
      </c>
      <c r="D97" s="17">
        <v>307</v>
      </c>
      <c r="E97" s="38">
        <v>3.23158E-3</v>
      </c>
      <c r="F97" s="17">
        <v>304</v>
      </c>
      <c r="G97" s="38">
        <v>3.2000000000000002E-3</v>
      </c>
      <c r="L97" s="17">
        <v>387</v>
      </c>
      <c r="M97" s="6">
        <v>4.0736799999999997E-3</v>
      </c>
      <c r="O97" s="17"/>
      <c r="Q97" s="17"/>
      <c r="S97" s="17"/>
      <c r="U97" s="17"/>
      <c r="Y97" s="17"/>
      <c r="AA97" s="17"/>
      <c r="AC97" s="17"/>
      <c r="AE97" s="17"/>
    </row>
    <row r="98" spans="1:31" x14ac:dyDescent="0.25">
      <c r="A98" s="17">
        <v>96000</v>
      </c>
      <c r="D98" s="17">
        <v>309</v>
      </c>
      <c r="E98" s="38">
        <v>3.2187499999999998E-3</v>
      </c>
      <c r="F98" s="17">
        <v>302</v>
      </c>
      <c r="G98" s="38">
        <v>3.1458300000000001E-3</v>
      </c>
      <c r="L98" s="17">
        <v>384</v>
      </c>
      <c r="M98" s="6">
        <v>4.0000000000000001E-3</v>
      </c>
      <c r="O98" s="17"/>
      <c r="Q98" s="17"/>
      <c r="S98" s="17"/>
      <c r="U98" s="17"/>
      <c r="Y98" s="17"/>
      <c r="AA98" s="17"/>
      <c r="AC98" s="17"/>
      <c r="AE98" s="17"/>
    </row>
    <row r="99" spans="1:31" x14ac:dyDescent="0.25">
      <c r="A99" s="17">
        <v>97000</v>
      </c>
      <c r="D99" s="17">
        <v>310</v>
      </c>
      <c r="E99" s="38">
        <v>3.1958799999999999E-3</v>
      </c>
      <c r="F99" s="17">
        <v>300</v>
      </c>
      <c r="G99" s="38">
        <v>3.0927799999999998E-3</v>
      </c>
      <c r="L99" s="17">
        <v>385</v>
      </c>
      <c r="M99" s="6">
        <v>3.9690699999999999E-3</v>
      </c>
      <c r="O99" s="17"/>
      <c r="Q99" s="17"/>
      <c r="S99" s="17"/>
      <c r="U99" s="17"/>
      <c r="Y99" s="17"/>
      <c r="AA99" s="17"/>
      <c r="AC99" s="17"/>
      <c r="AE99" s="17"/>
    </row>
    <row r="100" spans="1:31" x14ac:dyDescent="0.25">
      <c r="A100" s="17">
        <v>98000</v>
      </c>
      <c r="D100" s="17">
        <v>309</v>
      </c>
      <c r="E100" s="38">
        <v>3.1530600000000001E-3</v>
      </c>
      <c r="F100" s="17">
        <v>295</v>
      </c>
      <c r="G100" s="38">
        <v>3.0102000000000002E-3</v>
      </c>
      <c r="L100" s="17">
        <v>382</v>
      </c>
      <c r="M100" s="6">
        <v>3.8979599999999998E-3</v>
      </c>
      <c r="O100" s="17"/>
      <c r="Q100" s="17"/>
      <c r="S100" s="17"/>
      <c r="U100" s="17"/>
      <c r="Y100" s="17"/>
      <c r="AA100" s="17"/>
      <c r="AC100" s="17"/>
      <c r="AE100" s="17"/>
    </row>
    <row r="101" spans="1:31" x14ac:dyDescent="0.25">
      <c r="A101" s="17">
        <v>99000</v>
      </c>
      <c r="D101" s="17">
        <v>311</v>
      </c>
      <c r="E101" s="38">
        <v>3.1414099999999999E-3</v>
      </c>
      <c r="F101" s="17">
        <v>295</v>
      </c>
      <c r="G101" s="38">
        <v>2.9797999999999999E-3</v>
      </c>
      <c r="O101" s="17"/>
      <c r="Q101" s="17"/>
      <c r="S101" s="17"/>
      <c r="U101" s="17"/>
      <c r="Y101" s="17"/>
      <c r="AA101" s="17"/>
      <c r="AC101" s="17"/>
      <c r="AE101" s="17"/>
    </row>
    <row r="102" spans="1:31" x14ac:dyDescent="0.25">
      <c r="A102" s="17">
        <v>100000</v>
      </c>
      <c r="D102" s="17">
        <v>311</v>
      </c>
      <c r="E102" s="38">
        <v>3.1099999999999999E-3</v>
      </c>
      <c r="F102" s="17">
        <v>296</v>
      </c>
      <c r="G102" s="38">
        <v>2.96E-3</v>
      </c>
      <c r="O102" s="17"/>
      <c r="Q102" s="17"/>
      <c r="S102" s="17"/>
      <c r="U102" s="17"/>
      <c r="Y102" s="17"/>
      <c r="AA102" s="17"/>
      <c r="AC102" s="17"/>
      <c r="AE102" s="17"/>
    </row>
    <row r="103" spans="1:31" x14ac:dyDescent="0.25">
      <c r="A103" s="17">
        <v>101000</v>
      </c>
      <c r="D103" s="17">
        <v>311</v>
      </c>
      <c r="E103" s="38">
        <v>3.0792100000000002E-3</v>
      </c>
      <c r="F103" s="17">
        <v>294</v>
      </c>
      <c r="G103" s="38">
        <v>2.9108900000000002E-3</v>
      </c>
      <c r="O103" s="17"/>
      <c r="Q103" s="17"/>
      <c r="S103" s="17"/>
      <c r="U103" s="17"/>
      <c r="Y103" s="17"/>
      <c r="AA103" s="17"/>
      <c r="AC103" s="17"/>
      <c r="AE103" s="17"/>
    </row>
    <row r="104" spans="1:31" x14ac:dyDescent="0.25">
      <c r="A104" s="17">
        <v>102000</v>
      </c>
      <c r="D104" s="17">
        <v>318</v>
      </c>
      <c r="E104" s="38">
        <v>3.11765E-3</v>
      </c>
      <c r="F104" s="17">
        <v>296</v>
      </c>
      <c r="G104" s="38">
        <v>2.9019599999999999E-3</v>
      </c>
      <c r="O104" s="17"/>
      <c r="Q104" s="17"/>
      <c r="S104" s="17"/>
      <c r="U104" s="17"/>
      <c r="Y104" s="17"/>
      <c r="AA104" s="17"/>
      <c r="AC104" s="17"/>
      <c r="AE104" s="17"/>
    </row>
    <row r="105" spans="1:31" x14ac:dyDescent="0.25">
      <c r="A105" s="17">
        <v>103000</v>
      </c>
      <c r="D105" s="17">
        <v>317</v>
      </c>
      <c r="E105" s="38">
        <v>3.0776699999999998E-3</v>
      </c>
      <c r="F105" s="17">
        <v>300</v>
      </c>
      <c r="G105" s="38">
        <v>2.9126199999999999E-3</v>
      </c>
      <c r="O105" s="17"/>
      <c r="Q105" s="17"/>
      <c r="S105" s="17"/>
      <c r="U105" s="17"/>
      <c r="Y105" s="17"/>
      <c r="AA105" s="17"/>
      <c r="AC105" s="17"/>
      <c r="AE105" s="17"/>
    </row>
    <row r="106" spans="1:31" x14ac:dyDescent="0.25">
      <c r="A106" s="17">
        <v>104000</v>
      </c>
      <c r="D106" s="17">
        <v>316</v>
      </c>
      <c r="E106" s="38">
        <v>3.0384600000000002E-3</v>
      </c>
      <c r="F106" s="17">
        <v>305</v>
      </c>
      <c r="G106" s="38">
        <v>2.9326899999999999E-3</v>
      </c>
      <c r="O106" s="17"/>
      <c r="Q106" s="17"/>
      <c r="S106" s="17"/>
      <c r="U106" s="17"/>
      <c r="Y106" s="17"/>
      <c r="AA106" s="17"/>
      <c r="AC106" s="17"/>
      <c r="AE106" s="17"/>
    </row>
    <row r="107" spans="1:31" x14ac:dyDescent="0.25">
      <c r="A107" s="17">
        <v>105000</v>
      </c>
      <c r="D107" s="17">
        <v>312</v>
      </c>
      <c r="E107" s="38">
        <v>2.9714300000000002E-3</v>
      </c>
      <c r="F107" s="17">
        <v>304</v>
      </c>
      <c r="G107" s="38">
        <v>2.8952399999999999E-3</v>
      </c>
      <c r="O107" s="17"/>
      <c r="Q107" s="17"/>
      <c r="S107" s="17"/>
      <c r="U107" s="17"/>
      <c r="Y107" s="17"/>
      <c r="AA107" s="17"/>
      <c r="AC107" s="17"/>
      <c r="AE107" s="17"/>
    </row>
    <row r="108" spans="1:31" x14ac:dyDescent="0.25">
      <c r="A108" s="17">
        <v>106000</v>
      </c>
      <c r="D108" s="17">
        <v>315</v>
      </c>
      <c r="E108" s="38">
        <v>2.9716999999999999E-3</v>
      </c>
      <c r="F108" s="17">
        <v>306</v>
      </c>
      <c r="G108" s="38">
        <v>2.8867900000000002E-3</v>
      </c>
      <c r="O108" s="17"/>
      <c r="Q108" s="17"/>
      <c r="S108" s="17"/>
      <c r="U108" s="17"/>
      <c r="Y108" s="17"/>
      <c r="AA108" s="17"/>
      <c r="AC108" s="17"/>
      <c r="AE108" s="17"/>
    </row>
    <row r="109" spans="1:31" x14ac:dyDescent="0.25">
      <c r="A109" s="17">
        <v>107000</v>
      </c>
      <c r="D109" s="17">
        <v>318</v>
      </c>
      <c r="E109" s="38">
        <v>2.9719600000000001E-3</v>
      </c>
      <c r="F109" s="17">
        <v>309</v>
      </c>
      <c r="G109" s="38">
        <v>2.88785E-3</v>
      </c>
      <c r="O109" s="17"/>
      <c r="Q109" s="17"/>
      <c r="S109" s="17"/>
      <c r="U109" s="17"/>
      <c r="Y109" s="17"/>
      <c r="AA109" s="17"/>
      <c r="AC109" s="17"/>
      <c r="AE109" s="17"/>
    </row>
    <row r="110" spans="1:31" x14ac:dyDescent="0.25">
      <c r="A110" s="17">
        <v>108000</v>
      </c>
      <c r="D110" s="17">
        <v>320</v>
      </c>
      <c r="E110" s="38">
        <v>2.9629600000000002E-3</v>
      </c>
      <c r="F110" s="17">
        <v>311</v>
      </c>
      <c r="G110" s="38">
        <v>2.8796300000000002E-3</v>
      </c>
      <c r="O110" s="17"/>
      <c r="Q110" s="17"/>
      <c r="S110" s="17"/>
      <c r="U110" s="17"/>
      <c r="Y110" s="17"/>
      <c r="AA110" s="17"/>
      <c r="AC110" s="17"/>
      <c r="AE110" s="17"/>
    </row>
    <row r="111" spans="1:31" x14ac:dyDescent="0.25">
      <c r="A111" s="17">
        <v>109000</v>
      </c>
      <c r="D111" s="17">
        <v>319</v>
      </c>
      <c r="E111" s="38">
        <v>2.9266100000000001E-3</v>
      </c>
      <c r="F111" s="17">
        <v>310</v>
      </c>
      <c r="G111" s="38">
        <v>2.8440399999999999E-3</v>
      </c>
      <c r="O111" s="17"/>
      <c r="Q111" s="17"/>
      <c r="S111" s="17"/>
      <c r="U111" s="17"/>
      <c r="Y111" s="17"/>
      <c r="AA111" s="17"/>
      <c r="AC111" s="17"/>
      <c r="AE111" s="17"/>
    </row>
    <row r="112" spans="1:31" x14ac:dyDescent="0.25">
      <c r="A112" s="17">
        <v>110000</v>
      </c>
      <c r="D112" s="17">
        <v>327</v>
      </c>
      <c r="E112" s="38">
        <v>2.9727299999999998E-3</v>
      </c>
      <c r="F112" s="17">
        <v>311</v>
      </c>
      <c r="G112" s="38">
        <v>2.8272699999999998E-3</v>
      </c>
      <c r="O112" s="17"/>
      <c r="Q112" s="17"/>
      <c r="S112" s="17"/>
      <c r="U112" s="17"/>
      <c r="Y112" s="17"/>
      <c r="AA112" s="17"/>
      <c r="AC112" s="17"/>
      <c r="AE112" s="17"/>
    </row>
    <row r="113" spans="1:31" x14ac:dyDescent="0.25">
      <c r="A113" s="17">
        <v>111000</v>
      </c>
      <c r="D113" s="17">
        <v>326</v>
      </c>
      <c r="E113" s="38">
        <v>2.9369399999999999E-3</v>
      </c>
      <c r="F113" s="17">
        <v>316</v>
      </c>
      <c r="G113" s="38">
        <v>2.8468500000000002E-3</v>
      </c>
      <c r="O113" s="17"/>
      <c r="Q113" s="17"/>
      <c r="S113" s="17"/>
      <c r="U113" s="17"/>
      <c r="Y113" s="17"/>
      <c r="AA113" s="17"/>
      <c r="AC113" s="17"/>
      <c r="AE113" s="17"/>
    </row>
    <row r="114" spans="1:31" x14ac:dyDescent="0.25">
      <c r="A114" s="17">
        <v>112000</v>
      </c>
      <c r="D114" s="17">
        <v>322</v>
      </c>
      <c r="E114" s="38">
        <v>2.875E-3</v>
      </c>
      <c r="F114" s="17">
        <v>315</v>
      </c>
      <c r="G114" s="38">
        <v>2.8124999999999999E-3</v>
      </c>
      <c r="I114" s="17"/>
      <c r="K114" s="17"/>
      <c r="M114" s="17"/>
      <c r="O114" s="17"/>
      <c r="Q114" s="17"/>
      <c r="S114" s="17"/>
      <c r="U114" s="17"/>
      <c r="Y114" s="17"/>
      <c r="AA114" s="17"/>
      <c r="AC114" s="17"/>
      <c r="AE114" s="17"/>
    </row>
    <row r="115" spans="1:31" x14ac:dyDescent="0.25">
      <c r="A115" s="17">
        <v>113000</v>
      </c>
      <c r="D115" s="17">
        <v>321</v>
      </c>
      <c r="E115" s="38">
        <v>2.8407100000000002E-3</v>
      </c>
      <c r="F115" s="17">
        <v>313</v>
      </c>
      <c r="G115" s="38">
        <v>2.76991E-3</v>
      </c>
      <c r="I115" s="17"/>
      <c r="K115" s="17"/>
      <c r="M115" s="17"/>
      <c r="O115" s="17"/>
      <c r="Q115" s="17"/>
      <c r="S115" s="17"/>
      <c r="U115" s="17"/>
      <c r="Y115" s="17"/>
      <c r="AA115" s="17"/>
      <c r="AC115" s="17"/>
      <c r="AE115" s="17"/>
    </row>
    <row r="116" spans="1:31" x14ac:dyDescent="0.25">
      <c r="A116" s="17">
        <v>114000</v>
      </c>
      <c r="D116" s="17">
        <v>321</v>
      </c>
      <c r="E116" s="38">
        <v>2.8157899999999999E-3</v>
      </c>
      <c r="F116" s="17">
        <v>322</v>
      </c>
      <c r="G116" s="38">
        <v>2.8245599999999998E-3</v>
      </c>
      <c r="I116" s="17"/>
      <c r="K116" s="17"/>
      <c r="M116" s="17"/>
      <c r="O116" s="17"/>
      <c r="Q116" s="17"/>
      <c r="S116" s="17"/>
      <c r="U116" s="17"/>
      <c r="Y116" s="17"/>
      <c r="AA116" s="17"/>
      <c r="AC116" s="17"/>
      <c r="AE116" s="17"/>
    </row>
    <row r="117" spans="1:31" x14ac:dyDescent="0.25">
      <c r="A117" s="17">
        <v>115000</v>
      </c>
      <c r="D117" s="17">
        <v>322</v>
      </c>
      <c r="E117" s="38">
        <v>2.8E-3</v>
      </c>
      <c r="F117" s="17">
        <v>322</v>
      </c>
      <c r="G117" s="38">
        <v>2.8E-3</v>
      </c>
      <c r="I117" s="17"/>
      <c r="K117" s="17"/>
      <c r="M117" s="17"/>
      <c r="O117" s="17"/>
      <c r="Q117" s="17"/>
      <c r="S117" s="17"/>
      <c r="U117" s="17"/>
      <c r="Y117" s="17"/>
      <c r="AA117" s="17"/>
      <c r="AC117" s="17"/>
      <c r="AE117" s="17"/>
    </row>
    <row r="118" spans="1:31" x14ac:dyDescent="0.25">
      <c r="A118" s="17">
        <v>116000</v>
      </c>
      <c r="D118" s="17">
        <v>323</v>
      </c>
      <c r="E118" s="38">
        <v>2.7844800000000002E-3</v>
      </c>
      <c r="F118" s="17">
        <v>323</v>
      </c>
      <c r="G118" s="38">
        <v>2.7844800000000002E-3</v>
      </c>
      <c r="I118" s="17"/>
      <c r="K118" s="17"/>
      <c r="M118" s="17"/>
      <c r="O118" s="17"/>
      <c r="Q118" s="17"/>
      <c r="S118" s="17"/>
      <c r="U118" s="17"/>
      <c r="Y118" s="17"/>
      <c r="AA118" s="17"/>
      <c r="AC118" s="17"/>
      <c r="AE118" s="17"/>
    </row>
    <row r="119" spans="1:31" x14ac:dyDescent="0.25">
      <c r="A119" s="17">
        <v>117000</v>
      </c>
      <c r="D119" s="17">
        <v>329</v>
      </c>
      <c r="E119" s="38">
        <v>2.81197E-3</v>
      </c>
      <c r="F119" s="17">
        <v>320</v>
      </c>
      <c r="G119" s="38">
        <v>2.7350400000000002E-3</v>
      </c>
      <c r="I119" s="17"/>
      <c r="K119" s="17"/>
      <c r="M119" s="17"/>
      <c r="O119" s="17"/>
      <c r="Q119" s="17"/>
      <c r="S119" s="17"/>
      <c r="U119" s="17"/>
      <c r="Y119" s="17"/>
      <c r="AA119" s="17"/>
      <c r="AC119" s="17"/>
      <c r="AE119" s="17"/>
    </row>
    <row r="120" spans="1:31" x14ac:dyDescent="0.25">
      <c r="A120" s="17">
        <v>118000</v>
      </c>
      <c r="D120" s="17">
        <v>326</v>
      </c>
      <c r="E120" s="38">
        <v>2.7627099999999998E-3</v>
      </c>
      <c r="F120" s="17">
        <v>316</v>
      </c>
      <c r="G120" s="38">
        <v>2.67797E-3</v>
      </c>
      <c r="I120" s="17"/>
      <c r="K120" s="17"/>
      <c r="M120" s="17"/>
      <c r="O120" s="17"/>
      <c r="Q120" s="17"/>
      <c r="S120" s="17"/>
      <c r="U120" s="17"/>
      <c r="Y120" s="17"/>
      <c r="AA120" s="17"/>
      <c r="AC120" s="17"/>
      <c r="AE120" s="17"/>
    </row>
    <row r="121" spans="1:31" x14ac:dyDescent="0.25">
      <c r="A121" s="17">
        <v>119000</v>
      </c>
      <c r="D121" s="17">
        <v>319</v>
      </c>
      <c r="E121" s="38">
        <v>2.68067E-3</v>
      </c>
      <c r="F121" s="17">
        <v>322</v>
      </c>
      <c r="G121" s="38">
        <v>2.7058799999999999E-3</v>
      </c>
      <c r="I121" s="17"/>
      <c r="K121" s="17"/>
      <c r="M121" s="17"/>
      <c r="O121" s="17"/>
      <c r="Q121" s="17"/>
      <c r="S121" s="17"/>
      <c r="U121" s="17"/>
      <c r="Y121" s="17"/>
      <c r="AA121" s="17"/>
      <c r="AC121" s="17"/>
      <c r="AE121" s="17"/>
    </row>
    <row r="122" spans="1:31" x14ac:dyDescent="0.25">
      <c r="A122" s="17">
        <v>120000</v>
      </c>
      <c r="D122" s="17">
        <v>315</v>
      </c>
      <c r="E122" s="38">
        <v>2.6250000000000002E-3</v>
      </c>
      <c r="F122" s="17">
        <v>327</v>
      </c>
      <c r="G122" s="38">
        <v>2.725E-3</v>
      </c>
      <c r="I122" s="17"/>
      <c r="K122" s="17"/>
      <c r="M122" s="17"/>
      <c r="O122" s="17"/>
      <c r="Q122" s="17"/>
      <c r="S122" s="17"/>
      <c r="U122" s="17"/>
      <c r="Y122" s="17"/>
      <c r="AA122" s="17"/>
      <c r="AC122" s="17"/>
      <c r="AE122" s="17"/>
    </row>
    <row r="123" spans="1:31" x14ac:dyDescent="0.25">
      <c r="A123" s="17">
        <v>121000</v>
      </c>
      <c r="D123" s="17">
        <v>318</v>
      </c>
      <c r="E123" s="38">
        <v>2.6281E-3</v>
      </c>
      <c r="F123" s="17">
        <v>326</v>
      </c>
      <c r="G123" s="38">
        <v>2.6942099999999998E-3</v>
      </c>
      <c r="I123" s="17"/>
      <c r="K123" s="17"/>
      <c r="M123" s="17"/>
      <c r="O123" s="17"/>
      <c r="Q123" s="17"/>
      <c r="S123" s="17"/>
      <c r="U123" s="17"/>
      <c r="Y123" s="17"/>
      <c r="AA123" s="17"/>
      <c r="AC123" s="17"/>
      <c r="AE123" s="17"/>
    </row>
    <row r="124" spans="1:31" x14ac:dyDescent="0.25">
      <c r="A124" s="17">
        <v>122000</v>
      </c>
      <c r="D124" s="17">
        <v>324</v>
      </c>
      <c r="E124" s="38">
        <v>2.6557400000000002E-3</v>
      </c>
      <c r="F124" s="17">
        <v>329</v>
      </c>
      <c r="G124" s="38">
        <v>2.6967200000000001E-3</v>
      </c>
      <c r="I124" s="17"/>
      <c r="K124" s="17"/>
      <c r="M124" s="17"/>
      <c r="O124" s="17"/>
      <c r="Q124" s="17"/>
      <c r="S124" s="17"/>
      <c r="U124" s="17"/>
      <c r="Y124" s="17"/>
      <c r="AA124" s="17"/>
      <c r="AC124" s="17"/>
      <c r="AE124" s="17"/>
    </row>
    <row r="125" spans="1:31" x14ac:dyDescent="0.25">
      <c r="A125" s="17">
        <v>123000</v>
      </c>
      <c r="D125" s="17">
        <v>320</v>
      </c>
      <c r="E125" s="38">
        <v>2.6016300000000002E-3</v>
      </c>
      <c r="F125" s="17">
        <v>336</v>
      </c>
      <c r="G125" s="38">
        <v>2.73171E-3</v>
      </c>
      <c r="I125" s="17"/>
      <c r="K125" s="17"/>
      <c r="M125" s="17"/>
      <c r="O125" s="17"/>
      <c r="Q125" s="17"/>
      <c r="S125" s="17"/>
      <c r="U125" s="17"/>
      <c r="Y125" s="17"/>
      <c r="AA125" s="17"/>
      <c r="AC125" s="17"/>
      <c r="AE125" s="17"/>
    </row>
    <row r="126" spans="1:31" x14ac:dyDescent="0.25">
      <c r="A126" s="17">
        <v>124000</v>
      </c>
      <c r="D126" s="17">
        <v>322</v>
      </c>
      <c r="E126" s="38">
        <v>2.59677E-3</v>
      </c>
      <c r="F126" s="17">
        <v>335</v>
      </c>
      <c r="G126" s="38">
        <v>2.7016100000000001E-3</v>
      </c>
      <c r="I126" s="17"/>
      <c r="K126" s="17"/>
      <c r="M126" s="17"/>
      <c r="O126" s="17"/>
      <c r="Q126" s="17"/>
      <c r="S126" s="17"/>
      <c r="U126" s="17"/>
      <c r="Y126" s="17"/>
      <c r="AA126" s="17"/>
      <c r="AC126" s="17"/>
      <c r="AE126" s="17"/>
    </row>
    <row r="127" spans="1:31" x14ac:dyDescent="0.25">
      <c r="A127" s="17">
        <v>125000</v>
      </c>
      <c r="D127" s="17">
        <v>326</v>
      </c>
      <c r="E127" s="38">
        <v>2.6080000000000001E-3</v>
      </c>
      <c r="F127" s="17">
        <v>331</v>
      </c>
      <c r="G127" s="38">
        <v>2.6480000000000002E-3</v>
      </c>
      <c r="I127" s="17"/>
      <c r="K127" s="17"/>
      <c r="M127" s="17"/>
      <c r="O127" s="17"/>
      <c r="Q127" s="17"/>
      <c r="S127" s="17"/>
      <c r="U127" s="17"/>
      <c r="Y127" s="17"/>
      <c r="AA127" s="17"/>
      <c r="AC127" s="17"/>
      <c r="AE127" s="17"/>
    </row>
    <row r="128" spans="1:31" x14ac:dyDescent="0.25">
      <c r="A128" s="17">
        <v>126000</v>
      </c>
      <c r="D128" s="17">
        <v>328</v>
      </c>
      <c r="E128" s="38">
        <v>2.6031700000000001E-3</v>
      </c>
      <c r="F128" s="17">
        <v>330</v>
      </c>
      <c r="G128" s="38">
        <v>2.6190499999999999E-3</v>
      </c>
      <c r="I128" s="17"/>
      <c r="K128" s="17"/>
      <c r="M128" s="17"/>
      <c r="O128" s="17"/>
      <c r="Q128" s="17"/>
      <c r="S128" s="17"/>
      <c r="U128" s="17"/>
      <c r="Y128" s="17"/>
      <c r="AA128" s="17"/>
      <c r="AC128" s="17"/>
      <c r="AE128" s="17"/>
    </row>
    <row r="129" spans="1:31" x14ac:dyDescent="0.25">
      <c r="A129" s="17">
        <v>127000</v>
      </c>
      <c r="D129" s="17">
        <v>325</v>
      </c>
      <c r="E129" s="38">
        <v>2.5590600000000002E-3</v>
      </c>
      <c r="F129" s="17">
        <v>331</v>
      </c>
      <c r="G129" s="38">
        <v>2.6063000000000002E-3</v>
      </c>
      <c r="I129" s="17"/>
      <c r="K129" s="17"/>
      <c r="M129" s="17"/>
      <c r="O129" s="17"/>
      <c r="Q129" s="17"/>
      <c r="S129" s="17"/>
      <c r="U129" s="17"/>
      <c r="Y129" s="17"/>
      <c r="AA129" s="17"/>
      <c r="AC129" s="17"/>
      <c r="AE129" s="17"/>
    </row>
    <row r="130" spans="1:31" x14ac:dyDescent="0.25">
      <c r="A130" s="17">
        <v>128000</v>
      </c>
      <c r="D130" s="17">
        <v>322</v>
      </c>
      <c r="E130" s="38">
        <v>2.5156200000000001E-3</v>
      </c>
      <c r="F130" s="17">
        <v>332</v>
      </c>
      <c r="G130" s="38">
        <v>2.5937500000000001E-3</v>
      </c>
      <c r="I130" s="17"/>
      <c r="K130" s="17"/>
      <c r="M130" s="17"/>
      <c r="O130" s="17"/>
      <c r="Q130" s="17"/>
      <c r="S130" s="17"/>
      <c r="U130" s="17"/>
      <c r="Y130" s="17"/>
      <c r="AA130" s="17"/>
      <c r="AC130" s="17"/>
      <c r="AE130" s="17"/>
    </row>
    <row r="131" spans="1:31" x14ac:dyDescent="0.25">
      <c r="A131" s="17">
        <v>129000</v>
      </c>
      <c r="D131" s="17">
        <v>320</v>
      </c>
      <c r="E131" s="38">
        <v>2.4806199999999998E-3</v>
      </c>
      <c r="F131" s="17">
        <v>330</v>
      </c>
      <c r="G131" s="38">
        <v>2.55814E-3</v>
      </c>
      <c r="I131" s="17"/>
      <c r="K131" s="17"/>
      <c r="M131" s="17"/>
      <c r="O131" s="17"/>
      <c r="Q131" s="17"/>
      <c r="S131" s="17"/>
      <c r="U131" s="17"/>
      <c r="Y131" s="17"/>
      <c r="AA131" s="17"/>
      <c r="AC131" s="17"/>
      <c r="AE131" s="17"/>
    </row>
    <row r="132" spans="1:31" x14ac:dyDescent="0.25">
      <c r="A132" s="17">
        <v>130000</v>
      </c>
      <c r="D132" s="17">
        <v>322</v>
      </c>
      <c r="E132" s="38">
        <v>2.4769200000000001E-3</v>
      </c>
      <c r="F132" s="17">
        <v>338</v>
      </c>
      <c r="G132" s="38">
        <v>2.5999999999999999E-3</v>
      </c>
      <c r="I132" s="17"/>
      <c r="K132" s="17"/>
      <c r="M132" s="17"/>
      <c r="O132" s="17"/>
      <c r="Q132" s="17"/>
      <c r="S132" s="17"/>
      <c r="U132" s="17"/>
      <c r="Y132" s="17"/>
      <c r="AA132" s="17"/>
      <c r="AC132" s="17"/>
      <c r="AE132" s="17"/>
    </row>
    <row r="133" spans="1:31" x14ac:dyDescent="0.25">
      <c r="A133" s="17">
        <v>131000</v>
      </c>
      <c r="D133" s="17">
        <v>325</v>
      </c>
      <c r="E133" s="38">
        <v>2.4809200000000002E-3</v>
      </c>
      <c r="F133" s="17">
        <v>331</v>
      </c>
      <c r="G133" s="38">
        <v>2.5267200000000001E-3</v>
      </c>
      <c r="I133" s="17"/>
      <c r="K133" s="17"/>
      <c r="M133" s="17"/>
      <c r="O133" s="17"/>
      <c r="Q133" s="17"/>
      <c r="S133" s="17"/>
      <c r="U133" s="17"/>
      <c r="Y133" s="17"/>
      <c r="AA133" s="17"/>
      <c r="AC133" s="17"/>
      <c r="AE133" s="17"/>
    </row>
    <row r="134" spans="1:31" x14ac:dyDescent="0.25">
      <c r="A134" s="17">
        <v>132000</v>
      </c>
      <c r="D134" s="17">
        <v>324</v>
      </c>
      <c r="E134" s="38">
        <v>2.4545499999999998E-3</v>
      </c>
      <c r="F134" s="17">
        <v>331</v>
      </c>
      <c r="G134" s="38">
        <v>2.5075800000000001E-3</v>
      </c>
      <c r="I134" s="17"/>
      <c r="K134" s="17"/>
      <c r="M134" s="17"/>
      <c r="O134" s="17"/>
      <c r="Q134" s="17"/>
      <c r="S134" s="17"/>
      <c r="U134" s="17"/>
      <c r="Y134" s="17"/>
      <c r="AA134" s="17"/>
      <c r="AC134" s="17"/>
      <c r="AE134" s="17"/>
    </row>
    <row r="135" spans="1:31" x14ac:dyDescent="0.25">
      <c r="A135" s="17">
        <v>133000</v>
      </c>
      <c r="D135" s="17">
        <v>326</v>
      </c>
      <c r="E135" s="38">
        <v>2.4511300000000001E-3</v>
      </c>
      <c r="F135" s="17">
        <v>327</v>
      </c>
      <c r="G135" s="38">
        <v>2.4586500000000002E-3</v>
      </c>
      <c r="I135" s="17"/>
      <c r="K135" s="17"/>
      <c r="M135" s="17"/>
      <c r="O135" s="17"/>
      <c r="Q135" s="17"/>
      <c r="S135" s="17"/>
      <c r="U135" s="17"/>
      <c r="Y135" s="17"/>
      <c r="AA135" s="17"/>
      <c r="AC135" s="17"/>
      <c r="AE135" s="17"/>
    </row>
    <row r="136" spans="1:31" x14ac:dyDescent="0.25">
      <c r="A136" s="17">
        <v>134000</v>
      </c>
      <c r="D136" s="17">
        <v>330</v>
      </c>
      <c r="E136" s="38">
        <v>2.46269E-3</v>
      </c>
      <c r="F136" s="17">
        <v>332</v>
      </c>
      <c r="G136" s="38">
        <v>2.4776099999999999E-3</v>
      </c>
      <c r="I136" s="17"/>
      <c r="K136" s="17"/>
      <c r="M136" s="17"/>
      <c r="O136" s="17"/>
      <c r="Q136" s="17"/>
      <c r="S136" s="17"/>
      <c r="U136" s="17"/>
      <c r="Y136" s="17"/>
      <c r="AA136" s="17"/>
      <c r="AC136" s="17"/>
      <c r="AE136" s="17"/>
    </row>
    <row r="137" spans="1:31" x14ac:dyDescent="0.25">
      <c r="A137" s="17">
        <v>135000</v>
      </c>
      <c r="D137" s="17">
        <v>329</v>
      </c>
      <c r="E137" s="38">
        <v>2.4370400000000001E-3</v>
      </c>
      <c r="F137" s="17">
        <v>334</v>
      </c>
      <c r="G137" s="38">
        <v>2.4740700000000001E-3</v>
      </c>
      <c r="I137" s="17"/>
      <c r="K137" s="17"/>
      <c r="M137" s="17"/>
      <c r="O137" s="17"/>
      <c r="Q137" s="17"/>
      <c r="S137" s="17"/>
      <c r="U137" s="17"/>
      <c r="Y137" s="17"/>
      <c r="AA137" s="17"/>
      <c r="AC137" s="17"/>
      <c r="AE137" s="17"/>
    </row>
    <row r="138" spans="1:31" x14ac:dyDescent="0.25">
      <c r="A138" s="17">
        <v>136000</v>
      </c>
      <c r="D138" s="17">
        <v>325</v>
      </c>
      <c r="E138" s="38">
        <v>2.3897100000000002E-3</v>
      </c>
      <c r="F138" s="17">
        <v>332</v>
      </c>
      <c r="G138" s="38">
        <v>2.4411799999999998E-3</v>
      </c>
      <c r="I138" s="17"/>
      <c r="K138" s="17"/>
      <c r="M138" s="17"/>
      <c r="O138" s="17"/>
      <c r="Q138" s="17"/>
      <c r="S138" s="17"/>
      <c r="U138" s="17"/>
      <c r="Y138" s="17"/>
      <c r="AA138" s="17"/>
      <c r="AC138" s="17"/>
      <c r="AE138" s="17"/>
    </row>
    <row r="139" spans="1:31" x14ac:dyDescent="0.25">
      <c r="A139" s="17">
        <v>137000</v>
      </c>
      <c r="D139" s="17">
        <v>322</v>
      </c>
      <c r="E139" s="38">
        <v>2.3503600000000001E-3</v>
      </c>
      <c r="F139" s="17">
        <v>333</v>
      </c>
      <c r="G139" s="38">
        <v>2.4306599999999999E-3</v>
      </c>
      <c r="I139" s="17"/>
      <c r="K139" s="17"/>
      <c r="M139" s="17"/>
      <c r="O139" s="17"/>
      <c r="Q139" s="17"/>
      <c r="S139" s="17"/>
      <c r="U139" s="17"/>
      <c r="Y139" s="17"/>
      <c r="AA139" s="17"/>
      <c r="AC139" s="17"/>
      <c r="AE139" s="17"/>
    </row>
    <row r="140" spans="1:31" x14ac:dyDescent="0.25">
      <c r="A140" s="17">
        <v>138000</v>
      </c>
      <c r="D140" s="17">
        <v>317</v>
      </c>
      <c r="E140" s="38">
        <v>2.2970999999999998E-3</v>
      </c>
      <c r="F140" s="17">
        <v>335</v>
      </c>
      <c r="G140" s="38">
        <v>2.4275400000000002E-3</v>
      </c>
      <c r="I140" s="17"/>
      <c r="K140" s="17"/>
      <c r="M140" s="17"/>
      <c r="O140" s="17"/>
      <c r="Q140" s="17"/>
      <c r="S140" s="17"/>
      <c r="U140" s="17"/>
      <c r="Y140" s="17"/>
      <c r="AA140" s="17"/>
      <c r="AC140" s="17"/>
      <c r="AE140" s="17"/>
    </row>
    <row r="141" spans="1:31" x14ac:dyDescent="0.25">
      <c r="A141" s="17">
        <v>139000</v>
      </c>
      <c r="D141" s="17">
        <v>318</v>
      </c>
      <c r="E141" s="38">
        <v>2.2877700000000002E-3</v>
      </c>
      <c r="F141" s="17">
        <v>338</v>
      </c>
      <c r="G141" s="38">
        <v>2.43165E-3</v>
      </c>
      <c r="I141" s="17"/>
      <c r="K141" s="17"/>
      <c r="M141" s="17"/>
      <c r="O141" s="17"/>
      <c r="Q141" s="17"/>
      <c r="S141" s="17"/>
      <c r="U141" s="17"/>
      <c r="Y141" s="17"/>
      <c r="AA141" s="17"/>
      <c r="AC141" s="17"/>
      <c r="AE141" s="17"/>
    </row>
    <row r="142" spans="1:31" x14ac:dyDescent="0.25">
      <c r="A142" s="17">
        <v>140000</v>
      </c>
      <c r="D142" s="17">
        <v>316</v>
      </c>
      <c r="E142" s="38">
        <v>2.2571399999999999E-3</v>
      </c>
      <c r="F142" s="17">
        <v>333</v>
      </c>
      <c r="G142" s="38">
        <v>2.37857E-3</v>
      </c>
      <c r="I142" s="17"/>
      <c r="K142" s="17"/>
      <c r="M142" s="17"/>
      <c r="O142" s="17"/>
      <c r="Q142" s="17"/>
      <c r="S142" s="17"/>
      <c r="U142" s="17"/>
      <c r="Y142" s="17"/>
      <c r="AA142" s="17"/>
      <c r="AC142" s="17"/>
      <c r="AE142" s="17"/>
    </row>
    <row r="143" spans="1:31" x14ac:dyDescent="0.25">
      <c r="A143" s="17">
        <v>141000</v>
      </c>
      <c r="D143" s="17">
        <v>317</v>
      </c>
      <c r="E143" s="38">
        <v>2.2482299999999999E-3</v>
      </c>
      <c r="F143" s="17">
        <v>333</v>
      </c>
      <c r="G143" s="38">
        <v>2.3617E-3</v>
      </c>
      <c r="I143" s="17"/>
      <c r="K143" s="17"/>
      <c r="M143" s="17"/>
      <c r="O143" s="17"/>
      <c r="Q143" s="17"/>
      <c r="S143" s="17"/>
      <c r="U143" s="17"/>
      <c r="Y143" s="17"/>
      <c r="AA143" s="17"/>
      <c r="AC143" s="17"/>
      <c r="AE143" s="17"/>
    </row>
    <row r="144" spans="1:31" x14ac:dyDescent="0.25">
      <c r="A144" s="17">
        <v>142000</v>
      </c>
      <c r="D144" s="17">
        <v>322</v>
      </c>
      <c r="E144" s="38">
        <v>2.2675999999999998E-3</v>
      </c>
      <c r="F144" s="17">
        <v>330</v>
      </c>
      <c r="G144" s="38">
        <v>2.32394E-3</v>
      </c>
      <c r="I144" s="17"/>
      <c r="K144" s="17"/>
      <c r="M144" s="17"/>
      <c r="O144" s="17"/>
      <c r="Q144" s="17"/>
      <c r="S144" s="17"/>
      <c r="U144" s="17"/>
      <c r="Y144" s="17"/>
      <c r="AA144" s="17"/>
      <c r="AC144" s="17"/>
      <c r="AE144" s="17"/>
    </row>
    <row r="145" spans="1:31" x14ac:dyDescent="0.25">
      <c r="A145" s="17">
        <v>143000</v>
      </c>
      <c r="D145" s="17">
        <v>326</v>
      </c>
      <c r="E145" s="38">
        <v>2.2797199999999998E-3</v>
      </c>
      <c r="F145" s="17">
        <v>332</v>
      </c>
      <c r="G145" s="38">
        <v>2.32168E-3</v>
      </c>
      <c r="I145" s="17"/>
      <c r="K145" s="17"/>
      <c r="M145" s="17"/>
      <c r="O145" s="17"/>
      <c r="Q145" s="17"/>
      <c r="S145" s="17"/>
      <c r="U145" s="17"/>
      <c r="Y145" s="17"/>
      <c r="AA145" s="17"/>
      <c r="AC145" s="17"/>
      <c r="AE145" s="17"/>
    </row>
    <row r="146" spans="1:31" x14ac:dyDescent="0.25">
      <c r="A146" s="17">
        <v>144000</v>
      </c>
      <c r="D146" s="17">
        <v>328</v>
      </c>
      <c r="E146" s="38">
        <v>2.2777800000000001E-3</v>
      </c>
      <c r="F146" s="17">
        <v>332</v>
      </c>
      <c r="G146" s="38">
        <v>2.30555E-3</v>
      </c>
      <c r="I146" s="17"/>
      <c r="K146" s="17"/>
      <c r="M146" s="17"/>
      <c r="O146" s="17"/>
      <c r="Q146" s="17"/>
      <c r="S146" s="17"/>
      <c r="U146" s="17"/>
      <c r="Y146" s="17"/>
      <c r="AA146" s="17"/>
      <c r="AC146" s="17"/>
      <c r="AE146" s="17"/>
    </row>
    <row r="147" spans="1:31" x14ac:dyDescent="0.25">
      <c r="A147" s="17">
        <v>145000</v>
      </c>
      <c r="D147" s="17">
        <v>328</v>
      </c>
      <c r="E147" s="38">
        <v>2.2620700000000001E-3</v>
      </c>
      <c r="F147" s="17">
        <v>332</v>
      </c>
      <c r="G147" s="38">
        <v>2.2896499999999998E-3</v>
      </c>
      <c r="I147" s="17"/>
      <c r="K147" s="17"/>
      <c r="M147" s="17"/>
      <c r="O147" s="17"/>
      <c r="Q147" s="17"/>
      <c r="S147" s="17"/>
      <c r="U147" s="17"/>
      <c r="Y147" s="17"/>
      <c r="AA147" s="17"/>
      <c r="AC147" s="17"/>
      <c r="AE147" s="17"/>
    </row>
    <row r="148" spans="1:31" x14ac:dyDescent="0.25">
      <c r="A148" s="17">
        <v>146000</v>
      </c>
      <c r="D148" s="17">
        <v>327</v>
      </c>
      <c r="E148" s="38">
        <v>2.2397300000000001E-3</v>
      </c>
      <c r="F148" s="17">
        <v>336</v>
      </c>
      <c r="G148" s="38">
        <v>2.3013700000000001E-3</v>
      </c>
      <c r="I148" s="17"/>
      <c r="K148" s="17"/>
      <c r="M148" s="17"/>
      <c r="O148" s="17"/>
      <c r="Q148" s="17"/>
      <c r="S148" s="17"/>
      <c r="U148" s="17"/>
      <c r="Y148" s="17"/>
      <c r="AA148" s="17"/>
      <c r="AC148" s="17"/>
      <c r="AE148" s="17"/>
    </row>
    <row r="149" spans="1:31" x14ac:dyDescent="0.25">
      <c r="A149" s="17">
        <v>147000</v>
      </c>
      <c r="D149" s="17">
        <v>320</v>
      </c>
      <c r="E149" s="38">
        <v>2.17687E-3</v>
      </c>
      <c r="F149" s="17">
        <v>336</v>
      </c>
      <c r="G149" s="38">
        <v>2.2857099999999998E-3</v>
      </c>
      <c r="I149" s="17"/>
      <c r="K149" s="17"/>
      <c r="M149" s="17"/>
      <c r="O149" s="17"/>
      <c r="Q149" s="17"/>
      <c r="S149" s="17"/>
      <c r="U149" s="17"/>
      <c r="Y149" s="17"/>
      <c r="AA149" s="17"/>
      <c r="AC149" s="17"/>
      <c r="AE149" s="17"/>
    </row>
    <row r="150" spans="1:31" x14ac:dyDescent="0.25">
      <c r="A150" s="17">
        <v>148000</v>
      </c>
      <c r="D150" s="17">
        <v>322</v>
      </c>
      <c r="E150" s="38">
        <v>2.1756800000000001E-3</v>
      </c>
      <c r="F150" s="17">
        <v>337</v>
      </c>
      <c r="G150" s="38">
        <v>2.2770300000000002E-3</v>
      </c>
      <c r="I150" s="17"/>
      <c r="K150" s="17"/>
      <c r="M150" s="17"/>
      <c r="O150" s="17"/>
      <c r="Q150" s="17"/>
      <c r="S150" s="17"/>
      <c r="U150" s="17"/>
      <c r="Y150" s="17"/>
      <c r="AA150" s="17"/>
      <c r="AC150" s="17"/>
      <c r="AE150" s="17"/>
    </row>
    <row r="151" spans="1:31" x14ac:dyDescent="0.25">
      <c r="A151" s="17">
        <v>149000</v>
      </c>
      <c r="D151" s="17">
        <v>315</v>
      </c>
      <c r="E151" s="38">
        <v>2.1140899999999999E-3</v>
      </c>
      <c r="F151" s="17">
        <v>334</v>
      </c>
      <c r="G151" s="38">
        <v>2.2416099999999998E-3</v>
      </c>
      <c r="I151" s="17"/>
      <c r="K151" s="17"/>
      <c r="M151" s="17"/>
      <c r="O151" s="17"/>
      <c r="Q151" s="17"/>
      <c r="S151" s="17"/>
      <c r="U151" s="17"/>
      <c r="Y151" s="17"/>
      <c r="AA151" s="17"/>
      <c r="AC151" s="17"/>
      <c r="AE151" s="17"/>
    </row>
    <row r="152" spans="1:31" x14ac:dyDescent="0.25">
      <c r="A152" s="17">
        <v>150000</v>
      </c>
      <c r="D152" s="17">
        <v>314</v>
      </c>
      <c r="E152" s="38">
        <v>2.09333E-3</v>
      </c>
      <c r="F152" s="17">
        <v>329</v>
      </c>
      <c r="G152" s="38">
        <v>2.1933299999999998E-3</v>
      </c>
      <c r="I152" s="17"/>
      <c r="K152" s="17"/>
      <c r="M152" s="17"/>
      <c r="O152" s="17"/>
      <c r="Q152" s="17"/>
      <c r="S152" s="17"/>
      <c r="U152" s="17"/>
      <c r="Y152" s="17"/>
      <c r="AA152" s="17"/>
      <c r="AC152" s="17"/>
      <c r="AE152" s="17"/>
    </row>
    <row r="153" spans="1:31" x14ac:dyDescent="0.25">
      <c r="A153" s="17">
        <v>151000</v>
      </c>
      <c r="D153" s="17">
        <v>316</v>
      </c>
      <c r="E153" s="38">
        <v>2.0927099999999998E-3</v>
      </c>
      <c r="F153" s="17">
        <v>329</v>
      </c>
      <c r="G153" s="38">
        <v>2.1788100000000002E-3</v>
      </c>
      <c r="I153" s="17"/>
      <c r="K153" s="17"/>
      <c r="M153" s="17"/>
      <c r="O153" s="17"/>
      <c r="Q153" s="17"/>
      <c r="S153" s="17"/>
      <c r="U153" s="17"/>
      <c r="Y153" s="17"/>
      <c r="AA153" s="17"/>
      <c r="AC153" s="17"/>
      <c r="AE153" s="17"/>
    </row>
    <row r="154" spans="1:31" x14ac:dyDescent="0.25">
      <c r="A154" s="17">
        <v>152000</v>
      </c>
      <c r="D154" s="17">
        <v>318</v>
      </c>
      <c r="E154" s="38">
        <v>2.0921099999999999E-3</v>
      </c>
      <c r="F154" s="17">
        <v>322</v>
      </c>
      <c r="G154" s="38">
        <v>2.1184200000000002E-3</v>
      </c>
      <c r="I154" s="17"/>
      <c r="K154" s="17"/>
      <c r="M154" s="17"/>
      <c r="O154" s="17"/>
      <c r="Q154" s="17"/>
      <c r="S154" s="17"/>
      <c r="U154" s="17"/>
      <c r="Y154" s="17"/>
      <c r="AA154" s="17"/>
      <c r="AC154" s="17"/>
      <c r="AE154" s="17"/>
    </row>
    <row r="155" spans="1:31" x14ac:dyDescent="0.25">
      <c r="A155" s="17">
        <v>153000</v>
      </c>
      <c r="D155" s="17">
        <v>321</v>
      </c>
      <c r="E155" s="38">
        <v>2.0980399999999998E-3</v>
      </c>
      <c r="F155" s="17">
        <v>325</v>
      </c>
      <c r="G155" s="38">
        <v>2.1241799999999998E-3</v>
      </c>
      <c r="I155" s="17"/>
      <c r="K155" s="17"/>
      <c r="M155" s="17"/>
      <c r="O155" s="17"/>
      <c r="Q155" s="17"/>
      <c r="S155" s="17"/>
      <c r="U155" s="17"/>
      <c r="Y155" s="17"/>
      <c r="AA155" s="17"/>
      <c r="AC155" s="17"/>
      <c r="AE155" s="17"/>
    </row>
    <row r="156" spans="1:31" x14ac:dyDescent="0.25">
      <c r="A156" s="17">
        <v>154000</v>
      </c>
      <c r="D156" s="17">
        <v>320</v>
      </c>
      <c r="E156" s="38">
        <v>2.07792E-3</v>
      </c>
      <c r="F156" s="17">
        <v>323</v>
      </c>
      <c r="G156" s="38">
        <v>2.0974000000000001E-3</v>
      </c>
      <c r="I156" s="17"/>
      <c r="K156" s="17"/>
      <c r="M156" s="17"/>
      <c r="O156" s="17"/>
      <c r="Q156" s="17"/>
      <c r="S156" s="17"/>
      <c r="U156" s="17"/>
      <c r="Y156" s="17"/>
      <c r="AA156" s="17"/>
      <c r="AC156" s="17"/>
      <c r="AE156" s="17"/>
    </row>
    <row r="157" spans="1:31" x14ac:dyDescent="0.25">
      <c r="A157" s="17">
        <v>155000</v>
      </c>
      <c r="D157" s="17">
        <v>316</v>
      </c>
      <c r="E157" s="38">
        <v>2.03871E-3</v>
      </c>
      <c r="F157" s="17">
        <v>323</v>
      </c>
      <c r="G157" s="38">
        <v>2.0838699999999998E-3</v>
      </c>
      <c r="I157" s="17"/>
      <c r="K157" s="17"/>
      <c r="M157" s="17"/>
      <c r="O157" s="17"/>
      <c r="Q157" s="17"/>
      <c r="S157" s="17"/>
      <c r="U157" s="17"/>
      <c r="Y157" s="17"/>
      <c r="AA157" s="17"/>
      <c r="AC157" s="17"/>
      <c r="AE157" s="17"/>
    </row>
    <row r="158" spans="1:31" x14ac:dyDescent="0.25">
      <c r="A158" s="17">
        <v>156000</v>
      </c>
      <c r="D158" s="17">
        <v>316</v>
      </c>
      <c r="E158" s="38">
        <v>2.02564E-3</v>
      </c>
      <c r="F158" s="17">
        <v>325</v>
      </c>
      <c r="G158" s="38">
        <v>2.08333E-3</v>
      </c>
      <c r="I158" s="17"/>
      <c r="K158" s="17"/>
      <c r="M158" s="17"/>
      <c r="O158" s="17"/>
      <c r="Q158" s="17"/>
      <c r="S158" s="17"/>
      <c r="U158" s="17"/>
      <c r="Y158" s="17"/>
      <c r="AA158" s="17"/>
      <c r="AC158" s="17"/>
      <c r="AE158" s="17"/>
    </row>
    <row r="159" spans="1:31" x14ac:dyDescent="0.25">
      <c r="A159" s="17">
        <v>157000</v>
      </c>
      <c r="D159" s="17">
        <v>318</v>
      </c>
      <c r="E159" s="38">
        <v>2.0254800000000001E-3</v>
      </c>
      <c r="F159" s="17">
        <v>328</v>
      </c>
      <c r="G159" s="38">
        <v>2.08917E-3</v>
      </c>
      <c r="I159" s="17"/>
      <c r="K159" s="17"/>
      <c r="M159" s="17"/>
      <c r="O159" s="17"/>
      <c r="Q159" s="17"/>
      <c r="S159" s="17"/>
      <c r="U159" s="17"/>
      <c r="Y159" s="17"/>
      <c r="AA159" s="17"/>
      <c r="AC159" s="17"/>
      <c r="AE159" s="17"/>
    </row>
    <row r="160" spans="1:31" x14ac:dyDescent="0.25">
      <c r="A160" s="17">
        <v>158000</v>
      </c>
      <c r="D160" s="17">
        <v>316</v>
      </c>
      <c r="E160" s="38">
        <v>2E-3</v>
      </c>
      <c r="F160" s="17">
        <v>331</v>
      </c>
      <c r="G160" s="38">
        <v>2.09494E-3</v>
      </c>
      <c r="I160" s="17"/>
      <c r="K160" s="17"/>
      <c r="M160" s="17"/>
      <c r="O160" s="17"/>
      <c r="Q160" s="17"/>
      <c r="S160" s="17"/>
      <c r="U160" s="17"/>
      <c r="Y160" s="17"/>
      <c r="AA160" s="17"/>
      <c r="AC160" s="17"/>
      <c r="AE160" s="17"/>
    </row>
    <row r="161" spans="1:31" x14ac:dyDescent="0.25">
      <c r="A161" s="17">
        <v>159000</v>
      </c>
      <c r="D161" s="17">
        <v>315</v>
      </c>
      <c r="E161" s="38">
        <v>1.9811299999999998E-3</v>
      </c>
      <c r="F161" s="17">
        <v>330</v>
      </c>
      <c r="G161" s="38">
        <v>2.0754699999999998E-3</v>
      </c>
      <c r="I161" s="17"/>
      <c r="K161" s="17"/>
      <c r="M161" s="17"/>
      <c r="O161" s="17"/>
      <c r="Q161" s="17"/>
      <c r="S161" s="17"/>
      <c r="U161" s="17"/>
      <c r="Y161" s="17"/>
      <c r="AA161" s="17"/>
      <c r="AC161" s="17"/>
      <c r="AE161" s="17"/>
    </row>
    <row r="162" spans="1:31" x14ac:dyDescent="0.25">
      <c r="A162" s="17">
        <v>160000</v>
      </c>
      <c r="D162" s="17">
        <v>319</v>
      </c>
      <c r="E162" s="38">
        <v>1.9937499999999999E-3</v>
      </c>
      <c r="F162" s="17">
        <v>330</v>
      </c>
      <c r="G162" s="38">
        <v>2.0625000000000001E-3</v>
      </c>
      <c r="I162" s="17"/>
      <c r="K162" s="17"/>
      <c r="M162" s="17"/>
      <c r="O162" s="17"/>
      <c r="Q162" s="17"/>
      <c r="S162" s="17"/>
      <c r="U162" s="17"/>
      <c r="Y162" s="17"/>
      <c r="AA162" s="17"/>
      <c r="AC162" s="17"/>
      <c r="AE162" s="17"/>
    </row>
    <row r="163" spans="1:31" x14ac:dyDescent="0.25">
      <c r="A163" s="17">
        <v>161000</v>
      </c>
      <c r="D163" s="17">
        <v>318</v>
      </c>
      <c r="E163" s="38">
        <v>1.9751500000000002E-3</v>
      </c>
      <c r="F163" s="17">
        <v>326</v>
      </c>
      <c r="G163" s="38">
        <v>2.02484E-3</v>
      </c>
      <c r="I163" s="17"/>
      <c r="K163" s="17"/>
      <c r="M163" s="17"/>
      <c r="O163" s="17"/>
      <c r="Q163" s="17"/>
      <c r="S163" s="17"/>
      <c r="U163" s="17"/>
      <c r="Y163" s="17"/>
      <c r="AA163" s="17"/>
      <c r="AC163" s="17"/>
      <c r="AE163" s="17"/>
    </row>
    <row r="164" spans="1:31" x14ac:dyDescent="0.25">
      <c r="A164" s="17">
        <v>162000</v>
      </c>
      <c r="D164" s="17">
        <v>318</v>
      </c>
      <c r="E164" s="38">
        <f t="shared" ref="E164:E181" si="0">D164/A164</f>
        <v>1.9629629629629628E-3</v>
      </c>
      <c r="F164" s="17">
        <v>327</v>
      </c>
      <c r="G164" s="38">
        <v>2.0185200000000002E-3</v>
      </c>
      <c r="I164" s="17"/>
      <c r="K164" s="17"/>
      <c r="M164" s="17"/>
      <c r="O164" s="17"/>
      <c r="Q164" s="17"/>
      <c r="S164" s="17"/>
      <c r="U164" s="17"/>
      <c r="Y164" s="17"/>
      <c r="AA164" s="17"/>
      <c r="AC164" s="17"/>
      <c r="AE164" s="17"/>
    </row>
    <row r="165" spans="1:31" x14ac:dyDescent="0.25">
      <c r="A165" s="17">
        <v>163000</v>
      </c>
      <c r="D165" s="17">
        <v>315</v>
      </c>
      <c r="E165" s="38">
        <f t="shared" si="0"/>
        <v>1.9325153374233129E-3</v>
      </c>
      <c r="F165" s="17">
        <v>321</v>
      </c>
      <c r="G165" s="38">
        <v>1.9693200000000001E-3</v>
      </c>
      <c r="I165" s="17"/>
      <c r="K165" s="17"/>
      <c r="M165" s="17"/>
      <c r="O165" s="17"/>
      <c r="Q165" s="17"/>
      <c r="S165" s="17"/>
      <c r="U165" s="17"/>
      <c r="Y165" s="17"/>
      <c r="AA165" s="17"/>
      <c r="AC165" s="17"/>
      <c r="AE165" s="17"/>
    </row>
    <row r="166" spans="1:31" x14ac:dyDescent="0.25">
      <c r="A166" s="17">
        <v>164000</v>
      </c>
      <c r="D166" s="17">
        <v>312</v>
      </c>
      <c r="E166" s="38">
        <f t="shared" si="0"/>
        <v>1.9024390243902439E-3</v>
      </c>
      <c r="F166" s="17">
        <v>323</v>
      </c>
      <c r="G166" s="38">
        <v>1.9695099999999998E-3</v>
      </c>
      <c r="I166" s="17"/>
      <c r="K166" s="17"/>
      <c r="M166" s="17"/>
      <c r="O166" s="17"/>
      <c r="Q166" s="17"/>
      <c r="S166" s="17"/>
      <c r="U166" s="17"/>
      <c r="Y166" s="17"/>
      <c r="AA166" s="17"/>
      <c r="AC166" s="17"/>
      <c r="AE166" s="17"/>
    </row>
    <row r="167" spans="1:31" x14ac:dyDescent="0.25">
      <c r="A167" s="17">
        <v>165000</v>
      </c>
      <c r="D167" s="17">
        <v>317</v>
      </c>
      <c r="E167" s="38">
        <f t="shared" si="0"/>
        <v>1.9212121212121211E-3</v>
      </c>
      <c r="F167" s="17">
        <v>321</v>
      </c>
      <c r="G167" s="38">
        <v>1.94545E-3</v>
      </c>
      <c r="I167" s="17"/>
      <c r="K167" s="17"/>
      <c r="M167" s="17"/>
      <c r="O167" s="17"/>
      <c r="Q167" s="17"/>
      <c r="S167" s="17"/>
      <c r="U167" s="17"/>
      <c r="Y167" s="17"/>
      <c r="AA167" s="17"/>
      <c r="AC167" s="17"/>
      <c r="AE167" s="17"/>
    </row>
    <row r="168" spans="1:31" x14ac:dyDescent="0.25">
      <c r="A168" s="17">
        <v>166000</v>
      </c>
      <c r="D168" s="17">
        <v>316</v>
      </c>
      <c r="E168" s="38">
        <f t="shared" si="0"/>
        <v>1.9036144578313252E-3</v>
      </c>
      <c r="F168" s="17">
        <v>324</v>
      </c>
      <c r="G168" s="38">
        <v>1.95181E-3</v>
      </c>
      <c r="I168" s="17"/>
      <c r="K168" s="17"/>
      <c r="M168" s="17"/>
      <c r="O168" s="17"/>
      <c r="Q168" s="17"/>
      <c r="S168" s="17"/>
      <c r="U168" s="17"/>
      <c r="Y168" s="17"/>
      <c r="AA168" s="17"/>
      <c r="AC168" s="17"/>
      <c r="AE168" s="17"/>
    </row>
    <row r="169" spans="1:31" x14ac:dyDescent="0.25">
      <c r="A169" s="17">
        <v>167000</v>
      </c>
      <c r="D169" s="17">
        <v>316</v>
      </c>
      <c r="E169" s="38">
        <f t="shared" si="0"/>
        <v>1.8922155688622755E-3</v>
      </c>
      <c r="F169" s="17">
        <v>322</v>
      </c>
      <c r="G169" s="38">
        <v>1.9281400000000001E-3</v>
      </c>
      <c r="I169" s="17"/>
      <c r="K169" s="17"/>
      <c r="M169" s="17"/>
      <c r="O169" s="17"/>
      <c r="Q169" s="17"/>
      <c r="S169" s="17"/>
      <c r="U169" s="17"/>
      <c r="Y169" s="17"/>
      <c r="AA169" s="17"/>
      <c r="AC169" s="17"/>
      <c r="AE169" s="17"/>
    </row>
    <row r="170" spans="1:31" x14ac:dyDescent="0.25">
      <c r="A170" s="17">
        <v>168000</v>
      </c>
      <c r="D170" s="17">
        <v>322</v>
      </c>
      <c r="E170" s="38">
        <f t="shared" si="0"/>
        <v>1.9166666666666666E-3</v>
      </c>
      <c r="F170" s="17">
        <v>327</v>
      </c>
      <c r="G170" s="38">
        <v>1.9464300000000001E-3</v>
      </c>
      <c r="I170" s="17"/>
      <c r="K170" s="17"/>
      <c r="M170" s="17"/>
      <c r="O170" s="17"/>
      <c r="Q170" s="17"/>
      <c r="S170" s="17"/>
      <c r="U170" s="17"/>
      <c r="Y170" s="17"/>
      <c r="AA170" s="17"/>
      <c r="AC170" s="17"/>
      <c r="AE170" s="17"/>
    </row>
    <row r="171" spans="1:31" x14ac:dyDescent="0.25">
      <c r="A171" s="17">
        <v>169000</v>
      </c>
      <c r="D171" s="17">
        <v>325</v>
      </c>
      <c r="E171" s="38">
        <f t="shared" si="0"/>
        <v>1.9230769230769232E-3</v>
      </c>
      <c r="F171" s="17">
        <v>325</v>
      </c>
      <c r="G171" s="38">
        <v>1.92308E-3</v>
      </c>
      <c r="I171" s="17"/>
      <c r="K171" s="17"/>
      <c r="M171" s="17"/>
      <c r="O171" s="17"/>
      <c r="Q171" s="17"/>
      <c r="S171" s="17"/>
      <c r="U171" s="17"/>
      <c r="Y171" s="17"/>
      <c r="AA171" s="17"/>
      <c r="AC171" s="17"/>
      <c r="AE171" s="17"/>
    </row>
    <row r="172" spans="1:31" x14ac:dyDescent="0.25">
      <c r="A172" s="17">
        <v>170000</v>
      </c>
      <c r="D172" s="17">
        <v>330</v>
      </c>
      <c r="E172" s="38">
        <f t="shared" si="0"/>
        <v>1.9411764705882352E-3</v>
      </c>
      <c r="F172" s="17">
        <v>320</v>
      </c>
      <c r="G172" s="38">
        <v>1.8823500000000001E-3</v>
      </c>
      <c r="I172" s="17"/>
      <c r="K172" s="17"/>
      <c r="M172" s="17"/>
      <c r="O172" s="17"/>
      <c r="Q172" s="17"/>
      <c r="S172" s="17"/>
      <c r="U172" s="17"/>
      <c r="Y172" s="17"/>
      <c r="AA172" s="17"/>
      <c r="AC172" s="17"/>
      <c r="AE172" s="17"/>
    </row>
    <row r="173" spans="1:31" x14ac:dyDescent="0.25">
      <c r="A173" s="17">
        <v>171000</v>
      </c>
      <c r="D173" s="17">
        <v>329</v>
      </c>
      <c r="E173" s="38">
        <f t="shared" si="0"/>
        <v>1.9239766081871345E-3</v>
      </c>
      <c r="F173" s="17">
        <v>320</v>
      </c>
      <c r="G173" s="38">
        <v>1.87134E-3</v>
      </c>
      <c r="I173" s="17"/>
      <c r="K173" s="17"/>
      <c r="M173" s="17"/>
      <c r="O173" s="17"/>
      <c r="Q173" s="17"/>
      <c r="S173" s="17"/>
      <c r="U173" s="17"/>
      <c r="Y173" s="17"/>
      <c r="AA173" s="17"/>
      <c r="AC173" s="17"/>
      <c r="AE173" s="17"/>
    </row>
    <row r="174" spans="1:31" x14ac:dyDescent="0.25">
      <c r="A174" s="17">
        <v>172000</v>
      </c>
      <c r="D174" s="17">
        <v>328</v>
      </c>
      <c r="E174" s="38">
        <f t="shared" si="0"/>
        <v>1.9069767441860465E-3</v>
      </c>
      <c r="F174" s="17">
        <v>322</v>
      </c>
      <c r="G174" s="38">
        <v>1.8720900000000001E-3</v>
      </c>
      <c r="I174" s="17"/>
      <c r="K174" s="17"/>
      <c r="M174" s="17"/>
      <c r="O174" s="17"/>
      <c r="Q174" s="17"/>
      <c r="S174" s="17"/>
      <c r="U174" s="17"/>
      <c r="Y174" s="17"/>
      <c r="AA174" s="17"/>
      <c r="AC174" s="17"/>
      <c r="AE174" s="17"/>
    </row>
    <row r="175" spans="1:31" x14ac:dyDescent="0.25">
      <c r="A175" s="17">
        <v>173000</v>
      </c>
      <c r="D175" s="17">
        <v>326</v>
      </c>
      <c r="E175" s="38">
        <f t="shared" si="0"/>
        <v>1.8843930635838151E-3</v>
      </c>
      <c r="F175" s="17">
        <v>321</v>
      </c>
      <c r="G175" s="38">
        <v>1.85549E-3</v>
      </c>
      <c r="I175" s="17"/>
      <c r="K175" s="17"/>
      <c r="M175" s="17"/>
      <c r="O175" s="17"/>
      <c r="Q175" s="17"/>
      <c r="S175" s="17"/>
      <c r="U175" s="17"/>
      <c r="Y175" s="17"/>
      <c r="AA175" s="17"/>
      <c r="AC175" s="17"/>
      <c r="AE175" s="17"/>
    </row>
    <row r="176" spans="1:31" x14ac:dyDescent="0.25">
      <c r="A176" s="17">
        <v>174000</v>
      </c>
      <c r="D176" s="17">
        <v>323</v>
      </c>
      <c r="E176" s="38">
        <f t="shared" si="0"/>
        <v>1.8563218390804598E-3</v>
      </c>
      <c r="F176" s="17">
        <v>320</v>
      </c>
      <c r="G176" s="38">
        <v>1.8390800000000001E-3</v>
      </c>
      <c r="I176" s="17"/>
      <c r="K176" s="17"/>
      <c r="M176" s="17"/>
      <c r="O176" s="17"/>
      <c r="Q176" s="17"/>
      <c r="S176" s="17"/>
      <c r="U176" s="17"/>
      <c r="Y176" s="17"/>
      <c r="AA176" s="17"/>
      <c r="AC176" s="17"/>
      <c r="AE176" s="17"/>
    </row>
    <row r="177" spans="1:31" x14ac:dyDescent="0.25">
      <c r="A177" s="17">
        <v>175000</v>
      </c>
      <c r="D177" s="17">
        <v>324</v>
      </c>
      <c r="E177" s="38">
        <f t="shared" si="0"/>
        <v>1.8514285714285714E-3</v>
      </c>
      <c r="F177" s="17">
        <v>323</v>
      </c>
      <c r="G177" s="38">
        <v>1.84571E-3</v>
      </c>
      <c r="I177" s="17"/>
      <c r="K177" s="17"/>
      <c r="M177" s="17"/>
      <c r="O177" s="17"/>
      <c r="Q177" s="17"/>
      <c r="S177" s="17"/>
      <c r="U177" s="17"/>
      <c r="Y177" s="17"/>
      <c r="AA177" s="17"/>
      <c r="AC177" s="17"/>
      <c r="AE177" s="17"/>
    </row>
    <row r="178" spans="1:31" x14ac:dyDescent="0.25">
      <c r="A178" s="17">
        <v>176000</v>
      </c>
      <c r="D178" s="17">
        <v>322</v>
      </c>
      <c r="E178" s="38">
        <f t="shared" si="0"/>
        <v>1.8295454545454546E-3</v>
      </c>
      <c r="F178" s="17">
        <v>321</v>
      </c>
      <c r="G178" s="38">
        <v>1.8238600000000001E-3</v>
      </c>
      <c r="I178" s="17"/>
      <c r="K178" s="17"/>
      <c r="M178" s="17"/>
      <c r="O178" s="17"/>
      <c r="Q178" s="17"/>
      <c r="S178" s="17"/>
      <c r="U178" s="17"/>
      <c r="Y178" s="17"/>
      <c r="AA178" s="17"/>
      <c r="AC178" s="17"/>
      <c r="AE178" s="17"/>
    </row>
    <row r="179" spans="1:31" x14ac:dyDescent="0.25">
      <c r="A179" s="17">
        <v>177000</v>
      </c>
      <c r="D179" s="17">
        <v>324</v>
      </c>
      <c r="E179" s="38">
        <f t="shared" si="0"/>
        <v>1.8305084745762711E-3</v>
      </c>
      <c r="F179" s="17">
        <v>321</v>
      </c>
      <c r="G179" s="38">
        <v>1.8135600000000001E-3</v>
      </c>
      <c r="I179" s="17"/>
      <c r="K179" s="17"/>
      <c r="M179" s="17"/>
      <c r="O179" s="17"/>
      <c r="Q179" s="17"/>
      <c r="S179" s="17"/>
      <c r="U179" s="17"/>
      <c r="Y179" s="17"/>
      <c r="AA179" s="17"/>
      <c r="AC179" s="17"/>
      <c r="AE179" s="17"/>
    </row>
    <row r="180" spans="1:31" x14ac:dyDescent="0.25">
      <c r="A180" s="17">
        <v>178000</v>
      </c>
      <c r="D180" s="17">
        <v>324</v>
      </c>
      <c r="E180" s="38">
        <f t="shared" si="0"/>
        <v>1.8202247191011235E-3</v>
      </c>
      <c r="F180" s="17">
        <v>323</v>
      </c>
      <c r="G180" s="38">
        <v>1.8146099999999999E-3</v>
      </c>
      <c r="I180" s="17"/>
      <c r="K180" s="17"/>
      <c r="M180" s="17"/>
      <c r="O180" s="17"/>
      <c r="Q180" s="17"/>
      <c r="S180" s="17"/>
      <c r="U180" s="17"/>
      <c r="Y180" s="17"/>
      <c r="AA180" s="17"/>
      <c r="AC180" s="17"/>
      <c r="AE180" s="17"/>
    </row>
    <row r="181" spans="1:31" x14ac:dyDescent="0.25">
      <c r="A181" s="17">
        <v>179000</v>
      </c>
      <c r="D181" s="17">
        <v>323</v>
      </c>
      <c r="E181" s="38">
        <f t="shared" si="0"/>
        <v>1.8044692737430167E-3</v>
      </c>
      <c r="F181" s="17">
        <v>324</v>
      </c>
      <c r="G181" s="38">
        <v>1.8100499999999999E-3</v>
      </c>
      <c r="I181" s="17"/>
      <c r="K181" s="17"/>
      <c r="M181" s="17"/>
      <c r="O181" s="17"/>
      <c r="Q181" s="17"/>
      <c r="S181" s="17"/>
      <c r="U181" s="17"/>
      <c r="Y181" s="17"/>
      <c r="AA181" s="17"/>
      <c r="AC181" s="17"/>
      <c r="AE181" s="17"/>
    </row>
    <row r="182" spans="1:31" x14ac:dyDescent="0.25">
      <c r="A182" s="17">
        <v>180000</v>
      </c>
      <c r="F182" s="17">
        <v>320</v>
      </c>
      <c r="G182" s="38">
        <v>1.7777800000000001E-3</v>
      </c>
      <c r="I182" s="17"/>
      <c r="K182" s="17"/>
      <c r="M182" s="17"/>
      <c r="O182" s="17"/>
      <c r="Q182" s="17"/>
      <c r="S182" s="17"/>
      <c r="U182" s="17"/>
      <c r="Y182" s="17"/>
      <c r="AA182" s="17"/>
      <c r="AC182" s="17"/>
      <c r="AE182" s="17"/>
    </row>
    <row r="183" spans="1:31" x14ac:dyDescent="0.25">
      <c r="A183" s="17">
        <v>181000</v>
      </c>
      <c r="F183" s="17">
        <v>324</v>
      </c>
      <c r="G183" s="38">
        <v>1.7900500000000001E-3</v>
      </c>
      <c r="I183" s="17"/>
      <c r="K183" s="17"/>
      <c r="M183" s="17"/>
      <c r="O183" s="17"/>
      <c r="Q183" s="17"/>
      <c r="S183" s="17"/>
      <c r="U183" s="17"/>
      <c r="Y183" s="17"/>
      <c r="AA183" s="17"/>
      <c r="AC183" s="17"/>
      <c r="AE183" s="17"/>
    </row>
    <row r="184" spans="1:31" x14ac:dyDescent="0.25">
      <c r="A184" s="17">
        <v>182000</v>
      </c>
      <c r="F184" s="17">
        <v>322</v>
      </c>
      <c r="G184" s="38">
        <v>1.7692300000000001E-3</v>
      </c>
      <c r="I184" s="17"/>
      <c r="K184" s="17"/>
      <c r="M184" s="17"/>
      <c r="O184" s="17"/>
      <c r="Q184" s="17"/>
      <c r="S184" s="17"/>
      <c r="U184" s="17"/>
      <c r="Y184" s="17"/>
      <c r="AA184" s="17"/>
      <c r="AC184" s="17"/>
      <c r="AE184" s="17"/>
    </row>
    <row r="185" spans="1:31" x14ac:dyDescent="0.25">
      <c r="A185" s="17">
        <v>183000</v>
      </c>
      <c r="F185" s="17">
        <v>321</v>
      </c>
      <c r="G185" s="38">
        <v>1.7541E-3</v>
      </c>
      <c r="I185" s="17"/>
      <c r="K185" s="17"/>
      <c r="M185" s="17"/>
      <c r="O185" s="17"/>
      <c r="Q185" s="17"/>
      <c r="S185" s="17"/>
      <c r="U185" s="17"/>
      <c r="Y185" s="17"/>
      <c r="AA185" s="17"/>
      <c r="AC185" s="17"/>
      <c r="AE185" s="17"/>
    </row>
    <row r="186" spans="1:31" x14ac:dyDescent="0.25">
      <c r="A186" s="17">
        <v>184000</v>
      </c>
      <c r="F186" s="17">
        <v>326</v>
      </c>
      <c r="G186" s="38">
        <v>1.7717399999999999E-3</v>
      </c>
      <c r="I186" s="17"/>
      <c r="K186" s="17"/>
      <c r="M186" s="17"/>
      <c r="O186" s="17"/>
      <c r="Q186" s="17"/>
      <c r="S186" s="17"/>
      <c r="U186" s="17"/>
      <c r="Y186" s="17"/>
      <c r="AA186" s="17"/>
      <c r="AC186" s="17"/>
      <c r="AE186" s="17"/>
    </row>
    <row r="187" spans="1:31" x14ac:dyDescent="0.25">
      <c r="A187" s="17">
        <v>185000</v>
      </c>
      <c r="F187" s="17">
        <v>327</v>
      </c>
      <c r="G187" s="38">
        <v>1.76757E-3</v>
      </c>
      <c r="I187" s="17"/>
      <c r="K187" s="17"/>
      <c r="M187" s="17"/>
      <c r="O187" s="17"/>
      <c r="Q187" s="17"/>
      <c r="S187" s="17"/>
      <c r="U187" s="17"/>
      <c r="Y187" s="17"/>
      <c r="AA187" s="17"/>
      <c r="AC187" s="17"/>
      <c r="AE187" s="17"/>
    </row>
    <row r="188" spans="1:31" x14ac:dyDescent="0.25">
      <c r="A188" s="17">
        <v>186000</v>
      </c>
      <c r="F188" s="17">
        <v>330</v>
      </c>
      <c r="G188" s="38">
        <v>1.7741899999999999E-3</v>
      </c>
      <c r="I188" s="17"/>
      <c r="K188" s="17"/>
      <c r="M188" s="17"/>
      <c r="O188" s="17"/>
      <c r="Q188" s="17"/>
      <c r="S188" s="17"/>
      <c r="U188" s="17"/>
      <c r="Y188" s="17"/>
      <c r="AA188" s="17"/>
      <c r="AC188" s="17"/>
      <c r="AE188" s="17"/>
    </row>
    <row r="189" spans="1:31" x14ac:dyDescent="0.25">
      <c r="A189" s="17">
        <v>187000</v>
      </c>
      <c r="F189" s="17">
        <v>330</v>
      </c>
      <c r="G189" s="38">
        <v>1.7647100000000001E-3</v>
      </c>
      <c r="I189" s="17"/>
      <c r="K189" s="17"/>
      <c r="M189" s="17"/>
      <c r="O189" s="17"/>
      <c r="Q189" s="17"/>
      <c r="S189" s="17"/>
      <c r="U189" s="17"/>
      <c r="Y189" s="17"/>
      <c r="AA189" s="17"/>
      <c r="AC189" s="17"/>
      <c r="AE189" s="17"/>
    </row>
    <row r="190" spans="1:31" x14ac:dyDescent="0.25">
      <c r="A190" s="17">
        <v>188000</v>
      </c>
      <c r="F190" s="17">
        <v>327</v>
      </c>
      <c r="G190" s="38">
        <v>1.7393599999999999E-3</v>
      </c>
      <c r="I190" s="17"/>
      <c r="K190" s="17"/>
      <c r="M190" s="17"/>
      <c r="O190" s="17"/>
      <c r="Q190" s="17"/>
      <c r="S190" s="17"/>
      <c r="U190" s="17"/>
      <c r="Y190" s="17"/>
      <c r="AA190" s="17"/>
      <c r="AC190" s="17"/>
      <c r="AE190" s="17"/>
    </row>
    <row r="191" spans="1:31" x14ac:dyDescent="0.25">
      <c r="A191" s="17">
        <v>189000</v>
      </c>
      <c r="F191" s="17">
        <v>329</v>
      </c>
      <c r="G191" s="38">
        <v>1.74074E-3</v>
      </c>
      <c r="I191" s="17"/>
      <c r="K191" s="17"/>
      <c r="M191" s="17"/>
      <c r="O191" s="17"/>
      <c r="Q191" s="17"/>
      <c r="S191" s="17"/>
      <c r="U191" s="17"/>
      <c r="Y191" s="17"/>
      <c r="AA191" s="17"/>
      <c r="AC191" s="17"/>
      <c r="AE191" s="17"/>
    </row>
    <row r="192" spans="1:31" x14ac:dyDescent="0.25">
      <c r="A192" s="17">
        <v>190000</v>
      </c>
      <c r="F192" s="17">
        <v>329</v>
      </c>
      <c r="G192" s="38">
        <v>1.7315799999999999E-3</v>
      </c>
      <c r="I192" s="17"/>
      <c r="K192" s="17"/>
      <c r="M192" s="17"/>
      <c r="O192" s="17"/>
      <c r="Q192" s="17"/>
      <c r="S192" s="17"/>
      <c r="U192" s="17"/>
      <c r="Y192" s="17"/>
      <c r="AA192" s="17"/>
      <c r="AC192" s="17"/>
      <c r="AE192" s="17"/>
    </row>
    <row r="193" spans="1:31" x14ac:dyDescent="0.25">
      <c r="A193" s="17">
        <v>191000</v>
      </c>
      <c r="F193" s="17">
        <v>325</v>
      </c>
      <c r="G193" s="38">
        <v>1.7015699999999999E-3</v>
      </c>
      <c r="I193" s="17"/>
      <c r="K193" s="17"/>
      <c r="M193" s="17"/>
      <c r="O193" s="17"/>
      <c r="Q193" s="17"/>
      <c r="S193" s="17"/>
      <c r="U193" s="17"/>
      <c r="Y193" s="17"/>
      <c r="AA193" s="17"/>
      <c r="AC193" s="17"/>
      <c r="AE193" s="17"/>
    </row>
    <row r="194" spans="1:31" x14ac:dyDescent="0.25">
      <c r="A194" s="17">
        <v>192000</v>
      </c>
      <c r="F194" s="17">
        <v>327</v>
      </c>
      <c r="G194" s="38">
        <v>1.70312E-3</v>
      </c>
      <c r="I194" s="17"/>
      <c r="K194" s="17"/>
      <c r="M194" s="17"/>
      <c r="O194" s="17"/>
      <c r="Q194" s="17"/>
      <c r="S194" s="17"/>
      <c r="U194" s="17"/>
      <c r="Y194" s="17"/>
      <c r="AA194" s="17"/>
      <c r="AC194" s="17"/>
      <c r="AE194" s="17"/>
    </row>
    <row r="195" spans="1:31" x14ac:dyDescent="0.25">
      <c r="A195" s="17">
        <v>193000</v>
      </c>
      <c r="F195" s="17">
        <v>326</v>
      </c>
      <c r="G195" s="38">
        <v>1.6891199999999999E-3</v>
      </c>
      <c r="I195" s="17"/>
      <c r="K195" s="17"/>
      <c r="M195" s="17"/>
      <c r="O195" s="17"/>
      <c r="Q195" s="17"/>
      <c r="S195" s="17"/>
      <c r="U195" s="17"/>
      <c r="Y195" s="17"/>
      <c r="AA195" s="17"/>
      <c r="AC195" s="17"/>
      <c r="AE195" s="17"/>
    </row>
    <row r="196" spans="1:31" x14ac:dyDescent="0.25">
      <c r="A196" s="17">
        <v>194000</v>
      </c>
      <c r="F196" s="17">
        <v>327</v>
      </c>
      <c r="G196" s="38">
        <v>1.68557E-3</v>
      </c>
      <c r="I196" s="17"/>
      <c r="K196" s="17"/>
      <c r="M196" s="17"/>
      <c r="O196" s="17"/>
      <c r="Q196" s="17"/>
      <c r="S196" s="17"/>
      <c r="U196" s="17"/>
      <c r="Y196" s="17"/>
      <c r="AA196" s="17"/>
      <c r="AC196" s="17"/>
      <c r="AE196" s="17"/>
    </row>
    <row r="197" spans="1:31" x14ac:dyDescent="0.25">
      <c r="A197" s="17">
        <v>195000</v>
      </c>
      <c r="F197" s="17">
        <v>326</v>
      </c>
      <c r="G197" s="38">
        <v>1.67179E-3</v>
      </c>
      <c r="I197" s="17"/>
      <c r="K197" s="17"/>
      <c r="M197" s="17"/>
      <c r="O197" s="17"/>
      <c r="Q197" s="17"/>
      <c r="S197" s="17"/>
      <c r="U197" s="17"/>
      <c r="Y197" s="17"/>
      <c r="AA197" s="17"/>
      <c r="AC197" s="17"/>
      <c r="AE197" s="17"/>
    </row>
    <row r="198" spans="1:31" x14ac:dyDescent="0.25">
      <c r="A198" s="17">
        <v>196000</v>
      </c>
      <c r="F198" s="17">
        <v>326</v>
      </c>
      <c r="G198" s="38">
        <v>1.6632699999999999E-3</v>
      </c>
      <c r="I198" s="17"/>
      <c r="K198" s="17"/>
      <c r="M198" s="17"/>
      <c r="O198" s="17"/>
      <c r="Q198" s="17"/>
      <c r="S198" s="17"/>
      <c r="U198" s="17"/>
      <c r="Y198" s="17"/>
      <c r="AA198" s="17"/>
      <c r="AC198" s="17"/>
      <c r="AE198" s="17"/>
    </row>
    <row r="240" spans="3:31" x14ac:dyDescent="0.25">
      <c r="C240" s="17"/>
      <c r="E240" s="17"/>
      <c r="G240" s="17"/>
      <c r="I240" s="17"/>
      <c r="K240" s="17"/>
      <c r="M240" s="17"/>
      <c r="O240" s="17"/>
      <c r="Q240" s="17"/>
      <c r="S240" s="17"/>
      <c r="U240" s="17"/>
      <c r="Y240" s="17"/>
      <c r="AA240" s="17"/>
      <c r="AE240" s="17"/>
    </row>
    <row r="250" spans="3:32" x14ac:dyDescent="0.25">
      <c r="C250" s="17"/>
      <c r="E250" s="17"/>
      <c r="G250" s="17"/>
      <c r="I250" s="17"/>
      <c r="K250" s="17"/>
      <c r="M250" s="17"/>
      <c r="O250" s="17"/>
      <c r="Q250" s="17"/>
      <c r="S250" s="17"/>
      <c r="U250" s="17"/>
      <c r="Y250" s="17"/>
      <c r="AA250" s="17"/>
    </row>
    <row r="251" spans="3:32" x14ac:dyDescent="0.25">
      <c r="C251" s="17"/>
      <c r="E251" s="17"/>
      <c r="G251" s="17"/>
      <c r="I251" s="17"/>
      <c r="K251" s="17"/>
      <c r="M251" s="17"/>
      <c r="O251" s="17"/>
      <c r="Q251" s="17"/>
      <c r="S251" s="17"/>
      <c r="U251" s="17"/>
      <c r="Y251" s="17"/>
      <c r="AA251" s="17"/>
      <c r="AF251" s="5"/>
    </row>
    <row r="252" spans="3:32" x14ac:dyDescent="0.25">
      <c r="C252" s="17"/>
      <c r="E252" s="17"/>
      <c r="G252" s="17"/>
      <c r="I252" s="17"/>
      <c r="K252" s="17"/>
      <c r="M252" s="17"/>
      <c r="O252" s="17"/>
      <c r="Q252" s="17"/>
      <c r="S252" s="17"/>
      <c r="U252" s="17"/>
      <c r="Y252" s="17"/>
      <c r="AA252" s="17"/>
      <c r="AF252" s="5"/>
    </row>
    <row r="253" spans="3:32" x14ac:dyDescent="0.25">
      <c r="C253" s="17"/>
      <c r="E253" s="17"/>
      <c r="G253" s="17"/>
      <c r="I253" s="17"/>
      <c r="K253" s="17"/>
      <c r="M253" s="17"/>
      <c r="O253" s="17"/>
      <c r="Q253" s="17"/>
      <c r="S253" s="17"/>
      <c r="U253" s="17"/>
      <c r="Y253" s="17"/>
      <c r="AA253" s="17"/>
      <c r="AF253" s="5"/>
    </row>
    <row r="254" spans="3:32" x14ac:dyDescent="0.25">
      <c r="C254" s="17"/>
      <c r="E254" s="17"/>
      <c r="G254" s="17"/>
      <c r="I254" s="17"/>
      <c r="K254" s="17"/>
      <c r="M254" s="17"/>
      <c r="O254" s="17"/>
      <c r="Q254" s="17"/>
      <c r="S254" s="17"/>
      <c r="U254" s="17"/>
      <c r="Y254" s="17"/>
      <c r="AA254" s="17"/>
      <c r="AB254" s="20"/>
      <c r="AC254" s="19"/>
      <c r="AD254" s="20"/>
      <c r="AF254" s="5"/>
    </row>
    <row r="255" spans="3:32" x14ac:dyDescent="0.25">
      <c r="C255" s="17"/>
      <c r="E255" s="17"/>
      <c r="G255" s="17"/>
      <c r="I255" s="17"/>
      <c r="K255" s="17"/>
      <c r="M255" s="17"/>
      <c r="O255" s="17"/>
      <c r="Q255" s="17"/>
      <c r="S255" s="17"/>
      <c r="U255" s="17"/>
      <c r="Y255" s="17"/>
      <c r="AA255" s="17"/>
      <c r="AB255" s="20"/>
      <c r="AC255" s="19"/>
      <c r="AD255" s="20"/>
      <c r="AF255" s="5"/>
    </row>
    <row r="256" spans="3:32" x14ac:dyDescent="0.25">
      <c r="C256" s="17"/>
      <c r="E256" s="17"/>
      <c r="G256" s="17"/>
      <c r="I256" s="17"/>
      <c r="K256" s="17"/>
      <c r="M256" s="17"/>
      <c r="O256" s="17"/>
      <c r="Q256" s="17"/>
      <c r="S256" s="17"/>
      <c r="U256" s="17"/>
      <c r="Y256" s="17"/>
      <c r="AA256" s="17"/>
      <c r="AB256" s="20"/>
      <c r="AC256" s="19"/>
      <c r="AD256" s="20"/>
      <c r="AF256" s="5"/>
    </row>
    <row r="257" spans="3:32" x14ac:dyDescent="0.25">
      <c r="C257" s="17"/>
      <c r="E257" s="17"/>
      <c r="G257" s="17"/>
      <c r="I257" s="17"/>
      <c r="K257" s="17"/>
      <c r="M257" s="17"/>
      <c r="O257" s="17"/>
      <c r="Q257" s="17"/>
      <c r="S257" s="17"/>
      <c r="U257" s="17"/>
      <c r="Y257" s="17"/>
      <c r="AA257" s="17"/>
      <c r="AB257" s="71"/>
      <c r="AC257" s="68"/>
      <c r="AD257" s="69"/>
      <c r="AF257" s="5"/>
    </row>
    <row r="258" spans="3:32" x14ac:dyDescent="0.25">
      <c r="C258" s="17"/>
      <c r="E258" s="17"/>
      <c r="G258" s="17"/>
      <c r="I258" s="17"/>
      <c r="K258" s="17"/>
      <c r="M258" s="17"/>
      <c r="O258" s="17"/>
      <c r="Q258" s="17"/>
      <c r="S258" s="17"/>
      <c r="U258" s="17"/>
      <c r="Y258" s="17"/>
      <c r="AA258" s="17"/>
      <c r="AB258" s="67"/>
      <c r="AC258" s="68"/>
      <c r="AD258" s="69"/>
      <c r="AE258" s="17"/>
    </row>
    <row r="259" spans="3:32" x14ac:dyDescent="0.25">
      <c r="C259" s="17"/>
      <c r="E259" s="17"/>
      <c r="G259" s="17"/>
      <c r="I259" s="17"/>
      <c r="K259" s="17"/>
      <c r="M259" s="17"/>
      <c r="O259" s="17"/>
      <c r="Q259" s="17"/>
      <c r="S259" s="17"/>
      <c r="U259" s="17"/>
      <c r="Y259" s="17"/>
      <c r="AA259" s="17"/>
      <c r="AB259" s="20"/>
      <c r="AC259" s="19"/>
      <c r="AD259" s="44"/>
      <c r="AE259" s="17"/>
    </row>
    <row r="260" spans="3:32" x14ac:dyDescent="0.25">
      <c r="C260" s="17"/>
      <c r="E260" s="17"/>
      <c r="G260" s="17"/>
      <c r="I260" s="17"/>
      <c r="K260" s="17"/>
      <c r="M260" s="17"/>
      <c r="O260" s="17"/>
      <c r="Q260" s="17"/>
      <c r="S260" s="17"/>
      <c r="U260" s="17"/>
      <c r="Y260" s="17"/>
      <c r="AA260" s="17"/>
      <c r="AB260" s="20"/>
      <c r="AC260" s="68"/>
      <c r="AD260" s="69"/>
      <c r="AE260" s="17"/>
    </row>
    <row r="261" spans="3:32" x14ac:dyDescent="0.25">
      <c r="C261" s="17"/>
      <c r="E261" s="17"/>
      <c r="G261" s="17"/>
      <c r="I261" s="17"/>
      <c r="K261" s="17"/>
      <c r="M261" s="17"/>
      <c r="O261" s="17"/>
      <c r="Q261" s="17"/>
      <c r="S261" s="17"/>
      <c r="U261" s="17"/>
      <c r="Y261" s="17"/>
      <c r="AA261" s="17"/>
      <c r="AB261" s="67"/>
      <c r="AC261" s="68"/>
      <c r="AD261" s="44"/>
      <c r="AE261" s="17"/>
    </row>
    <row r="262" spans="3:32" x14ac:dyDescent="0.25">
      <c r="C262" s="17"/>
      <c r="E262" s="17"/>
      <c r="G262" s="17"/>
      <c r="I262" s="17"/>
      <c r="K262" s="17"/>
      <c r="M262" s="17"/>
      <c r="O262" s="17"/>
      <c r="Q262" s="17"/>
      <c r="S262" s="17"/>
      <c r="U262" s="17"/>
      <c r="Y262" s="17"/>
      <c r="AA262" s="17"/>
      <c r="AB262" s="20"/>
      <c r="AC262" s="68"/>
      <c r="AD262" s="69"/>
      <c r="AE262" s="17"/>
    </row>
    <row r="263" spans="3:32" x14ac:dyDescent="0.25">
      <c r="C263" s="17"/>
      <c r="E263" s="17"/>
      <c r="G263" s="17"/>
      <c r="I263" s="17"/>
      <c r="K263" s="17"/>
      <c r="M263" s="17"/>
      <c r="O263" s="17"/>
      <c r="Q263" s="17"/>
      <c r="S263" s="17"/>
      <c r="U263" s="17"/>
      <c r="Y263" s="17"/>
      <c r="AA263" s="17"/>
      <c r="AB263" s="67"/>
      <c r="AC263" s="68"/>
      <c r="AD263" s="69"/>
      <c r="AE263" s="17"/>
    </row>
    <row r="264" spans="3:32" x14ac:dyDescent="0.25">
      <c r="C264" s="17"/>
      <c r="E264" s="17"/>
      <c r="G264" s="17"/>
      <c r="I264" s="17"/>
      <c r="K264" s="17"/>
      <c r="M264" s="17"/>
      <c r="O264" s="17"/>
      <c r="Q264" s="17"/>
      <c r="S264" s="17"/>
      <c r="U264" s="17"/>
      <c r="Y264" s="17"/>
      <c r="AA264" s="17"/>
      <c r="AB264" s="67"/>
      <c r="AC264" s="68"/>
      <c r="AD264" s="69"/>
      <c r="AE264" s="17"/>
    </row>
    <row r="265" spans="3:32" x14ac:dyDescent="0.25">
      <c r="C265" s="17"/>
      <c r="E265" s="17"/>
      <c r="G265" s="17"/>
      <c r="I265" s="17"/>
      <c r="K265" s="17"/>
      <c r="M265" s="17"/>
      <c r="O265" s="17"/>
      <c r="Q265" s="17"/>
      <c r="S265" s="17"/>
      <c r="U265" s="17"/>
      <c r="Y265" s="17"/>
      <c r="AA265" s="17"/>
      <c r="AB265" s="71"/>
      <c r="AC265" s="68"/>
      <c r="AD265" s="69"/>
      <c r="AE265" s="17"/>
    </row>
    <row r="266" spans="3:32" x14ac:dyDescent="0.25">
      <c r="C266" s="17"/>
      <c r="E266" s="17"/>
      <c r="G266" s="17"/>
      <c r="I266" s="17"/>
      <c r="K266" s="17"/>
      <c r="M266" s="17"/>
      <c r="O266" s="17"/>
      <c r="Q266" s="17"/>
      <c r="S266" s="17"/>
      <c r="U266" s="17"/>
      <c r="Y266" s="17"/>
      <c r="AA266" s="17"/>
      <c r="AB266" s="67"/>
      <c r="AC266" s="68"/>
      <c r="AD266" s="69"/>
      <c r="AE266" s="17"/>
    </row>
    <row r="267" spans="3:32" x14ac:dyDescent="0.25">
      <c r="C267" s="17"/>
      <c r="E267" s="17"/>
      <c r="G267" s="17"/>
      <c r="I267" s="17"/>
      <c r="K267" s="17"/>
      <c r="M267" s="17"/>
      <c r="O267" s="17"/>
      <c r="Q267" s="17"/>
      <c r="S267" s="17"/>
      <c r="U267" s="17"/>
      <c r="Y267" s="17"/>
      <c r="AA267" s="17"/>
      <c r="AB267" s="67"/>
      <c r="AC267" s="68"/>
      <c r="AD267" s="69"/>
      <c r="AE267" s="17"/>
    </row>
    <row r="268" spans="3:32" x14ac:dyDescent="0.25">
      <c r="C268" s="17"/>
      <c r="E268" s="17"/>
      <c r="G268" s="17"/>
      <c r="I268" s="17"/>
      <c r="K268" s="17"/>
      <c r="M268" s="17"/>
      <c r="O268" s="17"/>
      <c r="Q268" s="17"/>
      <c r="S268" s="17"/>
      <c r="U268" s="17"/>
      <c r="Y268" s="17"/>
      <c r="AA268" s="17"/>
      <c r="AB268" s="67"/>
      <c r="AC268" s="19"/>
      <c r="AD268" s="69"/>
      <c r="AE268" s="17"/>
    </row>
    <row r="269" spans="3:32" x14ac:dyDescent="0.25">
      <c r="C269" s="17"/>
      <c r="E269" s="17"/>
      <c r="G269" s="17"/>
      <c r="I269" s="17"/>
      <c r="K269" s="17"/>
      <c r="M269" s="17"/>
      <c r="O269" s="17"/>
      <c r="Q269" s="17"/>
      <c r="S269" s="17"/>
      <c r="U269" s="17"/>
      <c r="Y269" s="17"/>
      <c r="AA269" s="17"/>
      <c r="AB269" s="70"/>
      <c r="AC269" s="68"/>
      <c r="AD269" s="69"/>
      <c r="AE269" s="17"/>
    </row>
    <row r="270" spans="3:32" x14ac:dyDescent="0.25">
      <c r="C270" s="17"/>
      <c r="E270" s="17"/>
      <c r="G270" s="17"/>
      <c r="I270" s="17"/>
      <c r="K270" s="17"/>
      <c r="M270" s="17"/>
      <c r="O270" s="17"/>
      <c r="Q270" s="17"/>
      <c r="S270" s="17"/>
      <c r="U270" s="17"/>
      <c r="Y270" s="17"/>
      <c r="AA270" s="17"/>
      <c r="AB270" s="1"/>
      <c r="AC270" s="41"/>
      <c r="AD270" s="31"/>
      <c r="AE270" s="17"/>
    </row>
    <row r="271" spans="3:32" x14ac:dyDescent="0.25">
      <c r="C271" s="17"/>
      <c r="E271" s="17"/>
      <c r="G271" s="17"/>
      <c r="I271" s="17"/>
      <c r="K271" s="17"/>
      <c r="M271" s="17"/>
      <c r="O271" s="17"/>
      <c r="Q271" s="17"/>
      <c r="S271" s="17"/>
      <c r="U271" s="17"/>
      <c r="Y271" s="17"/>
      <c r="AA271" s="17"/>
      <c r="AB271" s="33"/>
      <c r="AC271" s="41"/>
      <c r="AD271" s="31"/>
      <c r="AE271" s="17"/>
    </row>
    <row r="272" spans="3:32" x14ac:dyDescent="0.25">
      <c r="C272" s="17"/>
      <c r="E272" s="17"/>
      <c r="G272" s="17"/>
      <c r="I272" s="17"/>
      <c r="K272" s="17"/>
      <c r="M272" s="17"/>
      <c r="O272" s="17"/>
      <c r="Q272" s="17"/>
      <c r="S272" s="17"/>
      <c r="U272" s="17"/>
      <c r="Y272" s="17"/>
      <c r="AA272" s="17"/>
      <c r="AC272" s="17"/>
      <c r="AE272" s="17"/>
    </row>
    <row r="273" spans="3:31" x14ac:dyDescent="0.25">
      <c r="C273" s="17"/>
      <c r="E273" s="17"/>
      <c r="G273" s="17"/>
      <c r="I273" s="17"/>
      <c r="K273" s="17"/>
      <c r="M273" s="17"/>
      <c r="O273" s="17"/>
      <c r="Q273" s="17"/>
      <c r="S273" s="17"/>
      <c r="U273" s="17"/>
      <c r="Y273" s="17"/>
      <c r="AA273" s="17"/>
      <c r="AC273" s="17"/>
      <c r="AE273" s="1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2"/>
  <sheetViews>
    <sheetView topLeftCell="A286" workbookViewId="0">
      <selection activeCell="AD1" sqref="AD1"/>
    </sheetView>
  </sheetViews>
  <sheetFormatPr defaultRowHeight="15" x14ac:dyDescent="0.25"/>
  <cols>
    <col min="1" max="1" width="9.140625" style="17"/>
    <col min="2" max="2" width="7.140625" style="17" customWidth="1"/>
    <col min="3" max="3" width="10.85546875" style="38" customWidth="1"/>
    <col min="4" max="4" width="6.28515625" style="17" customWidth="1"/>
    <col min="5" max="5" width="11.42578125" style="38" customWidth="1"/>
    <col min="6" max="6" width="9.140625" style="17"/>
    <col min="7" max="7" width="9.140625" style="38"/>
    <col min="8" max="8" width="6.42578125" style="17" customWidth="1"/>
    <col min="9" max="9" width="10.140625" style="38" customWidth="1"/>
    <col min="10" max="10" width="6.140625" style="17" customWidth="1"/>
    <col min="11" max="11" width="10.85546875" style="38" customWidth="1"/>
    <col min="12" max="12" width="7.42578125" style="17" customWidth="1"/>
    <col min="13" max="13" width="8.7109375" style="38" customWidth="1"/>
    <col min="14" max="14" width="6.140625" style="17" customWidth="1"/>
    <col min="15" max="15" width="9.140625" style="38"/>
    <col min="16" max="16" width="7.42578125" style="17" customWidth="1"/>
    <col min="17" max="17" width="8" style="6" customWidth="1"/>
    <col min="18" max="18" width="7.5703125" style="17" customWidth="1"/>
    <col min="19" max="19" width="9.140625" style="6" customWidth="1"/>
    <col min="20" max="20" width="7.85546875" style="17" customWidth="1"/>
    <col min="21" max="21" width="8.85546875" style="6" customWidth="1"/>
    <col min="22" max="22" width="7.7109375" style="17" customWidth="1"/>
    <col min="23" max="23" width="8" style="17" customWidth="1"/>
    <col min="24" max="24" width="7.7109375" style="17" customWidth="1"/>
    <col min="25" max="25" width="11" style="38" customWidth="1"/>
    <col min="26" max="26" width="8.140625" style="17" customWidth="1"/>
    <col min="27" max="27" width="11.42578125" style="6" customWidth="1"/>
    <col min="28" max="28" width="12" style="17" customWidth="1"/>
    <col min="29" max="29" width="10.140625" style="6" customWidth="1"/>
    <col min="30" max="30" width="8.7109375" style="17" customWidth="1"/>
    <col min="31" max="31" width="10.5703125" style="38" customWidth="1"/>
    <col min="32" max="257" width="9.140625" style="17"/>
    <col min="258" max="258" width="7.140625" style="17" customWidth="1"/>
    <col min="259" max="259" width="10.85546875" style="17" customWidth="1"/>
    <col min="260" max="260" width="6.28515625" style="17" customWidth="1"/>
    <col min="261" max="261" width="11.42578125" style="17" customWidth="1"/>
    <col min="262" max="263" width="9.140625" style="17"/>
    <col min="264" max="264" width="6.42578125" style="17" customWidth="1"/>
    <col min="265" max="265" width="10.140625" style="17" customWidth="1"/>
    <col min="266" max="266" width="6.140625" style="17" customWidth="1"/>
    <col min="267" max="267" width="9.28515625" style="17" customWidth="1"/>
    <col min="268" max="268" width="7.42578125" style="17" customWidth="1"/>
    <col min="269" max="269" width="8.7109375" style="17" customWidth="1"/>
    <col min="270" max="270" width="6.140625" style="17" customWidth="1"/>
    <col min="271" max="271" width="9.140625" style="17"/>
    <col min="272" max="272" width="7.42578125" style="17" customWidth="1"/>
    <col min="273" max="273" width="8" style="17" customWidth="1"/>
    <col min="274" max="274" width="7.5703125" style="17" customWidth="1"/>
    <col min="275" max="275" width="9.140625" style="17" customWidth="1"/>
    <col min="276" max="276" width="7.85546875" style="17" customWidth="1"/>
    <col min="277" max="277" width="8.85546875" style="17" customWidth="1"/>
    <col min="278" max="278" width="7.7109375" style="17" customWidth="1"/>
    <col min="279" max="279" width="8" style="17" customWidth="1"/>
    <col min="280" max="280" width="7.7109375" style="17" customWidth="1"/>
    <col min="281" max="281" width="11" style="17" customWidth="1"/>
    <col min="282" max="282" width="8.140625" style="17" customWidth="1"/>
    <col min="283" max="283" width="11.42578125" style="17" customWidth="1"/>
    <col min="284" max="284" width="12" style="17" customWidth="1"/>
    <col min="285" max="285" width="10.140625" style="17" customWidth="1"/>
    <col min="286" max="286" width="8.7109375" style="17" customWidth="1"/>
    <col min="287" max="287" width="10.5703125" style="17" customWidth="1"/>
    <col min="288" max="513" width="9.140625" style="17"/>
    <col min="514" max="514" width="7.140625" style="17" customWidth="1"/>
    <col min="515" max="515" width="10.85546875" style="17" customWidth="1"/>
    <col min="516" max="516" width="6.28515625" style="17" customWidth="1"/>
    <col min="517" max="517" width="11.42578125" style="17" customWidth="1"/>
    <col min="518" max="519" width="9.140625" style="17"/>
    <col min="520" max="520" width="6.42578125" style="17" customWidth="1"/>
    <col min="521" max="521" width="10.140625" style="17" customWidth="1"/>
    <col min="522" max="522" width="6.140625" style="17" customWidth="1"/>
    <col min="523" max="523" width="9.28515625" style="17" customWidth="1"/>
    <col min="524" max="524" width="7.42578125" style="17" customWidth="1"/>
    <col min="525" max="525" width="8.7109375" style="17" customWidth="1"/>
    <col min="526" max="526" width="6.140625" style="17" customWidth="1"/>
    <col min="527" max="527" width="9.140625" style="17"/>
    <col min="528" max="528" width="7.42578125" style="17" customWidth="1"/>
    <col min="529" max="529" width="8" style="17" customWidth="1"/>
    <col min="530" max="530" width="7.5703125" style="17" customWidth="1"/>
    <col min="531" max="531" width="9.140625" style="17" customWidth="1"/>
    <col min="532" max="532" width="7.85546875" style="17" customWidth="1"/>
    <col min="533" max="533" width="8.85546875" style="17" customWidth="1"/>
    <col min="534" max="534" width="7.7109375" style="17" customWidth="1"/>
    <col min="535" max="535" width="8" style="17" customWidth="1"/>
    <col min="536" max="536" width="7.7109375" style="17" customWidth="1"/>
    <col min="537" max="537" width="11" style="17" customWidth="1"/>
    <col min="538" max="538" width="8.140625" style="17" customWidth="1"/>
    <col min="539" max="539" width="11.42578125" style="17" customWidth="1"/>
    <col min="540" max="540" width="12" style="17" customWidth="1"/>
    <col min="541" max="541" width="10.140625" style="17" customWidth="1"/>
    <col min="542" max="542" width="8.7109375" style="17" customWidth="1"/>
    <col min="543" max="543" width="10.5703125" style="17" customWidth="1"/>
    <col min="544" max="769" width="9.140625" style="17"/>
    <col min="770" max="770" width="7.140625" style="17" customWidth="1"/>
    <col min="771" max="771" width="10.85546875" style="17" customWidth="1"/>
    <col min="772" max="772" width="6.28515625" style="17" customWidth="1"/>
    <col min="773" max="773" width="11.42578125" style="17" customWidth="1"/>
    <col min="774" max="775" width="9.140625" style="17"/>
    <col min="776" max="776" width="6.42578125" style="17" customWidth="1"/>
    <col min="777" max="777" width="10.140625" style="17" customWidth="1"/>
    <col min="778" max="778" width="6.140625" style="17" customWidth="1"/>
    <col min="779" max="779" width="9.28515625" style="17" customWidth="1"/>
    <col min="780" max="780" width="7.42578125" style="17" customWidth="1"/>
    <col min="781" max="781" width="8.7109375" style="17" customWidth="1"/>
    <col min="782" max="782" width="6.140625" style="17" customWidth="1"/>
    <col min="783" max="783" width="9.140625" style="17"/>
    <col min="784" max="784" width="7.42578125" style="17" customWidth="1"/>
    <col min="785" max="785" width="8" style="17" customWidth="1"/>
    <col min="786" max="786" width="7.5703125" style="17" customWidth="1"/>
    <col min="787" max="787" width="9.140625" style="17" customWidth="1"/>
    <col min="788" max="788" width="7.85546875" style="17" customWidth="1"/>
    <col min="789" max="789" width="8.85546875" style="17" customWidth="1"/>
    <col min="790" max="790" width="7.7109375" style="17" customWidth="1"/>
    <col min="791" max="791" width="8" style="17" customWidth="1"/>
    <col min="792" max="792" width="7.7109375" style="17" customWidth="1"/>
    <col min="793" max="793" width="11" style="17" customWidth="1"/>
    <col min="794" max="794" width="8.140625" style="17" customWidth="1"/>
    <col min="795" max="795" width="11.42578125" style="17" customWidth="1"/>
    <col min="796" max="796" width="12" style="17" customWidth="1"/>
    <col min="797" max="797" width="10.140625" style="17" customWidth="1"/>
    <col min="798" max="798" width="8.7109375" style="17" customWidth="1"/>
    <col min="799" max="799" width="10.5703125" style="17" customWidth="1"/>
    <col min="800" max="1025" width="9.140625" style="17"/>
    <col min="1026" max="1026" width="7.140625" style="17" customWidth="1"/>
    <col min="1027" max="1027" width="10.85546875" style="17" customWidth="1"/>
    <col min="1028" max="1028" width="6.28515625" style="17" customWidth="1"/>
    <col min="1029" max="1029" width="11.42578125" style="17" customWidth="1"/>
    <col min="1030" max="1031" width="9.140625" style="17"/>
    <col min="1032" max="1032" width="6.42578125" style="17" customWidth="1"/>
    <col min="1033" max="1033" width="10.140625" style="17" customWidth="1"/>
    <col min="1034" max="1034" width="6.140625" style="17" customWidth="1"/>
    <col min="1035" max="1035" width="9.28515625" style="17" customWidth="1"/>
    <col min="1036" max="1036" width="7.42578125" style="17" customWidth="1"/>
    <col min="1037" max="1037" width="8.7109375" style="17" customWidth="1"/>
    <col min="1038" max="1038" width="6.140625" style="17" customWidth="1"/>
    <col min="1039" max="1039" width="9.140625" style="17"/>
    <col min="1040" max="1040" width="7.42578125" style="17" customWidth="1"/>
    <col min="1041" max="1041" width="8" style="17" customWidth="1"/>
    <col min="1042" max="1042" width="7.5703125" style="17" customWidth="1"/>
    <col min="1043" max="1043" width="9.140625" style="17" customWidth="1"/>
    <col min="1044" max="1044" width="7.85546875" style="17" customWidth="1"/>
    <col min="1045" max="1045" width="8.85546875" style="17" customWidth="1"/>
    <col min="1046" max="1046" width="7.7109375" style="17" customWidth="1"/>
    <col min="1047" max="1047" width="8" style="17" customWidth="1"/>
    <col min="1048" max="1048" width="7.7109375" style="17" customWidth="1"/>
    <col min="1049" max="1049" width="11" style="17" customWidth="1"/>
    <col min="1050" max="1050" width="8.140625" style="17" customWidth="1"/>
    <col min="1051" max="1051" width="11.42578125" style="17" customWidth="1"/>
    <col min="1052" max="1052" width="12" style="17" customWidth="1"/>
    <col min="1053" max="1053" width="10.140625" style="17" customWidth="1"/>
    <col min="1054" max="1054" width="8.7109375" style="17" customWidth="1"/>
    <col min="1055" max="1055" width="10.5703125" style="17" customWidth="1"/>
    <col min="1056" max="1281" width="9.140625" style="17"/>
    <col min="1282" max="1282" width="7.140625" style="17" customWidth="1"/>
    <col min="1283" max="1283" width="10.85546875" style="17" customWidth="1"/>
    <col min="1284" max="1284" width="6.28515625" style="17" customWidth="1"/>
    <col min="1285" max="1285" width="11.42578125" style="17" customWidth="1"/>
    <col min="1286" max="1287" width="9.140625" style="17"/>
    <col min="1288" max="1288" width="6.42578125" style="17" customWidth="1"/>
    <col min="1289" max="1289" width="10.140625" style="17" customWidth="1"/>
    <col min="1290" max="1290" width="6.140625" style="17" customWidth="1"/>
    <col min="1291" max="1291" width="9.28515625" style="17" customWidth="1"/>
    <col min="1292" max="1292" width="7.42578125" style="17" customWidth="1"/>
    <col min="1293" max="1293" width="8.7109375" style="17" customWidth="1"/>
    <col min="1294" max="1294" width="6.140625" style="17" customWidth="1"/>
    <col min="1295" max="1295" width="9.140625" style="17"/>
    <col min="1296" max="1296" width="7.42578125" style="17" customWidth="1"/>
    <col min="1297" max="1297" width="8" style="17" customWidth="1"/>
    <col min="1298" max="1298" width="7.5703125" style="17" customWidth="1"/>
    <col min="1299" max="1299" width="9.140625" style="17" customWidth="1"/>
    <col min="1300" max="1300" width="7.85546875" style="17" customWidth="1"/>
    <col min="1301" max="1301" width="8.85546875" style="17" customWidth="1"/>
    <col min="1302" max="1302" width="7.7109375" style="17" customWidth="1"/>
    <col min="1303" max="1303" width="8" style="17" customWidth="1"/>
    <col min="1304" max="1304" width="7.7109375" style="17" customWidth="1"/>
    <col min="1305" max="1305" width="11" style="17" customWidth="1"/>
    <col min="1306" max="1306" width="8.140625" style="17" customWidth="1"/>
    <col min="1307" max="1307" width="11.42578125" style="17" customWidth="1"/>
    <col min="1308" max="1308" width="12" style="17" customWidth="1"/>
    <col min="1309" max="1309" width="10.140625" style="17" customWidth="1"/>
    <col min="1310" max="1310" width="8.7109375" style="17" customWidth="1"/>
    <col min="1311" max="1311" width="10.5703125" style="17" customWidth="1"/>
    <col min="1312" max="1537" width="9.140625" style="17"/>
    <col min="1538" max="1538" width="7.140625" style="17" customWidth="1"/>
    <col min="1539" max="1539" width="10.85546875" style="17" customWidth="1"/>
    <col min="1540" max="1540" width="6.28515625" style="17" customWidth="1"/>
    <col min="1541" max="1541" width="11.42578125" style="17" customWidth="1"/>
    <col min="1542" max="1543" width="9.140625" style="17"/>
    <col min="1544" max="1544" width="6.42578125" style="17" customWidth="1"/>
    <col min="1545" max="1545" width="10.140625" style="17" customWidth="1"/>
    <col min="1546" max="1546" width="6.140625" style="17" customWidth="1"/>
    <col min="1547" max="1547" width="9.28515625" style="17" customWidth="1"/>
    <col min="1548" max="1548" width="7.42578125" style="17" customWidth="1"/>
    <col min="1549" max="1549" width="8.7109375" style="17" customWidth="1"/>
    <col min="1550" max="1550" width="6.140625" style="17" customWidth="1"/>
    <col min="1551" max="1551" width="9.140625" style="17"/>
    <col min="1552" max="1552" width="7.42578125" style="17" customWidth="1"/>
    <col min="1553" max="1553" width="8" style="17" customWidth="1"/>
    <col min="1554" max="1554" width="7.5703125" style="17" customWidth="1"/>
    <col min="1555" max="1555" width="9.140625" style="17" customWidth="1"/>
    <col min="1556" max="1556" width="7.85546875" style="17" customWidth="1"/>
    <col min="1557" max="1557" width="8.85546875" style="17" customWidth="1"/>
    <col min="1558" max="1558" width="7.7109375" style="17" customWidth="1"/>
    <col min="1559" max="1559" width="8" style="17" customWidth="1"/>
    <col min="1560" max="1560" width="7.7109375" style="17" customWidth="1"/>
    <col min="1561" max="1561" width="11" style="17" customWidth="1"/>
    <col min="1562" max="1562" width="8.140625" style="17" customWidth="1"/>
    <col min="1563" max="1563" width="11.42578125" style="17" customWidth="1"/>
    <col min="1564" max="1564" width="12" style="17" customWidth="1"/>
    <col min="1565" max="1565" width="10.140625" style="17" customWidth="1"/>
    <col min="1566" max="1566" width="8.7109375" style="17" customWidth="1"/>
    <col min="1567" max="1567" width="10.5703125" style="17" customWidth="1"/>
    <col min="1568" max="1793" width="9.140625" style="17"/>
    <col min="1794" max="1794" width="7.140625" style="17" customWidth="1"/>
    <col min="1795" max="1795" width="10.85546875" style="17" customWidth="1"/>
    <col min="1796" max="1796" width="6.28515625" style="17" customWidth="1"/>
    <col min="1797" max="1797" width="11.42578125" style="17" customWidth="1"/>
    <col min="1798" max="1799" width="9.140625" style="17"/>
    <col min="1800" max="1800" width="6.42578125" style="17" customWidth="1"/>
    <col min="1801" max="1801" width="10.140625" style="17" customWidth="1"/>
    <col min="1802" max="1802" width="6.140625" style="17" customWidth="1"/>
    <col min="1803" max="1803" width="9.28515625" style="17" customWidth="1"/>
    <col min="1804" max="1804" width="7.42578125" style="17" customWidth="1"/>
    <col min="1805" max="1805" width="8.7109375" style="17" customWidth="1"/>
    <col min="1806" max="1806" width="6.140625" style="17" customWidth="1"/>
    <col min="1807" max="1807" width="9.140625" style="17"/>
    <col min="1808" max="1808" width="7.42578125" style="17" customWidth="1"/>
    <col min="1809" max="1809" width="8" style="17" customWidth="1"/>
    <col min="1810" max="1810" width="7.5703125" style="17" customWidth="1"/>
    <col min="1811" max="1811" width="9.140625" style="17" customWidth="1"/>
    <col min="1812" max="1812" width="7.85546875" style="17" customWidth="1"/>
    <col min="1813" max="1813" width="8.85546875" style="17" customWidth="1"/>
    <col min="1814" max="1814" width="7.7109375" style="17" customWidth="1"/>
    <col min="1815" max="1815" width="8" style="17" customWidth="1"/>
    <col min="1816" max="1816" width="7.7109375" style="17" customWidth="1"/>
    <col min="1817" max="1817" width="11" style="17" customWidth="1"/>
    <col min="1818" max="1818" width="8.140625" style="17" customWidth="1"/>
    <col min="1819" max="1819" width="11.42578125" style="17" customWidth="1"/>
    <col min="1820" max="1820" width="12" style="17" customWidth="1"/>
    <col min="1821" max="1821" width="10.140625" style="17" customWidth="1"/>
    <col min="1822" max="1822" width="8.7109375" style="17" customWidth="1"/>
    <col min="1823" max="1823" width="10.5703125" style="17" customWidth="1"/>
    <col min="1824" max="2049" width="9.140625" style="17"/>
    <col min="2050" max="2050" width="7.140625" style="17" customWidth="1"/>
    <col min="2051" max="2051" width="10.85546875" style="17" customWidth="1"/>
    <col min="2052" max="2052" width="6.28515625" style="17" customWidth="1"/>
    <col min="2053" max="2053" width="11.42578125" style="17" customWidth="1"/>
    <col min="2054" max="2055" width="9.140625" style="17"/>
    <col min="2056" max="2056" width="6.42578125" style="17" customWidth="1"/>
    <col min="2057" max="2057" width="10.140625" style="17" customWidth="1"/>
    <col min="2058" max="2058" width="6.140625" style="17" customWidth="1"/>
    <col min="2059" max="2059" width="9.28515625" style="17" customWidth="1"/>
    <col min="2060" max="2060" width="7.42578125" style="17" customWidth="1"/>
    <col min="2061" max="2061" width="8.7109375" style="17" customWidth="1"/>
    <col min="2062" max="2062" width="6.140625" style="17" customWidth="1"/>
    <col min="2063" max="2063" width="9.140625" style="17"/>
    <col min="2064" max="2064" width="7.42578125" style="17" customWidth="1"/>
    <col min="2065" max="2065" width="8" style="17" customWidth="1"/>
    <col min="2066" max="2066" width="7.5703125" style="17" customWidth="1"/>
    <col min="2067" max="2067" width="9.140625" style="17" customWidth="1"/>
    <col min="2068" max="2068" width="7.85546875" style="17" customWidth="1"/>
    <col min="2069" max="2069" width="8.85546875" style="17" customWidth="1"/>
    <col min="2070" max="2070" width="7.7109375" style="17" customWidth="1"/>
    <col min="2071" max="2071" width="8" style="17" customWidth="1"/>
    <col min="2072" max="2072" width="7.7109375" style="17" customWidth="1"/>
    <col min="2073" max="2073" width="11" style="17" customWidth="1"/>
    <col min="2074" max="2074" width="8.140625" style="17" customWidth="1"/>
    <col min="2075" max="2075" width="11.42578125" style="17" customWidth="1"/>
    <col min="2076" max="2076" width="12" style="17" customWidth="1"/>
    <col min="2077" max="2077" width="10.140625" style="17" customWidth="1"/>
    <col min="2078" max="2078" width="8.7109375" style="17" customWidth="1"/>
    <col min="2079" max="2079" width="10.5703125" style="17" customWidth="1"/>
    <col min="2080" max="2305" width="9.140625" style="17"/>
    <col min="2306" max="2306" width="7.140625" style="17" customWidth="1"/>
    <col min="2307" max="2307" width="10.85546875" style="17" customWidth="1"/>
    <col min="2308" max="2308" width="6.28515625" style="17" customWidth="1"/>
    <col min="2309" max="2309" width="11.42578125" style="17" customWidth="1"/>
    <col min="2310" max="2311" width="9.140625" style="17"/>
    <col min="2312" max="2312" width="6.42578125" style="17" customWidth="1"/>
    <col min="2313" max="2313" width="10.140625" style="17" customWidth="1"/>
    <col min="2314" max="2314" width="6.140625" style="17" customWidth="1"/>
    <col min="2315" max="2315" width="9.28515625" style="17" customWidth="1"/>
    <col min="2316" max="2316" width="7.42578125" style="17" customWidth="1"/>
    <col min="2317" max="2317" width="8.7109375" style="17" customWidth="1"/>
    <col min="2318" max="2318" width="6.140625" style="17" customWidth="1"/>
    <col min="2319" max="2319" width="9.140625" style="17"/>
    <col min="2320" max="2320" width="7.42578125" style="17" customWidth="1"/>
    <col min="2321" max="2321" width="8" style="17" customWidth="1"/>
    <col min="2322" max="2322" width="7.5703125" style="17" customWidth="1"/>
    <col min="2323" max="2323" width="9.140625" style="17" customWidth="1"/>
    <col min="2324" max="2324" width="7.85546875" style="17" customWidth="1"/>
    <col min="2325" max="2325" width="8.85546875" style="17" customWidth="1"/>
    <col min="2326" max="2326" width="7.7109375" style="17" customWidth="1"/>
    <col min="2327" max="2327" width="8" style="17" customWidth="1"/>
    <col min="2328" max="2328" width="7.7109375" style="17" customWidth="1"/>
    <col min="2329" max="2329" width="11" style="17" customWidth="1"/>
    <col min="2330" max="2330" width="8.140625" style="17" customWidth="1"/>
    <col min="2331" max="2331" width="11.42578125" style="17" customWidth="1"/>
    <col min="2332" max="2332" width="12" style="17" customWidth="1"/>
    <col min="2333" max="2333" width="10.140625" style="17" customWidth="1"/>
    <col min="2334" max="2334" width="8.7109375" style="17" customWidth="1"/>
    <col min="2335" max="2335" width="10.5703125" style="17" customWidth="1"/>
    <col min="2336" max="2561" width="9.140625" style="17"/>
    <col min="2562" max="2562" width="7.140625" style="17" customWidth="1"/>
    <col min="2563" max="2563" width="10.85546875" style="17" customWidth="1"/>
    <col min="2564" max="2564" width="6.28515625" style="17" customWidth="1"/>
    <col min="2565" max="2565" width="11.42578125" style="17" customWidth="1"/>
    <col min="2566" max="2567" width="9.140625" style="17"/>
    <col min="2568" max="2568" width="6.42578125" style="17" customWidth="1"/>
    <col min="2569" max="2569" width="10.140625" style="17" customWidth="1"/>
    <col min="2570" max="2570" width="6.140625" style="17" customWidth="1"/>
    <col min="2571" max="2571" width="9.28515625" style="17" customWidth="1"/>
    <col min="2572" max="2572" width="7.42578125" style="17" customWidth="1"/>
    <col min="2573" max="2573" width="8.7109375" style="17" customWidth="1"/>
    <col min="2574" max="2574" width="6.140625" style="17" customWidth="1"/>
    <col min="2575" max="2575" width="9.140625" style="17"/>
    <col min="2576" max="2576" width="7.42578125" style="17" customWidth="1"/>
    <col min="2577" max="2577" width="8" style="17" customWidth="1"/>
    <col min="2578" max="2578" width="7.5703125" style="17" customWidth="1"/>
    <col min="2579" max="2579" width="9.140625" style="17" customWidth="1"/>
    <col min="2580" max="2580" width="7.85546875" style="17" customWidth="1"/>
    <col min="2581" max="2581" width="8.85546875" style="17" customWidth="1"/>
    <col min="2582" max="2582" width="7.7109375" style="17" customWidth="1"/>
    <col min="2583" max="2583" width="8" style="17" customWidth="1"/>
    <col min="2584" max="2584" width="7.7109375" style="17" customWidth="1"/>
    <col min="2585" max="2585" width="11" style="17" customWidth="1"/>
    <col min="2586" max="2586" width="8.140625" style="17" customWidth="1"/>
    <col min="2587" max="2587" width="11.42578125" style="17" customWidth="1"/>
    <col min="2588" max="2588" width="12" style="17" customWidth="1"/>
    <col min="2589" max="2589" width="10.140625" style="17" customWidth="1"/>
    <col min="2590" max="2590" width="8.7109375" style="17" customWidth="1"/>
    <col min="2591" max="2591" width="10.5703125" style="17" customWidth="1"/>
    <col min="2592" max="2817" width="9.140625" style="17"/>
    <col min="2818" max="2818" width="7.140625" style="17" customWidth="1"/>
    <col min="2819" max="2819" width="10.85546875" style="17" customWidth="1"/>
    <col min="2820" max="2820" width="6.28515625" style="17" customWidth="1"/>
    <col min="2821" max="2821" width="11.42578125" style="17" customWidth="1"/>
    <col min="2822" max="2823" width="9.140625" style="17"/>
    <col min="2824" max="2824" width="6.42578125" style="17" customWidth="1"/>
    <col min="2825" max="2825" width="10.140625" style="17" customWidth="1"/>
    <col min="2826" max="2826" width="6.140625" style="17" customWidth="1"/>
    <col min="2827" max="2827" width="9.28515625" style="17" customWidth="1"/>
    <col min="2828" max="2828" width="7.42578125" style="17" customWidth="1"/>
    <col min="2829" max="2829" width="8.7109375" style="17" customWidth="1"/>
    <col min="2830" max="2830" width="6.140625" style="17" customWidth="1"/>
    <col min="2831" max="2831" width="9.140625" style="17"/>
    <col min="2832" max="2832" width="7.42578125" style="17" customWidth="1"/>
    <col min="2833" max="2833" width="8" style="17" customWidth="1"/>
    <col min="2834" max="2834" width="7.5703125" style="17" customWidth="1"/>
    <col min="2835" max="2835" width="9.140625" style="17" customWidth="1"/>
    <col min="2836" max="2836" width="7.85546875" style="17" customWidth="1"/>
    <col min="2837" max="2837" width="8.85546875" style="17" customWidth="1"/>
    <col min="2838" max="2838" width="7.7109375" style="17" customWidth="1"/>
    <col min="2839" max="2839" width="8" style="17" customWidth="1"/>
    <col min="2840" max="2840" width="7.7109375" style="17" customWidth="1"/>
    <col min="2841" max="2841" width="11" style="17" customWidth="1"/>
    <col min="2842" max="2842" width="8.140625" style="17" customWidth="1"/>
    <col min="2843" max="2843" width="11.42578125" style="17" customWidth="1"/>
    <col min="2844" max="2844" width="12" style="17" customWidth="1"/>
    <col min="2845" max="2845" width="10.140625" style="17" customWidth="1"/>
    <col min="2846" max="2846" width="8.7109375" style="17" customWidth="1"/>
    <col min="2847" max="2847" width="10.5703125" style="17" customWidth="1"/>
    <col min="2848" max="3073" width="9.140625" style="17"/>
    <col min="3074" max="3074" width="7.140625" style="17" customWidth="1"/>
    <col min="3075" max="3075" width="10.85546875" style="17" customWidth="1"/>
    <col min="3076" max="3076" width="6.28515625" style="17" customWidth="1"/>
    <col min="3077" max="3077" width="11.42578125" style="17" customWidth="1"/>
    <col min="3078" max="3079" width="9.140625" style="17"/>
    <col min="3080" max="3080" width="6.42578125" style="17" customWidth="1"/>
    <col min="3081" max="3081" width="10.140625" style="17" customWidth="1"/>
    <col min="3082" max="3082" width="6.140625" style="17" customWidth="1"/>
    <col min="3083" max="3083" width="9.28515625" style="17" customWidth="1"/>
    <col min="3084" max="3084" width="7.42578125" style="17" customWidth="1"/>
    <col min="3085" max="3085" width="8.7109375" style="17" customWidth="1"/>
    <col min="3086" max="3086" width="6.140625" style="17" customWidth="1"/>
    <col min="3087" max="3087" width="9.140625" style="17"/>
    <col min="3088" max="3088" width="7.42578125" style="17" customWidth="1"/>
    <col min="3089" max="3089" width="8" style="17" customWidth="1"/>
    <col min="3090" max="3090" width="7.5703125" style="17" customWidth="1"/>
    <col min="3091" max="3091" width="9.140625" style="17" customWidth="1"/>
    <col min="3092" max="3092" width="7.85546875" style="17" customWidth="1"/>
    <col min="3093" max="3093" width="8.85546875" style="17" customWidth="1"/>
    <col min="3094" max="3094" width="7.7109375" style="17" customWidth="1"/>
    <col min="3095" max="3095" width="8" style="17" customWidth="1"/>
    <col min="3096" max="3096" width="7.7109375" style="17" customWidth="1"/>
    <col min="3097" max="3097" width="11" style="17" customWidth="1"/>
    <col min="3098" max="3098" width="8.140625" style="17" customWidth="1"/>
    <col min="3099" max="3099" width="11.42578125" style="17" customWidth="1"/>
    <col min="3100" max="3100" width="12" style="17" customWidth="1"/>
    <col min="3101" max="3101" width="10.140625" style="17" customWidth="1"/>
    <col min="3102" max="3102" width="8.7109375" style="17" customWidth="1"/>
    <col min="3103" max="3103" width="10.5703125" style="17" customWidth="1"/>
    <col min="3104" max="3329" width="9.140625" style="17"/>
    <col min="3330" max="3330" width="7.140625" style="17" customWidth="1"/>
    <col min="3331" max="3331" width="10.85546875" style="17" customWidth="1"/>
    <col min="3332" max="3332" width="6.28515625" style="17" customWidth="1"/>
    <col min="3333" max="3333" width="11.42578125" style="17" customWidth="1"/>
    <col min="3334" max="3335" width="9.140625" style="17"/>
    <col min="3336" max="3336" width="6.42578125" style="17" customWidth="1"/>
    <col min="3337" max="3337" width="10.140625" style="17" customWidth="1"/>
    <col min="3338" max="3338" width="6.140625" style="17" customWidth="1"/>
    <col min="3339" max="3339" width="9.28515625" style="17" customWidth="1"/>
    <col min="3340" max="3340" width="7.42578125" style="17" customWidth="1"/>
    <col min="3341" max="3341" width="8.7109375" style="17" customWidth="1"/>
    <col min="3342" max="3342" width="6.140625" style="17" customWidth="1"/>
    <col min="3343" max="3343" width="9.140625" style="17"/>
    <col min="3344" max="3344" width="7.42578125" style="17" customWidth="1"/>
    <col min="3345" max="3345" width="8" style="17" customWidth="1"/>
    <col min="3346" max="3346" width="7.5703125" style="17" customWidth="1"/>
    <col min="3347" max="3347" width="9.140625" style="17" customWidth="1"/>
    <col min="3348" max="3348" width="7.85546875" style="17" customWidth="1"/>
    <col min="3349" max="3349" width="8.85546875" style="17" customWidth="1"/>
    <col min="3350" max="3350" width="7.7109375" style="17" customWidth="1"/>
    <col min="3351" max="3351" width="8" style="17" customWidth="1"/>
    <col min="3352" max="3352" width="7.7109375" style="17" customWidth="1"/>
    <col min="3353" max="3353" width="11" style="17" customWidth="1"/>
    <col min="3354" max="3354" width="8.140625" style="17" customWidth="1"/>
    <col min="3355" max="3355" width="11.42578125" style="17" customWidth="1"/>
    <col min="3356" max="3356" width="12" style="17" customWidth="1"/>
    <col min="3357" max="3357" width="10.140625" style="17" customWidth="1"/>
    <col min="3358" max="3358" width="8.7109375" style="17" customWidth="1"/>
    <col min="3359" max="3359" width="10.5703125" style="17" customWidth="1"/>
    <col min="3360" max="3585" width="9.140625" style="17"/>
    <col min="3586" max="3586" width="7.140625" style="17" customWidth="1"/>
    <col min="3587" max="3587" width="10.85546875" style="17" customWidth="1"/>
    <col min="3588" max="3588" width="6.28515625" style="17" customWidth="1"/>
    <col min="3589" max="3589" width="11.42578125" style="17" customWidth="1"/>
    <col min="3590" max="3591" width="9.140625" style="17"/>
    <col min="3592" max="3592" width="6.42578125" style="17" customWidth="1"/>
    <col min="3593" max="3593" width="10.140625" style="17" customWidth="1"/>
    <col min="3594" max="3594" width="6.140625" style="17" customWidth="1"/>
    <col min="3595" max="3595" width="9.28515625" style="17" customWidth="1"/>
    <col min="3596" max="3596" width="7.42578125" style="17" customWidth="1"/>
    <col min="3597" max="3597" width="8.7109375" style="17" customWidth="1"/>
    <col min="3598" max="3598" width="6.140625" style="17" customWidth="1"/>
    <col min="3599" max="3599" width="9.140625" style="17"/>
    <col min="3600" max="3600" width="7.42578125" style="17" customWidth="1"/>
    <col min="3601" max="3601" width="8" style="17" customWidth="1"/>
    <col min="3602" max="3602" width="7.5703125" style="17" customWidth="1"/>
    <col min="3603" max="3603" width="9.140625" style="17" customWidth="1"/>
    <col min="3604" max="3604" width="7.85546875" style="17" customWidth="1"/>
    <col min="3605" max="3605" width="8.85546875" style="17" customWidth="1"/>
    <col min="3606" max="3606" width="7.7109375" style="17" customWidth="1"/>
    <col min="3607" max="3607" width="8" style="17" customWidth="1"/>
    <col min="3608" max="3608" width="7.7109375" style="17" customWidth="1"/>
    <col min="3609" max="3609" width="11" style="17" customWidth="1"/>
    <col min="3610" max="3610" width="8.140625" style="17" customWidth="1"/>
    <col min="3611" max="3611" width="11.42578125" style="17" customWidth="1"/>
    <col min="3612" max="3612" width="12" style="17" customWidth="1"/>
    <col min="3613" max="3613" width="10.140625" style="17" customWidth="1"/>
    <col min="3614" max="3614" width="8.7109375" style="17" customWidth="1"/>
    <col min="3615" max="3615" width="10.5703125" style="17" customWidth="1"/>
    <col min="3616" max="3841" width="9.140625" style="17"/>
    <col min="3842" max="3842" width="7.140625" style="17" customWidth="1"/>
    <col min="3843" max="3843" width="10.85546875" style="17" customWidth="1"/>
    <col min="3844" max="3844" width="6.28515625" style="17" customWidth="1"/>
    <col min="3845" max="3845" width="11.42578125" style="17" customWidth="1"/>
    <col min="3846" max="3847" width="9.140625" style="17"/>
    <col min="3848" max="3848" width="6.42578125" style="17" customWidth="1"/>
    <col min="3849" max="3849" width="10.140625" style="17" customWidth="1"/>
    <col min="3850" max="3850" width="6.140625" style="17" customWidth="1"/>
    <col min="3851" max="3851" width="9.28515625" style="17" customWidth="1"/>
    <col min="3852" max="3852" width="7.42578125" style="17" customWidth="1"/>
    <col min="3853" max="3853" width="8.7109375" style="17" customWidth="1"/>
    <col min="3854" max="3854" width="6.140625" style="17" customWidth="1"/>
    <col min="3855" max="3855" width="9.140625" style="17"/>
    <col min="3856" max="3856" width="7.42578125" style="17" customWidth="1"/>
    <col min="3857" max="3857" width="8" style="17" customWidth="1"/>
    <col min="3858" max="3858" width="7.5703125" style="17" customWidth="1"/>
    <col min="3859" max="3859" width="9.140625" style="17" customWidth="1"/>
    <col min="3860" max="3860" width="7.85546875" style="17" customWidth="1"/>
    <col min="3861" max="3861" width="8.85546875" style="17" customWidth="1"/>
    <col min="3862" max="3862" width="7.7109375" style="17" customWidth="1"/>
    <col min="3863" max="3863" width="8" style="17" customWidth="1"/>
    <col min="3864" max="3864" width="7.7109375" style="17" customWidth="1"/>
    <col min="3865" max="3865" width="11" style="17" customWidth="1"/>
    <col min="3866" max="3866" width="8.140625" style="17" customWidth="1"/>
    <col min="3867" max="3867" width="11.42578125" style="17" customWidth="1"/>
    <col min="3868" max="3868" width="12" style="17" customWidth="1"/>
    <col min="3869" max="3869" width="10.140625" style="17" customWidth="1"/>
    <col min="3870" max="3870" width="8.7109375" style="17" customWidth="1"/>
    <col min="3871" max="3871" width="10.5703125" style="17" customWidth="1"/>
    <col min="3872" max="4097" width="9.140625" style="17"/>
    <col min="4098" max="4098" width="7.140625" style="17" customWidth="1"/>
    <col min="4099" max="4099" width="10.85546875" style="17" customWidth="1"/>
    <col min="4100" max="4100" width="6.28515625" style="17" customWidth="1"/>
    <col min="4101" max="4101" width="11.42578125" style="17" customWidth="1"/>
    <col min="4102" max="4103" width="9.140625" style="17"/>
    <col min="4104" max="4104" width="6.42578125" style="17" customWidth="1"/>
    <col min="4105" max="4105" width="10.140625" style="17" customWidth="1"/>
    <col min="4106" max="4106" width="6.140625" style="17" customWidth="1"/>
    <col min="4107" max="4107" width="9.28515625" style="17" customWidth="1"/>
    <col min="4108" max="4108" width="7.42578125" style="17" customWidth="1"/>
    <col min="4109" max="4109" width="8.7109375" style="17" customWidth="1"/>
    <col min="4110" max="4110" width="6.140625" style="17" customWidth="1"/>
    <col min="4111" max="4111" width="9.140625" style="17"/>
    <col min="4112" max="4112" width="7.42578125" style="17" customWidth="1"/>
    <col min="4113" max="4113" width="8" style="17" customWidth="1"/>
    <col min="4114" max="4114" width="7.5703125" style="17" customWidth="1"/>
    <col min="4115" max="4115" width="9.140625" style="17" customWidth="1"/>
    <col min="4116" max="4116" width="7.85546875" style="17" customWidth="1"/>
    <col min="4117" max="4117" width="8.85546875" style="17" customWidth="1"/>
    <col min="4118" max="4118" width="7.7109375" style="17" customWidth="1"/>
    <col min="4119" max="4119" width="8" style="17" customWidth="1"/>
    <col min="4120" max="4120" width="7.7109375" style="17" customWidth="1"/>
    <col min="4121" max="4121" width="11" style="17" customWidth="1"/>
    <col min="4122" max="4122" width="8.140625" style="17" customWidth="1"/>
    <col min="4123" max="4123" width="11.42578125" style="17" customWidth="1"/>
    <col min="4124" max="4124" width="12" style="17" customWidth="1"/>
    <col min="4125" max="4125" width="10.140625" style="17" customWidth="1"/>
    <col min="4126" max="4126" width="8.7109375" style="17" customWidth="1"/>
    <col min="4127" max="4127" width="10.5703125" style="17" customWidth="1"/>
    <col min="4128" max="4353" width="9.140625" style="17"/>
    <col min="4354" max="4354" width="7.140625" style="17" customWidth="1"/>
    <col min="4355" max="4355" width="10.85546875" style="17" customWidth="1"/>
    <col min="4356" max="4356" width="6.28515625" style="17" customWidth="1"/>
    <col min="4357" max="4357" width="11.42578125" style="17" customWidth="1"/>
    <col min="4358" max="4359" width="9.140625" style="17"/>
    <col min="4360" max="4360" width="6.42578125" style="17" customWidth="1"/>
    <col min="4361" max="4361" width="10.140625" style="17" customWidth="1"/>
    <col min="4362" max="4362" width="6.140625" style="17" customWidth="1"/>
    <col min="4363" max="4363" width="9.28515625" style="17" customWidth="1"/>
    <col min="4364" max="4364" width="7.42578125" style="17" customWidth="1"/>
    <col min="4365" max="4365" width="8.7109375" style="17" customWidth="1"/>
    <col min="4366" max="4366" width="6.140625" style="17" customWidth="1"/>
    <col min="4367" max="4367" width="9.140625" style="17"/>
    <col min="4368" max="4368" width="7.42578125" style="17" customWidth="1"/>
    <col min="4369" max="4369" width="8" style="17" customWidth="1"/>
    <col min="4370" max="4370" width="7.5703125" style="17" customWidth="1"/>
    <col min="4371" max="4371" width="9.140625" style="17" customWidth="1"/>
    <col min="4372" max="4372" width="7.85546875" style="17" customWidth="1"/>
    <col min="4373" max="4373" width="8.85546875" style="17" customWidth="1"/>
    <col min="4374" max="4374" width="7.7109375" style="17" customWidth="1"/>
    <col min="4375" max="4375" width="8" style="17" customWidth="1"/>
    <col min="4376" max="4376" width="7.7109375" style="17" customWidth="1"/>
    <col min="4377" max="4377" width="11" style="17" customWidth="1"/>
    <col min="4378" max="4378" width="8.140625" style="17" customWidth="1"/>
    <col min="4379" max="4379" width="11.42578125" style="17" customWidth="1"/>
    <col min="4380" max="4380" width="12" style="17" customWidth="1"/>
    <col min="4381" max="4381" width="10.140625" style="17" customWidth="1"/>
    <col min="4382" max="4382" width="8.7109375" style="17" customWidth="1"/>
    <col min="4383" max="4383" width="10.5703125" style="17" customWidth="1"/>
    <col min="4384" max="4609" width="9.140625" style="17"/>
    <col min="4610" max="4610" width="7.140625" style="17" customWidth="1"/>
    <col min="4611" max="4611" width="10.85546875" style="17" customWidth="1"/>
    <col min="4612" max="4612" width="6.28515625" style="17" customWidth="1"/>
    <col min="4613" max="4613" width="11.42578125" style="17" customWidth="1"/>
    <col min="4614" max="4615" width="9.140625" style="17"/>
    <col min="4616" max="4616" width="6.42578125" style="17" customWidth="1"/>
    <col min="4617" max="4617" width="10.140625" style="17" customWidth="1"/>
    <col min="4618" max="4618" width="6.140625" style="17" customWidth="1"/>
    <col min="4619" max="4619" width="9.28515625" style="17" customWidth="1"/>
    <col min="4620" max="4620" width="7.42578125" style="17" customWidth="1"/>
    <col min="4621" max="4621" width="8.7109375" style="17" customWidth="1"/>
    <col min="4622" max="4622" width="6.140625" style="17" customWidth="1"/>
    <col min="4623" max="4623" width="9.140625" style="17"/>
    <col min="4624" max="4624" width="7.42578125" style="17" customWidth="1"/>
    <col min="4625" max="4625" width="8" style="17" customWidth="1"/>
    <col min="4626" max="4626" width="7.5703125" style="17" customWidth="1"/>
    <col min="4627" max="4627" width="9.140625" style="17" customWidth="1"/>
    <col min="4628" max="4628" width="7.85546875" style="17" customWidth="1"/>
    <col min="4629" max="4629" width="8.85546875" style="17" customWidth="1"/>
    <col min="4630" max="4630" width="7.7109375" style="17" customWidth="1"/>
    <col min="4631" max="4631" width="8" style="17" customWidth="1"/>
    <col min="4632" max="4632" width="7.7109375" style="17" customWidth="1"/>
    <col min="4633" max="4633" width="11" style="17" customWidth="1"/>
    <col min="4634" max="4634" width="8.140625" style="17" customWidth="1"/>
    <col min="4635" max="4635" width="11.42578125" style="17" customWidth="1"/>
    <col min="4636" max="4636" width="12" style="17" customWidth="1"/>
    <col min="4637" max="4637" width="10.140625" style="17" customWidth="1"/>
    <col min="4638" max="4638" width="8.7109375" style="17" customWidth="1"/>
    <col min="4639" max="4639" width="10.5703125" style="17" customWidth="1"/>
    <col min="4640" max="4865" width="9.140625" style="17"/>
    <col min="4866" max="4866" width="7.140625" style="17" customWidth="1"/>
    <col min="4867" max="4867" width="10.85546875" style="17" customWidth="1"/>
    <col min="4868" max="4868" width="6.28515625" style="17" customWidth="1"/>
    <col min="4869" max="4869" width="11.42578125" style="17" customWidth="1"/>
    <col min="4870" max="4871" width="9.140625" style="17"/>
    <col min="4872" max="4872" width="6.42578125" style="17" customWidth="1"/>
    <col min="4873" max="4873" width="10.140625" style="17" customWidth="1"/>
    <col min="4874" max="4874" width="6.140625" style="17" customWidth="1"/>
    <col min="4875" max="4875" width="9.28515625" style="17" customWidth="1"/>
    <col min="4876" max="4876" width="7.42578125" style="17" customWidth="1"/>
    <col min="4877" max="4877" width="8.7109375" style="17" customWidth="1"/>
    <col min="4878" max="4878" width="6.140625" style="17" customWidth="1"/>
    <col min="4879" max="4879" width="9.140625" style="17"/>
    <col min="4880" max="4880" width="7.42578125" style="17" customWidth="1"/>
    <col min="4881" max="4881" width="8" style="17" customWidth="1"/>
    <col min="4882" max="4882" width="7.5703125" style="17" customWidth="1"/>
    <col min="4883" max="4883" width="9.140625" style="17" customWidth="1"/>
    <col min="4884" max="4884" width="7.85546875" style="17" customWidth="1"/>
    <col min="4885" max="4885" width="8.85546875" style="17" customWidth="1"/>
    <col min="4886" max="4886" width="7.7109375" style="17" customWidth="1"/>
    <col min="4887" max="4887" width="8" style="17" customWidth="1"/>
    <col min="4888" max="4888" width="7.7109375" style="17" customWidth="1"/>
    <col min="4889" max="4889" width="11" style="17" customWidth="1"/>
    <col min="4890" max="4890" width="8.140625" style="17" customWidth="1"/>
    <col min="4891" max="4891" width="11.42578125" style="17" customWidth="1"/>
    <col min="4892" max="4892" width="12" style="17" customWidth="1"/>
    <col min="4893" max="4893" width="10.140625" style="17" customWidth="1"/>
    <col min="4894" max="4894" width="8.7109375" style="17" customWidth="1"/>
    <col min="4895" max="4895" width="10.5703125" style="17" customWidth="1"/>
    <col min="4896" max="5121" width="9.140625" style="17"/>
    <col min="5122" max="5122" width="7.140625" style="17" customWidth="1"/>
    <col min="5123" max="5123" width="10.85546875" style="17" customWidth="1"/>
    <col min="5124" max="5124" width="6.28515625" style="17" customWidth="1"/>
    <col min="5125" max="5125" width="11.42578125" style="17" customWidth="1"/>
    <col min="5126" max="5127" width="9.140625" style="17"/>
    <col min="5128" max="5128" width="6.42578125" style="17" customWidth="1"/>
    <col min="5129" max="5129" width="10.140625" style="17" customWidth="1"/>
    <col min="5130" max="5130" width="6.140625" style="17" customWidth="1"/>
    <col min="5131" max="5131" width="9.28515625" style="17" customWidth="1"/>
    <col min="5132" max="5132" width="7.42578125" style="17" customWidth="1"/>
    <col min="5133" max="5133" width="8.7109375" style="17" customWidth="1"/>
    <col min="5134" max="5134" width="6.140625" style="17" customWidth="1"/>
    <col min="5135" max="5135" width="9.140625" style="17"/>
    <col min="5136" max="5136" width="7.42578125" style="17" customWidth="1"/>
    <col min="5137" max="5137" width="8" style="17" customWidth="1"/>
    <col min="5138" max="5138" width="7.5703125" style="17" customWidth="1"/>
    <col min="5139" max="5139" width="9.140625" style="17" customWidth="1"/>
    <col min="5140" max="5140" width="7.85546875" style="17" customWidth="1"/>
    <col min="5141" max="5141" width="8.85546875" style="17" customWidth="1"/>
    <col min="5142" max="5142" width="7.7109375" style="17" customWidth="1"/>
    <col min="5143" max="5143" width="8" style="17" customWidth="1"/>
    <col min="5144" max="5144" width="7.7109375" style="17" customWidth="1"/>
    <col min="5145" max="5145" width="11" style="17" customWidth="1"/>
    <col min="5146" max="5146" width="8.140625" style="17" customWidth="1"/>
    <col min="5147" max="5147" width="11.42578125" style="17" customWidth="1"/>
    <col min="5148" max="5148" width="12" style="17" customWidth="1"/>
    <col min="5149" max="5149" width="10.140625" style="17" customWidth="1"/>
    <col min="5150" max="5150" width="8.7109375" style="17" customWidth="1"/>
    <col min="5151" max="5151" width="10.5703125" style="17" customWidth="1"/>
    <col min="5152" max="5377" width="9.140625" style="17"/>
    <col min="5378" max="5378" width="7.140625" style="17" customWidth="1"/>
    <col min="5379" max="5379" width="10.85546875" style="17" customWidth="1"/>
    <col min="5380" max="5380" width="6.28515625" style="17" customWidth="1"/>
    <col min="5381" max="5381" width="11.42578125" style="17" customWidth="1"/>
    <col min="5382" max="5383" width="9.140625" style="17"/>
    <col min="5384" max="5384" width="6.42578125" style="17" customWidth="1"/>
    <col min="5385" max="5385" width="10.140625" style="17" customWidth="1"/>
    <col min="5386" max="5386" width="6.140625" style="17" customWidth="1"/>
    <col min="5387" max="5387" width="9.28515625" style="17" customWidth="1"/>
    <col min="5388" max="5388" width="7.42578125" style="17" customWidth="1"/>
    <col min="5389" max="5389" width="8.7109375" style="17" customWidth="1"/>
    <col min="5390" max="5390" width="6.140625" style="17" customWidth="1"/>
    <col min="5391" max="5391" width="9.140625" style="17"/>
    <col min="5392" max="5392" width="7.42578125" style="17" customWidth="1"/>
    <col min="5393" max="5393" width="8" style="17" customWidth="1"/>
    <col min="5394" max="5394" width="7.5703125" style="17" customWidth="1"/>
    <col min="5395" max="5395" width="9.140625" style="17" customWidth="1"/>
    <col min="5396" max="5396" width="7.85546875" style="17" customWidth="1"/>
    <col min="5397" max="5397" width="8.85546875" style="17" customWidth="1"/>
    <col min="5398" max="5398" width="7.7109375" style="17" customWidth="1"/>
    <col min="5399" max="5399" width="8" style="17" customWidth="1"/>
    <col min="5400" max="5400" width="7.7109375" style="17" customWidth="1"/>
    <col min="5401" max="5401" width="11" style="17" customWidth="1"/>
    <col min="5402" max="5402" width="8.140625" style="17" customWidth="1"/>
    <col min="5403" max="5403" width="11.42578125" style="17" customWidth="1"/>
    <col min="5404" max="5404" width="12" style="17" customWidth="1"/>
    <col min="5405" max="5405" width="10.140625" style="17" customWidth="1"/>
    <col min="5406" max="5406" width="8.7109375" style="17" customWidth="1"/>
    <col min="5407" max="5407" width="10.5703125" style="17" customWidth="1"/>
    <col min="5408" max="5633" width="9.140625" style="17"/>
    <col min="5634" max="5634" width="7.140625" style="17" customWidth="1"/>
    <col min="5635" max="5635" width="10.85546875" style="17" customWidth="1"/>
    <col min="5636" max="5636" width="6.28515625" style="17" customWidth="1"/>
    <col min="5637" max="5637" width="11.42578125" style="17" customWidth="1"/>
    <col min="5638" max="5639" width="9.140625" style="17"/>
    <col min="5640" max="5640" width="6.42578125" style="17" customWidth="1"/>
    <col min="5641" max="5641" width="10.140625" style="17" customWidth="1"/>
    <col min="5642" max="5642" width="6.140625" style="17" customWidth="1"/>
    <col min="5643" max="5643" width="9.28515625" style="17" customWidth="1"/>
    <col min="5644" max="5644" width="7.42578125" style="17" customWidth="1"/>
    <col min="5645" max="5645" width="8.7109375" style="17" customWidth="1"/>
    <col min="5646" max="5646" width="6.140625" style="17" customWidth="1"/>
    <col min="5647" max="5647" width="9.140625" style="17"/>
    <col min="5648" max="5648" width="7.42578125" style="17" customWidth="1"/>
    <col min="5649" max="5649" width="8" style="17" customWidth="1"/>
    <col min="5650" max="5650" width="7.5703125" style="17" customWidth="1"/>
    <col min="5651" max="5651" width="9.140625" style="17" customWidth="1"/>
    <col min="5652" max="5652" width="7.85546875" style="17" customWidth="1"/>
    <col min="5653" max="5653" width="8.85546875" style="17" customWidth="1"/>
    <col min="5654" max="5654" width="7.7109375" style="17" customWidth="1"/>
    <col min="5655" max="5655" width="8" style="17" customWidth="1"/>
    <col min="5656" max="5656" width="7.7109375" style="17" customWidth="1"/>
    <col min="5657" max="5657" width="11" style="17" customWidth="1"/>
    <col min="5658" max="5658" width="8.140625" style="17" customWidth="1"/>
    <col min="5659" max="5659" width="11.42578125" style="17" customWidth="1"/>
    <col min="5660" max="5660" width="12" style="17" customWidth="1"/>
    <col min="5661" max="5661" width="10.140625" style="17" customWidth="1"/>
    <col min="5662" max="5662" width="8.7109375" style="17" customWidth="1"/>
    <col min="5663" max="5663" width="10.5703125" style="17" customWidth="1"/>
    <col min="5664" max="5889" width="9.140625" style="17"/>
    <col min="5890" max="5890" width="7.140625" style="17" customWidth="1"/>
    <col min="5891" max="5891" width="10.85546875" style="17" customWidth="1"/>
    <col min="5892" max="5892" width="6.28515625" style="17" customWidth="1"/>
    <col min="5893" max="5893" width="11.42578125" style="17" customWidth="1"/>
    <col min="5894" max="5895" width="9.140625" style="17"/>
    <col min="5896" max="5896" width="6.42578125" style="17" customWidth="1"/>
    <col min="5897" max="5897" width="10.140625" style="17" customWidth="1"/>
    <col min="5898" max="5898" width="6.140625" style="17" customWidth="1"/>
    <col min="5899" max="5899" width="9.28515625" style="17" customWidth="1"/>
    <col min="5900" max="5900" width="7.42578125" style="17" customWidth="1"/>
    <col min="5901" max="5901" width="8.7109375" style="17" customWidth="1"/>
    <col min="5902" max="5902" width="6.140625" style="17" customWidth="1"/>
    <col min="5903" max="5903" width="9.140625" style="17"/>
    <col min="5904" max="5904" width="7.42578125" style="17" customWidth="1"/>
    <col min="5905" max="5905" width="8" style="17" customWidth="1"/>
    <col min="5906" max="5906" width="7.5703125" style="17" customWidth="1"/>
    <col min="5907" max="5907" width="9.140625" style="17" customWidth="1"/>
    <col min="5908" max="5908" width="7.85546875" style="17" customWidth="1"/>
    <col min="5909" max="5909" width="8.85546875" style="17" customWidth="1"/>
    <col min="5910" max="5910" width="7.7109375" style="17" customWidth="1"/>
    <col min="5911" max="5911" width="8" style="17" customWidth="1"/>
    <col min="5912" max="5912" width="7.7109375" style="17" customWidth="1"/>
    <col min="5913" max="5913" width="11" style="17" customWidth="1"/>
    <col min="5914" max="5914" width="8.140625" style="17" customWidth="1"/>
    <col min="5915" max="5915" width="11.42578125" style="17" customWidth="1"/>
    <col min="5916" max="5916" width="12" style="17" customWidth="1"/>
    <col min="5917" max="5917" width="10.140625" style="17" customWidth="1"/>
    <col min="5918" max="5918" width="8.7109375" style="17" customWidth="1"/>
    <col min="5919" max="5919" width="10.5703125" style="17" customWidth="1"/>
    <col min="5920" max="6145" width="9.140625" style="17"/>
    <col min="6146" max="6146" width="7.140625" style="17" customWidth="1"/>
    <col min="6147" max="6147" width="10.85546875" style="17" customWidth="1"/>
    <col min="6148" max="6148" width="6.28515625" style="17" customWidth="1"/>
    <col min="6149" max="6149" width="11.42578125" style="17" customWidth="1"/>
    <col min="6150" max="6151" width="9.140625" style="17"/>
    <col min="6152" max="6152" width="6.42578125" style="17" customWidth="1"/>
    <col min="6153" max="6153" width="10.140625" style="17" customWidth="1"/>
    <col min="6154" max="6154" width="6.140625" style="17" customWidth="1"/>
    <col min="6155" max="6155" width="9.28515625" style="17" customWidth="1"/>
    <col min="6156" max="6156" width="7.42578125" style="17" customWidth="1"/>
    <col min="6157" max="6157" width="8.7109375" style="17" customWidth="1"/>
    <col min="6158" max="6158" width="6.140625" style="17" customWidth="1"/>
    <col min="6159" max="6159" width="9.140625" style="17"/>
    <col min="6160" max="6160" width="7.42578125" style="17" customWidth="1"/>
    <col min="6161" max="6161" width="8" style="17" customWidth="1"/>
    <col min="6162" max="6162" width="7.5703125" style="17" customWidth="1"/>
    <col min="6163" max="6163" width="9.140625" style="17" customWidth="1"/>
    <col min="6164" max="6164" width="7.85546875" style="17" customWidth="1"/>
    <col min="6165" max="6165" width="8.85546875" style="17" customWidth="1"/>
    <col min="6166" max="6166" width="7.7109375" style="17" customWidth="1"/>
    <col min="6167" max="6167" width="8" style="17" customWidth="1"/>
    <col min="6168" max="6168" width="7.7109375" style="17" customWidth="1"/>
    <col min="6169" max="6169" width="11" style="17" customWidth="1"/>
    <col min="6170" max="6170" width="8.140625" style="17" customWidth="1"/>
    <col min="6171" max="6171" width="11.42578125" style="17" customWidth="1"/>
    <col min="6172" max="6172" width="12" style="17" customWidth="1"/>
    <col min="6173" max="6173" width="10.140625" style="17" customWidth="1"/>
    <col min="6174" max="6174" width="8.7109375" style="17" customWidth="1"/>
    <col min="6175" max="6175" width="10.5703125" style="17" customWidth="1"/>
    <col min="6176" max="6401" width="9.140625" style="17"/>
    <col min="6402" max="6402" width="7.140625" style="17" customWidth="1"/>
    <col min="6403" max="6403" width="10.85546875" style="17" customWidth="1"/>
    <col min="6404" max="6404" width="6.28515625" style="17" customWidth="1"/>
    <col min="6405" max="6405" width="11.42578125" style="17" customWidth="1"/>
    <col min="6406" max="6407" width="9.140625" style="17"/>
    <col min="6408" max="6408" width="6.42578125" style="17" customWidth="1"/>
    <col min="6409" max="6409" width="10.140625" style="17" customWidth="1"/>
    <col min="6410" max="6410" width="6.140625" style="17" customWidth="1"/>
    <col min="6411" max="6411" width="9.28515625" style="17" customWidth="1"/>
    <col min="6412" max="6412" width="7.42578125" style="17" customWidth="1"/>
    <col min="6413" max="6413" width="8.7109375" style="17" customWidth="1"/>
    <col min="6414" max="6414" width="6.140625" style="17" customWidth="1"/>
    <col min="6415" max="6415" width="9.140625" style="17"/>
    <col min="6416" max="6416" width="7.42578125" style="17" customWidth="1"/>
    <col min="6417" max="6417" width="8" style="17" customWidth="1"/>
    <col min="6418" max="6418" width="7.5703125" style="17" customWidth="1"/>
    <col min="6419" max="6419" width="9.140625" style="17" customWidth="1"/>
    <col min="6420" max="6420" width="7.85546875" style="17" customWidth="1"/>
    <col min="6421" max="6421" width="8.85546875" style="17" customWidth="1"/>
    <col min="6422" max="6422" width="7.7109375" style="17" customWidth="1"/>
    <col min="6423" max="6423" width="8" style="17" customWidth="1"/>
    <col min="6424" max="6424" width="7.7109375" style="17" customWidth="1"/>
    <col min="6425" max="6425" width="11" style="17" customWidth="1"/>
    <col min="6426" max="6426" width="8.140625" style="17" customWidth="1"/>
    <col min="6427" max="6427" width="11.42578125" style="17" customWidth="1"/>
    <col min="6428" max="6428" width="12" style="17" customWidth="1"/>
    <col min="6429" max="6429" width="10.140625" style="17" customWidth="1"/>
    <col min="6430" max="6430" width="8.7109375" style="17" customWidth="1"/>
    <col min="6431" max="6431" width="10.5703125" style="17" customWidth="1"/>
    <col min="6432" max="6657" width="9.140625" style="17"/>
    <col min="6658" max="6658" width="7.140625" style="17" customWidth="1"/>
    <col min="6659" max="6659" width="10.85546875" style="17" customWidth="1"/>
    <col min="6660" max="6660" width="6.28515625" style="17" customWidth="1"/>
    <col min="6661" max="6661" width="11.42578125" style="17" customWidth="1"/>
    <col min="6662" max="6663" width="9.140625" style="17"/>
    <col min="6664" max="6664" width="6.42578125" style="17" customWidth="1"/>
    <col min="6665" max="6665" width="10.140625" style="17" customWidth="1"/>
    <col min="6666" max="6666" width="6.140625" style="17" customWidth="1"/>
    <col min="6667" max="6667" width="9.28515625" style="17" customWidth="1"/>
    <col min="6668" max="6668" width="7.42578125" style="17" customWidth="1"/>
    <col min="6669" max="6669" width="8.7109375" style="17" customWidth="1"/>
    <col min="6670" max="6670" width="6.140625" style="17" customWidth="1"/>
    <col min="6671" max="6671" width="9.140625" style="17"/>
    <col min="6672" max="6672" width="7.42578125" style="17" customWidth="1"/>
    <col min="6673" max="6673" width="8" style="17" customWidth="1"/>
    <col min="6674" max="6674" width="7.5703125" style="17" customWidth="1"/>
    <col min="6675" max="6675" width="9.140625" style="17" customWidth="1"/>
    <col min="6676" max="6676" width="7.85546875" style="17" customWidth="1"/>
    <col min="6677" max="6677" width="8.85546875" style="17" customWidth="1"/>
    <col min="6678" max="6678" width="7.7109375" style="17" customWidth="1"/>
    <col min="6679" max="6679" width="8" style="17" customWidth="1"/>
    <col min="6680" max="6680" width="7.7109375" style="17" customWidth="1"/>
    <col min="6681" max="6681" width="11" style="17" customWidth="1"/>
    <col min="6682" max="6682" width="8.140625" style="17" customWidth="1"/>
    <col min="6683" max="6683" width="11.42578125" style="17" customWidth="1"/>
    <col min="6684" max="6684" width="12" style="17" customWidth="1"/>
    <col min="6685" max="6685" width="10.140625" style="17" customWidth="1"/>
    <col min="6686" max="6686" width="8.7109375" style="17" customWidth="1"/>
    <col min="6687" max="6687" width="10.5703125" style="17" customWidth="1"/>
    <col min="6688" max="6913" width="9.140625" style="17"/>
    <col min="6914" max="6914" width="7.140625" style="17" customWidth="1"/>
    <col min="6915" max="6915" width="10.85546875" style="17" customWidth="1"/>
    <col min="6916" max="6916" width="6.28515625" style="17" customWidth="1"/>
    <col min="6917" max="6917" width="11.42578125" style="17" customWidth="1"/>
    <col min="6918" max="6919" width="9.140625" style="17"/>
    <col min="6920" max="6920" width="6.42578125" style="17" customWidth="1"/>
    <col min="6921" max="6921" width="10.140625" style="17" customWidth="1"/>
    <col min="6922" max="6922" width="6.140625" style="17" customWidth="1"/>
    <col min="6923" max="6923" width="9.28515625" style="17" customWidth="1"/>
    <col min="6924" max="6924" width="7.42578125" style="17" customWidth="1"/>
    <col min="6925" max="6925" width="8.7109375" style="17" customWidth="1"/>
    <col min="6926" max="6926" width="6.140625" style="17" customWidth="1"/>
    <col min="6927" max="6927" width="9.140625" style="17"/>
    <col min="6928" max="6928" width="7.42578125" style="17" customWidth="1"/>
    <col min="6929" max="6929" width="8" style="17" customWidth="1"/>
    <col min="6930" max="6930" width="7.5703125" style="17" customWidth="1"/>
    <col min="6931" max="6931" width="9.140625" style="17" customWidth="1"/>
    <col min="6932" max="6932" width="7.85546875" style="17" customWidth="1"/>
    <col min="6933" max="6933" width="8.85546875" style="17" customWidth="1"/>
    <col min="6934" max="6934" width="7.7109375" style="17" customWidth="1"/>
    <col min="6935" max="6935" width="8" style="17" customWidth="1"/>
    <col min="6936" max="6936" width="7.7109375" style="17" customWidth="1"/>
    <col min="6937" max="6937" width="11" style="17" customWidth="1"/>
    <col min="6938" max="6938" width="8.140625" style="17" customWidth="1"/>
    <col min="6939" max="6939" width="11.42578125" style="17" customWidth="1"/>
    <col min="6940" max="6940" width="12" style="17" customWidth="1"/>
    <col min="6941" max="6941" width="10.140625" style="17" customWidth="1"/>
    <col min="6942" max="6942" width="8.7109375" style="17" customWidth="1"/>
    <col min="6943" max="6943" width="10.5703125" style="17" customWidth="1"/>
    <col min="6944" max="7169" width="9.140625" style="17"/>
    <col min="7170" max="7170" width="7.140625" style="17" customWidth="1"/>
    <col min="7171" max="7171" width="10.85546875" style="17" customWidth="1"/>
    <col min="7172" max="7172" width="6.28515625" style="17" customWidth="1"/>
    <col min="7173" max="7173" width="11.42578125" style="17" customWidth="1"/>
    <col min="7174" max="7175" width="9.140625" style="17"/>
    <col min="7176" max="7176" width="6.42578125" style="17" customWidth="1"/>
    <col min="7177" max="7177" width="10.140625" style="17" customWidth="1"/>
    <col min="7178" max="7178" width="6.140625" style="17" customWidth="1"/>
    <col min="7179" max="7179" width="9.28515625" style="17" customWidth="1"/>
    <col min="7180" max="7180" width="7.42578125" style="17" customWidth="1"/>
    <col min="7181" max="7181" width="8.7109375" style="17" customWidth="1"/>
    <col min="7182" max="7182" width="6.140625" style="17" customWidth="1"/>
    <col min="7183" max="7183" width="9.140625" style="17"/>
    <col min="7184" max="7184" width="7.42578125" style="17" customWidth="1"/>
    <col min="7185" max="7185" width="8" style="17" customWidth="1"/>
    <col min="7186" max="7186" width="7.5703125" style="17" customWidth="1"/>
    <col min="7187" max="7187" width="9.140625" style="17" customWidth="1"/>
    <col min="7188" max="7188" width="7.85546875" style="17" customWidth="1"/>
    <col min="7189" max="7189" width="8.85546875" style="17" customWidth="1"/>
    <col min="7190" max="7190" width="7.7109375" style="17" customWidth="1"/>
    <col min="7191" max="7191" width="8" style="17" customWidth="1"/>
    <col min="7192" max="7192" width="7.7109375" style="17" customWidth="1"/>
    <col min="7193" max="7193" width="11" style="17" customWidth="1"/>
    <col min="7194" max="7194" width="8.140625" style="17" customWidth="1"/>
    <col min="7195" max="7195" width="11.42578125" style="17" customWidth="1"/>
    <col min="7196" max="7196" width="12" style="17" customWidth="1"/>
    <col min="7197" max="7197" width="10.140625" style="17" customWidth="1"/>
    <col min="7198" max="7198" width="8.7109375" style="17" customWidth="1"/>
    <col min="7199" max="7199" width="10.5703125" style="17" customWidth="1"/>
    <col min="7200" max="7425" width="9.140625" style="17"/>
    <col min="7426" max="7426" width="7.140625" style="17" customWidth="1"/>
    <col min="7427" max="7427" width="10.85546875" style="17" customWidth="1"/>
    <col min="7428" max="7428" width="6.28515625" style="17" customWidth="1"/>
    <col min="7429" max="7429" width="11.42578125" style="17" customWidth="1"/>
    <col min="7430" max="7431" width="9.140625" style="17"/>
    <col min="7432" max="7432" width="6.42578125" style="17" customWidth="1"/>
    <col min="7433" max="7433" width="10.140625" style="17" customWidth="1"/>
    <col min="7434" max="7434" width="6.140625" style="17" customWidth="1"/>
    <col min="7435" max="7435" width="9.28515625" style="17" customWidth="1"/>
    <col min="7436" max="7436" width="7.42578125" style="17" customWidth="1"/>
    <col min="7437" max="7437" width="8.7109375" style="17" customWidth="1"/>
    <col min="7438" max="7438" width="6.140625" style="17" customWidth="1"/>
    <col min="7439" max="7439" width="9.140625" style="17"/>
    <col min="7440" max="7440" width="7.42578125" style="17" customWidth="1"/>
    <col min="7441" max="7441" width="8" style="17" customWidth="1"/>
    <col min="7442" max="7442" width="7.5703125" style="17" customWidth="1"/>
    <col min="7443" max="7443" width="9.140625" style="17" customWidth="1"/>
    <col min="7444" max="7444" width="7.85546875" style="17" customWidth="1"/>
    <col min="7445" max="7445" width="8.85546875" style="17" customWidth="1"/>
    <col min="7446" max="7446" width="7.7109375" style="17" customWidth="1"/>
    <col min="7447" max="7447" width="8" style="17" customWidth="1"/>
    <col min="7448" max="7448" width="7.7109375" style="17" customWidth="1"/>
    <col min="7449" max="7449" width="11" style="17" customWidth="1"/>
    <col min="7450" max="7450" width="8.140625" style="17" customWidth="1"/>
    <col min="7451" max="7451" width="11.42578125" style="17" customWidth="1"/>
    <col min="7452" max="7452" width="12" style="17" customWidth="1"/>
    <col min="7453" max="7453" width="10.140625" style="17" customWidth="1"/>
    <col min="7454" max="7454" width="8.7109375" style="17" customWidth="1"/>
    <col min="7455" max="7455" width="10.5703125" style="17" customWidth="1"/>
    <col min="7456" max="7681" width="9.140625" style="17"/>
    <col min="7682" max="7682" width="7.140625" style="17" customWidth="1"/>
    <col min="7683" max="7683" width="10.85546875" style="17" customWidth="1"/>
    <col min="7684" max="7684" width="6.28515625" style="17" customWidth="1"/>
    <col min="7685" max="7685" width="11.42578125" style="17" customWidth="1"/>
    <col min="7686" max="7687" width="9.140625" style="17"/>
    <col min="7688" max="7688" width="6.42578125" style="17" customWidth="1"/>
    <col min="7689" max="7689" width="10.140625" style="17" customWidth="1"/>
    <col min="7690" max="7690" width="6.140625" style="17" customWidth="1"/>
    <col min="7691" max="7691" width="9.28515625" style="17" customWidth="1"/>
    <col min="7692" max="7692" width="7.42578125" style="17" customWidth="1"/>
    <col min="7693" max="7693" width="8.7109375" style="17" customWidth="1"/>
    <col min="7694" max="7694" width="6.140625" style="17" customWidth="1"/>
    <col min="7695" max="7695" width="9.140625" style="17"/>
    <col min="7696" max="7696" width="7.42578125" style="17" customWidth="1"/>
    <col min="7697" max="7697" width="8" style="17" customWidth="1"/>
    <col min="7698" max="7698" width="7.5703125" style="17" customWidth="1"/>
    <col min="7699" max="7699" width="9.140625" style="17" customWidth="1"/>
    <col min="7700" max="7700" width="7.85546875" style="17" customWidth="1"/>
    <col min="7701" max="7701" width="8.85546875" style="17" customWidth="1"/>
    <col min="7702" max="7702" width="7.7109375" style="17" customWidth="1"/>
    <col min="7703" max="7703" width="8" style="17" customWidth="1"/>
    <col min="7704" max="7704" width="7.7109375" style="17" customWidth="1"/>
    <col min="7705" max="7705" width="11" style="17" customWidth="1"/>
    <col min="7706" max="7706" width="8.140625" style="17" customWidth="1"/>
    <col min="7707" max="7707" width="11.42578125" style="17" customWidth="1"/>
    <col min="7708" max="7708" width="12" style="17" customWidth="1"/>
    <col min="7709" max="7709" width="10.140625" style="17" customWidth="1"/>
    <col min="7710" max="7710" width="8.7109375" style="17" customWidth="1"/>
    <col min="7711" max="7711" width="10.5703125" style="17" customWidth="1"/>
    <col min="7712" max="7937" width="9.140625" style="17"/>
    <col min="7938" max="7938" width="7.140625" style="17" customWidth="1"/>
    <col min="7939" max="7939" width="10.85546875" style="17" customWidth="1"/>
    <col min="7940" max="7940" width="6.28515625" style="17" customWidth="1"/>
    <col min="7941" max="7941" width="11.42578125" style="17" customWidth="1"/>
    <col min="7942" max="7943" width="9.140625" style="17"/>
    <col min="7944" max="7944" width="6.42578125" style="17" customWidth="1"/>
    <col min="7945" max="7945" width="10.140625" style="17" customWidth="1"/>
    <col min="7946" max="7946" width="6.140625" style="17" customWidth="1"/>
    <col min="7947" max="7947" width="9.28515625" style="17" customWidth="1"/>
    <col min="7948" max="7948" width="7.42578125" style="17" customWidth="1"/>
    <col min="7949" max="7949" width="8.7109375" style="17" customWidth="1"/>
    <col min="7950" max="7950" width="6.140625" style="17" customWidth="1"/>
    <col min="7951" max="7951" width="9.140625" style="17"/>
    <col min="7952" max="7952" width="7.42578125" style="17" customWidth="1"/>
    <col min="7953" max="7953" width="8" style="17" customWidth="1"/>
    <col min="7954" max="7954" width="7.5703125" style="17" customWidth="1"/>
    <col min="7955" max="7955" width="9.140625" style="17" customWidth="1"/>
    <col min="7956" max="7956" width="7.85546875" style="17" customWidth="1"/>
    <col min="7957" max="7957" width="8.85546875" style="17" customWidth="1"/>
    <col min="7958" max="7958" width="7.7109375" style="17" customWidth="1"/>
    <col min="7959" max="7959" width="8" style="17" customWidth="1"/>
    <col min="7960" max="7960" width="7.7109375" style="17" customWidth="1"/>
    <col min="7961" max="7961" width="11" style="17" customWidth="1"/>
    <col min="7962" max="7962" width="8.140625" style="17" customWidth="1"/>
    <col min="7963" max="7963" width="11.42578125" style="17" customWidth="1"/>
    <col min="7964" max="7964" width="12" style="17" customWidth="1"/>
    <col min="7965" max="7965" width="10.140625" style="17" customWidth="1"/>
    <col min="7966" max="7966" width="8.7109375" style="17" customWidth="1"/>
    <col min="7967" max="7967" width="10.5703125" style="17" customWidth="1"/>
    <col min="7968" max="8193" width="9.140625" style="17"/>
    <col min="8194" max="8194" width="7.140625" style="17" customWidth="1"/>
    <col min="8195" max="8195" width="10.85546875" style="17" customWidth="1"/>
    <col min="8196" max="8196" width="6.28515625" style="17" customWidth="1"/>
    <col min="8197" max="8197" width="11.42578125" style="17" customWidth="1"/>
    <col min="8198" max="8199" width="9.140625" style="17"/>
    <col min="8200" max="8200" width="6.42578125" style="17" customWidth="1"/>
    <col min="8201" max="8201" width="10.140625" style="17" customWidth="1"/>
    <col min="8202" max="8202" width="6.140625" style="17" customWidth="1"/>
    <col min="8203" max="8203" width="9.28515625" style="17" customWidth="1"/>
    <col min="8204" max="8204" width="7.42578125" style="17" customWidth="1"/>
    <col min="8205" max="8205" width="8.7109375" style="17" customWidth="1"/>
    <col min="8206" max="8206" width="6.140625" style="17" customWidth="1"/>
    <col min="8207" max="8207" width="9.140625" style="17"/>
    <col min="8208" max="8208" width="7.42578125" style="17" customWidth="1"/>
    <col min="8209" max="8209" width="8" style="17" customWidth="1"/>
    <col min="8210" max="8210" width="7.5703125" style="17" customWidth="1"/>
    <col min="8211" max="8211" width="9.140625" style="17" customWidth="1"/>
    <col min="8212" max="8212" width="7.85546875" style="17" customWidth="1"/>
    <col min="8213" max="8213" width="8.85546875" style="17" customWidth="1"/>
    <col min="8214" max="8214" width="7.7109375" style="17" customWidth="1"/>
    <col min="8215" max="8215" width="8" style="17" customWidth="1"/>
    <col min="8216" max="8216" width="7.7109375" style="17" customWidth="1"/>
    <col min="8217" max="8217" width="11" style="17" customWidth="1"/>
    <col min="8218" max="8218" width="8.140625" style="17" customWidth="1"/>
    <col min="8219" max="8219" width="11.42578125" style="17" customWidth="1"/>
    <col min="8220" max="8220" width="12" style="17" customWidth="1"/>
    <col min="8221" max="8221" width="10.140625" style="17" customWidth="1"/>
    <col min="8222" max="8222" width="8.7109375" style="17" customWidth="1"/>
    <col min="8223" max="8223" width="10.5703125" style="17" customWidth="1"/>
    <col min="8224" max="8449" width="9.140625" style="17"/>
    <col min="8450" max="8450" width="7.140625" style="17" customWidth="1"/>
    <col min="8451" max="8451" width="10.85546875" style="17" customWidth="1"/>
    <col min="8452" max="8452" width="6.28515625" style="17" customWidth="1"/>
    <col min="8453" max="8453" width="11.42578125" style="17" customWidth="1"/>
    <col min="8454" max="8455" width="9.140625" style="17"/>
    <col min="8456" max="8456" width="6.42578125" style="17" customWidth="1"/>
    <col min="8457" max="8457" width="10.140625" style="17" customWidth="1"/>
    <col min="8458" max="8458" width="6.140625" style="17" customWidth="1"/>
    <col min="8459" max="8459" width="9.28515625" style="17" customWidth="1"/>
    <col min="8460" max="8460" width="7.42578125" style="17" customWidth="1"/>
    <col min="8461" max="8461" width="8.7109375" style="17" customWidth="1"/>
    <col min="8462" max="8462" width="6.140625" style="17" customWidth="1"/>
    <col min="8463" max="8463" width="9.140625" style="17"/>
    <col min="8464" max="8464" width="7.42578125" style="17" customWidth="1"/>
    <col min="8465" max="8465" width="8" style="17" customWidth="1"/>
    <col min="8466" max="8466" width="7.5703125" style="17" customWidth="1"/>
    <col min="8467" max="8467" width="9.140625" style="17" customWidth="1"/>
    <col min="8468" max="8468" width="7.85546875" style="17" customWidth="1"/>
    <col min="8469" max="8469" width="8.85546875" style="17" customWidth="1"/>
    <col min="8470" max="8470" width="7.7109375" style="17" customWidth="1"/>
    <col min="8471" max="8471" width="8" style="17" customWidth="1"/>
    <col min="8472" max="8472" width="7.7109375" style="17" customWidth="1"/>
    <col min="8473" max="8473" width="11" style="17" customWidth="1"/>
    <col min="8474" max="8474" width="8.140625" style="17" customWidth="1"/>
    <col min="8475" max="8475" width="11.42578125" style="17" customWidth="1"/>
    <col min="8476" max="8476" width="12" style="17" customWidth="1"/>
    <col min="8477" max="8477" width="10.140625" style="17" customWidth="1"/>
    <col min="8478" max="8478" width="8.7109375" style="17" customWidth="1"/>
    <col min="8479" max="8479" width="10.5703125" style="17" customWidth="1"/>
    <col min="8480" max="8705" width="9.140625" style="17"/>
    <col min="8706" max="8706" width="7.140625" style="17" customWidth="1"/>
    <col min="8707" max="8707" width="10.85546875" style="17" customWidth="1"/>
    <col min="8708" max="8708" width="6.28515625" style="17" customWidth="1"/>
    <col min="8709" max="8709" width="11.42578125" style="17" customWidth="1"/>
    <col min="8710" max="8711" width="9.140625" style="17"/>
    <col min="8712" max="8712" width="6.42578125" style="17" customWidth="1"/>
    <col min="8713" max="8713" width="10.140625" style="17" customWidth="1"/>
    <col min="8714" max="8714" width="6.140625" style="17" customWidth="1"/>
    <col min="8715" max="8715" width="9.28515625" style="17" customWidth="1"/>
    <col min="8716" max="8716" width="7.42578125" style="17" customWidth="1"/>
    <col min="8717" max="8717" width="8.7109375" style="17" customWidth="1"/>
    <col min="8718" max="8718" width="6.140625" style="17" customWidth="1"/>
    <col min="8719" max="8719" width="9.140625" style="17"/>
    <col min="8720" max="8720" width="7.42578125" style="17" customWidth="1"/>
    <col min="8721" max="8721" width="8" style="17" customWidth="1"/>
    <col min="8722" max="8722" width="7.5703125" style="17" customWidth="1"/>
    <col min="8723" max="8723" width="9.140625" style="17" customWidth="1"/>
    <col min="8724" max="8724" width="7.85546875" style="17" customWidth="1"/>
    <col min="8725" max="8725" width="8.85546875" style="17" customWidth="1"/>
    <col min="8726" max="8726" width="7.7109375" style="17" customWidth="1"/>
    <col min="8727" max="8727" width="8" style="17" customWidth="1"/>
    <col min="8728" max="8728" width="7.7109375" style="17" customWidth="1"/>
    <col min="8729" max="8729" width="11" style="17" customWidth="1"/>
    <col min="8730" max="8730" width="8.140625" style="17" customWidth="1"/>
    <col min="8731" max="8731" width="11.42578125" style="17" customWidth="1"/>
    <col min="8732" max="8732" width="12" style="17" customWidth="1"/>
    <col min="8733" max="8733" width="10.140625" style="17" customWidth="1"/>
    <col min="8734" max="8734" width="8.7109375" style="17" customWidth="1"/>
    <col min="8735" max="8735" width="10.5703125" style="17" customWidth="1"/>
    <col min="8736" max="8961" width="9.140625" style="17"/>
    <col min="8962" max="8962" width="7.140625" style="17" customWidth="1"/>
    <col min="8963" max="8963" width="10.85546875" style="17" customWidth="1"/>
    <col min="8964" max="8964" width="6.28515625" style="17" customWidth="1"/>
    <col min="8965" max="8965" width="11.42578125" style="17" customWidth="1"/>
    <col min="8966" max="8967" width="9.140625" style="17"/>
    <col min="8968" max="8968" width="6.42578125" style="17" customWidth="1"/>
    <col min="8969" max="8969" width="10.140625" style="17" customWidth="1"/>
    <col min="8970" max="8970" width="6.140625" style="17" customWidth="1"/>
    <col min="8971" max="8971" width="9.28515625" style="17" customWidth="1"/>
    <col min="8972" max="8972" width="7.42578125" style="17" customWidth="1"/>
    <col min="8973" max="8973" width="8.7109375" style="17" customWidth="1"/>
    <col min="8974" max="8974" width="6.140625" style="17" customWidth="1"/>
    <col min="8975" max="8975" width="9.140625" style="17"/>
    <col min="8976" max="8976" width="7.42578125" style="17" customWidth="1"/>
    <col min="8977" max="8977" width="8" style="17" customWidth="1"/>
    <col min="8978" max="8978" width="7.5703125" style="17" customWidth="1"/>
    <col min="8979" max="8979" width="9.140625" style="17" customWidth="1"/>
    <col min="8980" max="8980" width="7.85546875" style="17" customWidth="1"/>
    <col min="8981" max="8981" width="8.85546875" style="17" customWidth="1"/>
    <col min="8982" max="8982" width="7.7109375" style="17" customWidth="1"/>
    <col min="8983" max="8983" width="8" style="17" customWidth="1"/>
    <col min="8984" max="8984" width="7.7109375" style="17" customWidth="1"/>
    <col min="8985" max="8985" width="11" style="17" customWidth="1"/>
    <col min="8986" max="8986" width="8.140625" style="17" customWidth="1"/>
    <col min="8987" max="8987" width="11.42578125" style="17" customWidth="1"/>
    <col min="8988" max="8988" width="12" style="17" customWidth="1"/>
    <col min="8989" max="8989" width="10.140625" style="17" customWidth="1"/>
    <col min="8990" max="8990" width="8.7109375" style="17" customWidth="1"/>
    <col min="8991" max="8991" width="10.5703125" style="17" customWidth="1"/>
    <col min="8992" max="9217" width="9.140625" style="17"/>
    <col min="9218" max="9218" width="7.140625" style="17" customWidth="1"/>
    <col min="9219" max="9219" width="10.85546875" style="17" customWidth="1"/>
    <col min="9220" max="9220" width="6.28515625" style="17" customWidth="1"/>
    <col min="9221" max="9221" width="11.42578125" style="17" customWidth="1"/>
    <col min="9222" max="9223" width="9.140625" style="17"/>
    <col min="9224" max="9224" width="6.42578125" style="17" customWidth="1"/>
    <col min="9225" max="9225" width="10.140625" style="17" customWidth="1"/>
    <col min="9226" max="9226" width="6.140625" style="17" customWidth="1"/>
    <col min="9227" max="9227" width="9.28515625" style="17" customWidth="1"/>
    <col min="9228" max="9228" width="7.42578125" style="17" customWidth="1"/>
    <col min="9229" max="9229" width="8.7109375" style="17" customWidth="1"/>
    <col min="9230" max="9230" width="6.140625" style="17" customWidth="1"/>
    <col min="9231" max="9231" width="9.140625" style="17"/>
    <col min="9232" max="9232" width="7.42578125" style="17" customWidth="1"/>
    <col min="9233" max="9233" width="8" style="17" customWidth="1"/>
    <col min="9234" max="9234" width="7.5703125" style="17" customWidth="1"/>
    <col min="9235" max="9235" width="9.140625" style="17" customWidth="1"/>
    <col min="9236" max="9236" width="7.85546875" style="17" customWidth="1"/>
    <col min="9237" max="9237" width="8.85546875" style="17" customWidth="1"/>
    <col min="9238" max="9238" width="7.7109375" style="17" customWidth="1"/>
    <col min="9239" max="9239" width="8" style="17" customWidth="1"/>
    <col min="9240" max="9240" width="7.7109375" style="17" customWidth="1"/>
    <col min="9241" max="9241" width="11" style="17" customWidth="1"/>
    <col min="9242" max="9242" width="8.140625" style="17" customWidth="1"/>
    <col min="9243" max="9243" width="11.42578125" style="17" customWidth="1"/>
    <col min="9244" max="9244" width="12" style="17" customWidth="1"/>
    <col min="9245" max="9245" width="10.140625" style="17" customWidth="1"/>
    <col min="9246" max="9246" width="8.7109375" style="17" customWidth="1"/>
    <col min="9247" max="9247" width="10.5703125" style="17" customWidth="1"/>
    <col min="9248" max="9473" width="9.140625" style="17"/>
    <col min="9474" max="9474" width="7.140625" style="17" customWidth="1"/>
    <col min="9475" max="9475" width="10.85546875" style="17" customWidth="1"/>
    <col min="9476" max="9476" width="6.28515625" style="17" customWidth="1"/>
    <col min="9477" max="9477" width="11.42578125" style="17" customWidth="1"/>
    <col min="9478" max="9479" width="9.140625" style="17"/>
    <col min="9480" max="9480" width="6.42578125" style="17" customWidth="1"/>
    <col min="9481" max="9481" width="10.140625" style="17" customWidth="1"/>
    <col min="9482" max="9482" width="6.140625" style="17" customWidth="1"/>
    <col min="9483" max="9483" width="9.28515625" style="17" customWidth="1"/>
    <col min="9484" max="9484" width="7.42578125" style="17" customWidth="1"/>
    <col min="9485" max="9485" width="8.7109375" style="17" customWidth="1"/>
    <col min="9486" max="9486" width="6.140625" style="17" customWidth="1"/>
    <col min="9487" max="9487" width="9.140625" style="17"/>
    <col min="9488" max="9488" width="7.42578125" style="17" customWidth="1"/>
    <col min="9489" max="9489" width="8" style="17" customWidth="1"/>
    <col min="9490" max="9490" width="7.5703125" style="17" customWidth="1"/>
    <col min="9491" max="9491" width="9.140625" style="17" customWidth="1"/>
    <col min="9492" max="9492" width="7.85546875" style="17" customWidth="1"/>
    <col min="9493" max="9493" width="8.85546875" style="17" customWidth="1"/>
    <col min="9494" max="9494" width="7.7109375" style="17" customWidth="1"/>
    <col min="9495" max="9495" width="8" style="17" customWidth="1"/>
    <col min="9496" max="9496" width="7.7109375" style="17" customWidth="1"/>
    <col min="9497" max="9497" width="11" style="17" customWidth="1"/>
    <col min="9498" max="9498" width="8.140625" style="17" customWidth="1"/>
    <col min="9499" max="9499" width="11.42578125" style="17" customWidth="1"/>
    <col min="9500" max="9500" width="12" style="17" customWidth="1"/>
    <col min="9501" max="9501" width="10.140625" style="17" customWidth="1"/>
    <col min="9502" max="9502" width="8.7109375" style="17" customWidth="1"/>
    <col min="9503" max="9503" width="10.5703125" style="17" customWidth="1"/>
    <col min="9504" max="9729" width="9.140625" style="17"/>
    <col min="9730" max="9730" width="7.140625" style="17" customWidth="1"/>
    <col min="9731" max="9731" width="10.85546875" style="17" customWidth="1"/>
    <col min="9732" max="9732" width="6.28515625" style="17" customWidth="1"/>
    <col min="9733" max="9733" width="11.42578125" style="17" customWidth="1"/>
    <col min="9734" max="9735" width="9.140625" style="17"/>
    <col min="9736" max="9736" width="6.42578125" style="17" customWidth="1"/>
    <col min="9737" max="9737" width="10.140625" style="17" customWidth="1"/>
    <col min="9738" max="9738" width="6.140625" style="17" customWidth="1"/>
    <col min="9739" max="9739" width="9.28515625" style="17" customWidth="1"/>
    <col min="9740" max="9740" width="7.42578125" style="17" customWidth="1"/>
    <col min="9741" max="9741" width="8.7109375" style="17" customWidth="1"/>
    <col min="9742" max="9742" width="6.140625" style="17" customWidth="1"/>
    <col min="9743" max="9743" width="9.140625" style="17"/>
    <col min="9744" max="9744" width="7.42578125" style="17" customWidth="1"/>
    <col min="9745" max="9745" width="8" style="17" customWidth="1"/>
    <col min="9746" max="9746" width="7.5703125" style="17" customWidth="1"/>
    <col min="9747" max="9747" width="9.140625" style="17" customWidth="1"/>
    <col min="9748" max="9748" width="7.85546875" style="17" customWidth="1"/>
    <col min="9749" max="9749" width="8.85546875" style="17" customWidth="1"/>
    <col min="9750" max="9750" width="7.7109375" style="17" customWidth="1"/>
    <col min="9751" max="9751" width="8" style="17" customWidth="1"/>
    <col min="9752" max="9752" width="7.7109375" style="17" customWidth="1"/>
    <col min="9753" max="9753" width="11" style="17" customWidth="1"/>
    <col min="9754" max="9754" width="8.140625" style="17" customWidth="1"/>
    <col min="9755" max="9755" width="11.42578125" style="17" customWidth="1"/>
    <col min="9756" max="9756" width="12" style="17" customWidth="1"/>
    <col min="9757" max="9757" width="10.140625" style="17" customWidth="1"/>
    <col min="9758" max="9758" width="8.7109375" style="17" customWidth="1"/>
    <col min="9759" max="9759" width="10.5703125" style="17" customWidth="1"/>
    <col min="9760" max="9985" width="9.140625" style="17"/>
    <col min="9986" max="9986" width="7.140625" style="17" customWidth="1"/>
    <col min="9987" max="9987" width="10.85546875" style="17" customWidth="1"/>
    <col min="9988" max="9988" width="6.28515625" style="17" customWidth="1"/>
    <col min="9989" max="9989" width="11.42578125" style="17" customWidth="1"/>
    <col min="9990" max="9991" width="9.140625" style="17"/>
    <col min="9992" max="9992" width="6.42578125" style="17" customWidth="1"/>
    <col min="9993" max="9993" width="10.140625" style="17" customWidth="1"/>
    <col min="9994" max="9994" width="6.140625" style="17" customWidth="1"/>
    <col min="9995" max="9995" width="9.28515625" style="17" customWidth="1"/>
    <col min="9996" max="9996" width="7.42578125" style="17" customWidth="1"/>
    <col min="9997" max="9997" width="8.7109375" style="17" customWidth="1"/>
    <col min="9998" max="9998" width="6.140625" style="17" customWidth="1"/>
    <col min="9999" max="9999" width="9.140625" style="17"/>
    <col min="10000" max="10000" width="7.42578125" style="17" customWidth="1"/>
    <col min="10001" max="10001" width="8" style="17" customWidth="1"/>
    <col min="10002" max="10002" width="7.5703125" style="17" customWidth="1"/>
    <col min="10003" max="10003" width="9.140625" style="17" customWidth="1"/>
    <col min="10004" max="10004" width="7.85546875" style="17" customWidth="1"/>
    <col min="10005" max="10005" width="8.85546875" style="17" customWidth="1"/>
    <col min="10006" max="10006" width="7.7109375" style="17" customWidth="1"/>
    <col min="10007" max="10007" width="8" style="17" customWidth="1"/>
    <col min="10008" max="10008" width="7.7109375" style="17" customWidth="1"/>
    <col min="10009" max="10009" width="11" style="17" customWidth="1"/>
    <col min="10010" max="10010" width="8.140625" style="17" customWidth="1"/>
    <col min="10011" max="10011" width="11.42578125" style="17" customWidth="1"/>
    <col min="10012" max="10012" width="12" style="17" customWidth="1"/>
    <col min="10013" max="10013" width="10.140625" style="17" customWidth="1"/>
    <col min="10014" max="10014" width="8.7109375" style="17" customWidth="1"/>
    <col min="10015" max="10015" width="10.5703125" style="17" customWidth="1"/>
    <col min="10016" max="10241" width="9.140625" style="17"/>
    <col min="10242" max="10242" width="7.140625" style="17" customWidth="1"/>
    <col min="10243" max="10243" width="10.85546875" style="17" customWidth="1"/>
    <col min="10244" max="10244" width="6.28515625" style="17" customWidth="1"/>
    <col min="10245" max="10245" width="11.42578125" style="17" customWidth="1"/>
    <col min="10246" max="10247" width="9.140625" style="17"/>
    <col min="10248" max="10248" width="6.42578125" style="17" customWidth="1"/>
    <col min="10249" max="10249" width="10.140625" style="17" customWidth="1"/>
    <col min="10250" max="10250" width="6.140625" style="17" customWidth="1"/>
    <col min="10251" max="10251" width="9.28515625" style="17" customWidth="1"/>
    <col min="10252" max="10252" width="7.42578125" style="17" customWidth="1"/>
    <col min="10253" max="10253" width="8.7109375" style="17" customWidth="1"/>
    <col min="10254" max="10254" width="6.140625" style="17" customWidth="1"/>
    <col min="10255" max="10255" width="9.140625" style="17"/>
    <col min="10256" max="10256" width="7.42578125" style="17" customWidth="1"/>
    <col min="10257" max="10257" width="8" style="17" customWidth="1"/>
    <col min="10258" max="10258" width="7.5703125" style="17" customWidth="1"/>
    <col min="10259" max="10259" width="9.140625" style="17" customWidth="1"/>
    <col min="10260" max="10260" width="7.85546875" style="17" customWidth="1"/>
    <col min="10261" max="10261" width="8.85546875" style="17" customWidth="1"/>
    <col min="10262" max="10262" width="7.7109375" style="17" customWidth="1"/>
    <col min="10263" max="10263" width="8" style="17" customWidth="1"/>
    <col min="10264" max="10264" width="7.7109375" style="17" customWidth="1"/>
    <col min="10265" max="10265" width="11" style="17" customWidth="1"/>
    <col min="10266" max="10266" width="8.140625" style="17" customWidth="1"/>
    <col min="10267" max="10267" width="11.42578125" style="17" customWidth="1"/>
    <col min="10268" max="10268" width="12" style="17" customWidth="1"/>
    <col min="10269" max="10269" width="10.140625" style="17" customWidth="1"/>
    <col min="10270" max="10270" width="8.7109375" style="17" customWidth="1"/>
    <col min="10271" max="10271" width="10.5703125" style="17" customWidth="1"/>
    <col min="10272" max="10497" width="9.140625" style="17"/>
    <col min="10498" max="10498" width="7.140625" style="17" customWidth="1"/>
    <col min="10499" max="10499" width="10.85546875" style="17" customWidth="1"/>
    <col min="10500" max="10500" width="6.28515625" style="17" customWidth="1"/>
    <col min="10501" max="10501" width="11.42578125" style="17" customWidth="1"/>
    <col min="10502" max="10503" width="9.140625" style="17"/>
    <col min="10504" max="10504" width="6.42578125" style="17" customWidth="1"/>
    <col min="10505" max="10505" width="10.140625" style="17" customWidth="1"/>
    <col min="10506" max="10506" width="6.140625" style="17" customWidth="1"/>
    <col min="10507" max="10507" width="9.28515625" style="17" customWidth="1"/>
    <col min="10508" max="10508" width="7.42578125" style="17" customWidth="1"/>
    <col min="10509" max="10509" width="8.7109375" style="17" customWidth="1"/>
    <col min="10510" max="10510" width="6.140625" style="17" customWidth="1"/>
    <col min="10511" max="10511" width="9.140625" style="17"/>
    <col min="10512" max="10512" width="7.42578125" style="17" customWidth="1"/>
    <col min="10513" max="10513" width="8" style="17" customWidth="1"/>
    <col min="10514" max="10514" width="7.5703125" style="17" customWidth="1"/>
    <col min="10515" max="10515" width="9.140625" style="17" customWidth="1"/>
    <col min="10516" max="10516" width="7.85546875" style="17" customWidth="1"/>
    <col min="10517" max="10517" width="8.85546875" style="17" customWidth="1"/>
    <col min="10518" max="10518" width="7.7109375" style="17" customWidth="1"/>
    <col min="10519" max="10519" width="8" style="17" customWidth="1"/>
    <col min="10520" max="10520" width="7.7109375" style="17" customWidth="1"/>
    <col min="10521" max="10521" width="11" style="17" customWidth="1"/>
    <col min="10522" max="10522" width="8.140625" style="17" customWidth="1"/>
    <col min="10523" max="10523" width="11.42578125" style="17" customWidth="1"/>
    <col min="10524" max="10524" width="12" style="17" customWidth="1"/>
    <col min="10525" max="10525" width="10.140625" style="17" customWidth="1"/>
    <col min="10526" max="10526" width="8.7109375" style="17" customWidth="1"/>
    <col min="10527" max="10527" width="10.5703125" style="17" customWidth="1"/>
    <col min="10528" max="10753" width="9.140625" style="17"/>
    <col min="10754" max="10754" width="7.140625" style="17" customWidth="1"/>
    <col min="10755" max="10755" width="10.85546875" style="17" customWidth="1"/>
    <col min="10756" max="10756" width="6.28515625" style="17" customWidth="1"/>
    <col min="10757" max="10757" width="11.42578125" style="17" customWidth="1"/>
    <col min="10758" max="10759" width="9.140625" style="17"/>
    <col min="10760" max="10760" width="6.42578125" style="17" customWidth="1"/>
    <col min="10761" max="10761" width="10.140625" style="17" customWidth="1"/>
    <col min="10762" max="10762" width="6.140625" style="17" customWidth="1"/>
    <col min="10763" max="10763" width="9.28515625" style="17" customWidth="1"/>
    <col min="10764" max="10764" width="7.42578125" style="17" customWidth="1"/>
    <col min="10765" max="10765" width="8.7109375" style="17" customWidth="1"/>
    <col min="10766" max="10766" width="6.140625" style="17" customWidth="1"/>
    <col min="10767" max="10767" width="9.140625" style="17"/>
    <col min="10768" max="10768" width="7.42578125" style="17" customWidth="1"/>
    <col min="10769" max="10769" width="8" style="17" customWidth="1"/>
    <col min="10770" max="10770" width="7.5703125" style="17" customWidth="1"/>
    <col min="10771" max="10771" width="9.140625" style="17" customWidth="1"/>
    <col min="10772" max="10772" width="7.85546875" style="17" customWidth="1"/>
    <col min="10773" max="10773" width="8.85546875" style="17" customWidth="1"/>
    <col min="10774" max="10774" width="7.7109375" style="17" customWidth="1"/>
    <col min="10775" max="10775" width="8" style="17" customWidth="1"/>
    <col min="10776" max="10776" width="7.7109375" style="17" customWidth="1"/>
    <col min="10777" max="10777" width="11" style="17" customWidth="1"/>
    <col min="10778" max="10778" width="8.140625" style="17" customWidth="1"/>
    <col min="10779" max="10779" width="11.42578125" style="17" customWidth="1"/>
    <col min="10780" max="10780" width="12" style="17" customWidth="1"/>
    <col min="10781" max="10781" width="10.140625" style="17" customWidth="1"/>
    <col min="10782" max="10782" width="8.7109375" style="17" customWidth="1"/>
    <col min="10783" max="10783" width="10.5703125" style="17" customWidth="1"/>
    <col min="10784" max="11009" width="9.140625" style="17"/>
    <col min="11010" max="11010" width="7.140625" style="17" customWidth="1"/>
    <col min="11011" max="11011" width="10.85546875" style="17" customWidth="1"/>
    <col min="11012" max="11012" width="6.28515625" style="17" customWidth="1"/>
    <col min="11013" max="11013" width="11.42578125" style="17" customWidth="1"/>
    <col min="11014" max="11015" width="9.140625" style="17"/>
    <col min="11016" max="11016" width="6.42578125" style="17" customWidth="1"/>
    <col min="11017" max="11017" width="10.140625" style="17" customWidth="1"/>
    <col min="11018" max="11018" width="6.140625" style="17" customWidth="1"/>
    <col min="11019" max="11019" width="9.28515625" style="17" customWidth="1"/>
    <col min="11020" max="11020" width="7.42578125" style="17" customWidth="1"/>
    <col min="11021" max="11021" width="8.7109375" style="17" customWidth="1"/>
    <col min="11022" max="11022" width="6.140625" style="17" customWidth="1"/>
    <col min="11023" max="11023" width="9.140625" style="17"/>
    <col min="11024" max="11024" width="7.42578125" style="17" customWidth="1"/>
    <col min="11025" max="11025" width="8" style="17" customWidth="1"/>
    <col min="11026" max="11026" width="7.5703125" style="17" customWidth="1"/>
    <col min="11027" max="11027" width="9.140625" style="17" customWidth="1"/>
    <col min="11028" max="11028" width="7.85546875" style="17" customWidth="1"/>
    <col min="11029" max="11029" width="8.85546875" style="17" customWidth="1"/>
    <col min="11030" max="11030" width="7.7109375" style="17" customWidth="1"/>
    <col min="11031" max="11031" width="8" style="17" customWidth="1"/>
    <col min="11032" max="11032" width="7.7109375" style="17" customWidth="1"/>
    <col min="11033" max="11033" width="11" style="17" customWidth="1"/>
    <col min="11034" max="11034" width="8.140625" style="17" customWidth="1"/>
    <col min="11035" max="11035" width="11.42578125" style="17" customWidth="1"/>
    <col min="11036" max="11036" width="12" style="17" customWidth="1"/>
    <col min="11037" max="11037" width="10.140625" style="17" customWidth="1"/>
    <col min="11038" max="11038" width="8.7109375" style="17" customWidth="1"/>
    <col min="11039" max="11039" width="10.5703125" style="17" customWidth="1"/>
    <col min="11040" max="11265" width="9.140625" style="17"/>
    <col min="11266" max="11266" width="7.140625" style="17" customWidth="1"/>
    <col min="11267" max="11267" width="10.85546875" style="17" customWidth="1"/>
    <col min="11268" max="11268" width="6.28515625" style="17" customWidth="1"/>
    <col min="11269" max="11269" width="11.42578125" style="17" customWidth="1"/>
    <col min="11270" max="11271" width="9.140625" style="17"/>
    <col min="11272" max="11272" width="6.42578125" style="17" customWidth="1"/>
    <col min="11273" max="11273" width="10.140625" style="17" customWidth="1"/>
    <col min="11274" max="11274" width="6.140625" style="17" customWidth="1"/>
    <col min="11275" max="11275" width="9.28515625" style="17" customWidth="1"/>
    <col min="11276" max="11276" width="7.42578125" style="17" customWidth="1"/>
    <col min="11277" max="11277" width="8.7109375" style="17" customWidth="1"/>
    <col min="11278" max="11278" width="6.140625" style="17" customWidth="1"/>
    <col min="11279" max="11279" width="9.140625" style="17"/>
    <col min="11280" max="11280" width="7.42578125" style="17" customWidth="1"/>
    <col min="11281" max="11281" width="8" style="17" customWidth="1"/>
    <col min="11282" max="11282" width="7.5703125" style="17" customWidth="1"/>
    <col min="11283" max="11283" width="9.140625" style="17" customWidth="1"/>
    <col min="11284" max="11284" width="7.85546875" style="17" customWidth="1"/>
    <col min="11285" max="11285" width="8.85546875" style="17" customWidth="1"/>
    <col min="11286" max="11286" width="7.7109375" style="17" customWidth="1"/>
    <col min="11287" max="11287" width="8" style="17" customWidth="1"/>
    <col min="11288" max="11288" width="7.7109375" style="17" customWidth="1"/>
    <col min="11289" max="11289" width="11" style="17" customWidth="1"/>
    <col min="11290" max="11290" width="8.140625" style="17" customWidth="1"/>
    <col min="11291" max="11291" width="11.42578125" style="17" customWidth="1"/>
    <col min="11292" max="11292" width="12" style="17" customWidth="1"/>
    <col min="11293" max="11293" width="10.140625" style="17" customWidth="1"/>
    <col min="11294" max="11294" width="8.7109375" style="17" customWidth="1"/>
    <col min="11295" max="11295" width="10.5703125" style="17" customWidth="1"/>
    <col min="11296" max="11521" width="9.140625" style="17"/>
    <col min="11522" max="11522" width="7.140625" style="17" customWidth="1"/>
    <col min="11523" max="11523" width="10.85546875" style="17" customWidth="1"/>
    <col min="11524" max="11524" width="6.28515625" style="17" customWidth="1"/>
    <col min="11525" max="11525" width="11.42578125" style="17" customWidth="1"/>
    <col min="11526" max="11527" width="9.140625" style="17"/>
    <col min="11528" max="11528" width="6.42578125" style="17" customWidth="1"/>
    <col min="11529" max="11529" width="10.140625" style="17" customWidth="1"/>
    <col min="11530" max="11530" width="6.140625" style="17" customWidth="1"/>
    <col min="11531" max="11531" width="9.28515625" style="17" customWidth="1"/>
    <col min="11532" max="11532" width="7.42578125" style="17" customWidth="1"/>
    <col min="11533" max="11533" width="8.7109375" style="17" customWidth="1"/>
    <col min="11534" max="11534" width="6.140625" style="17" customWidth="1"/>
    <col min="11535" max="11535" width="9.140625" style="17"/>
    <col min="11536" max="11536" width="7.42578125" style="17" customWidth="1"/>
    <col min="11537" max="11537" width="8" style="17" customWidth="1"/>
    <col min="11538" max="11538" width="7.5703125" style="17" customWidth="1"/>
    <col min="11539" max="11539" width="9.140625" style="17" customWidth="1"/>
    <col min="11540" max="11540" width="7.85546875" style="17" customWidth="1"/>
    <col min="11541" max="11541" width="8.85546875" style="17" customWidth="1"/>
    <col min="11542" max="11542" width="7.7109375" style="17" customWidth="1"/>
    <col min="11543" max="11543" width="8" style="17" customWidth="1"/>
    <col min="11544" max="11544" width="7.7109375" style="17" customWidth="1"/>
    <col min="11545" max="11545" width="11" style="17" customWidth="1"/>
    <col min="11546" max="11546" width="8.140625" style="17" customWidth="1"/>
    <col min="11547" max="11547" width="11.42578125" style="17" customWidth="1"/>
    <col min="11548" max="11548" width="12" style="17" customWidth="1"/>
    <col min="11549" max="11549" width="10.140625" style="17" customWidth="1"/>
    <col min="11550" max="11550" width="8.7109375" style="17" customWidth="1"/>
    <col min="11551" max="11551" width="10.5703125" style="17" customWidth="1"/>
    <col min="11552" max="11777" width="9.140625" style="17"/>
    <col min="11778" max="11778" width="7.140625" style="17" customWidth="1"/>
    <col min="11779" max="11779" width="10.85546875" style="17" customWidth="1"/>
    <col min="11780" max="11780" width="6.28515625" style="17" customWidth="1"/>
    <col min="11781" max="11781" width="11.42578125" style="17" customWidth="1"/>
    <col min="11782" max="11783" width="9.140625" style="17"/>
    <col min="11784" max="11784" width="6.42578125" style="17" customWidth="1"/>
    <col min="11785" max="11785" width="10.140625" style="17" customWidth="1"/>
    <col min="11786" max="11786" width="6.140625" style="17" customWidth="1"/>
    <col min="11787" max="11787" width="9.28515625" style="17" customWidth="1"/>
    <col min="11788" max="11788" width="7.42578125" style="17" customWidth="1"/>
    <col min="11789" max="11789" width="8.7109375" style="17" customWidth="1"/>
    <col min="11790" max="11790" width="6.140625" style="17" customWidth="1"/>
    <col min="11791" max="11791" width="9.140625" style="17"/>
    <col min="11792" max="11792" width="7.42578125" style="17" customWidth="1"/>
    <col min="11793" max="11793" width="8" style="17" customWidth="1"/>
    <col min="11794" max="11794" width="7.5703125" style="17" customWidth="1"/>
    <col min="11795" max="11795" width="9.140625" style="17" customWidth="1"/>
    <col min="11796" max="11796" width="7.85546875" style="17" customWidth="1"/>
    <col min="11797" max="11797" width="8.85546875" style="17" customWidth="1"/>
    <col min="11798" max="11798" width="7.7109375" style="17" customWidth="1"/>
    <col min="11799" max="11799" width="8" style="17" customWidth="1"/>
    <col min="11800" max="11800" width="7.7109375" style="17" customWidth="1"/>
    <col min="11801" max="11801" width="11" style="17" customWidth="1"/>
    <col min="11802" max="11802" width="8.140625" style="17" customWidth="1"/>
    <col min="11803" max="11803" width="11.42578125" style="17" customWidth="1"/>
    <col min="11804" max="11804" width="12" style="17" customWidth="1"/>
    <col min="11805" max="11805" width="10.140625" style="17" customWidth="1"/>
    <col min="11806" max="11806" width="8.7109375" style="17" customWidth="1"/>
    <col min="11807" max="11807" width="10.5703125" style="17" customWidth="1"/>
    <col min="11808" max="12033" width="9.140625" style="17"/>
    <col min="12034" max="12034" width="7.140625" style="17" customWidth="1"/>
    <col min="12035" max="12035" width="10.85546875" style="17" customWidth="1"/>
    <col min="12036" max="12036" width="6.28515625" style="17" customWidth="1"/>
    <col min="12037" max="12037" width="11.42578125" style="17" customWidth="1"/>
    <col min="12038" max="12039" width="9.140625" style="17"/>
    <col min="12040" max="12040" width="6.42578125" style="17" customWidth="1"/>
    <col min="12041" max="12041" width="10.140625" style="17" customWidth="1"/>
    <col min="12042" max="12042" width="6.140625" style="17" customWidth="1"/>
    <col min="12043" max="12043" width="9.28515625" style="17" customWidth="1"/>
    <col min="12044" max="12044" width="7.42578125" style="17" customWidth="1"/>
    <col min="12045" max="12045" width="8.7109375" style="17" customWidth="1"/>
    <col min="12046" max="12046" width="6.140625" style="17" customWidth="1"/>
    <col min="12047" max="12047" width="9.140625" style="17"/>
    <col min="12048" max="12048" width="7.42578125" style="17" customWidth="1"/>
    <col min="12049" max="12049" width="8" style="17" customWidth="1"/>
    <col min="12050" max="12050" width="7.5703125" style="17" customWidth="1"/>
    <col min="12051" max="12051" width="9.140625" style="17" customWidth="1"/>
    <col min="12052" max="12052" width="7.85546875" style="17" customWidth="1"/>
    <col min="12053" max="12053" width="8.85546875" style="17" customWidth="1"/>
    <col min="12054" max="12054" width="7.7109375" style="17" customWidth="1"/>
    <col min="12055" max="12055" width="8" style="17" customWidth="1"/>
    <col min="12056" max="12056" width="7.7109375" style="17" customWidth="1"/>
    <col min="12057" max="12057" width="11" style="17" customWidth="1"/>
    <col min="12058" max="12058" width="8.140625" style="17" customWidth="1"/>
    <col min="12059" max="12059" width="11.42578125" style="17" customWidth="1"/>
    <col min="12060" max="12060" width="12" style="17" customWidth="1"/>
    <col min="12061" max="12061" width="10.140625" style="17" customWidth="1"/>
    <col min="12062" max="12062" width="8.7109375" style="17" customWidth="1"/>
    <col min="12063" max="12063" width="10.5703125" style="17" customWidth="1"/>
    <col min="12064" max="12289" width="9.140625" style="17"/>
    <col min="12290" max="12290" width="7.140625" style="17" customWidth="1"/>
    <col min="12291" max="12291" width="10.85546875" style="17" customWidth="1"/>
    <col min="12292" max="12292" width="6.28515625" style="17" customWidth="1"/>
    <col min="12293" max="12293" width="11.42578125" style="17" customWidth="1"/>
    <col min="12294" max="12295" width="9.140625" style="17"/>
    <col min="12296" max="12296" width="6.42578125" style="17" customWidth="1"/>
    <col min="12297" max="12297" width="10.140625" style="17" customWidth="1"/>
    <col min="12298" max="12298" width="6.140625" style="17" customWidth="1"/>
    <col min="12299" max="12299" width="9.28515625" style="17" customWidth="1"/>
    <col min="12300" max="12300" width="7.42578125" style="17" customWidth="1"/>
    <col min="12301" max="12301" width="8.7109375" style="17" customWidth="1"/>
    <col min="12302" max="12302" width="6.140625" style="17" customWidth="1"/>
    <col min="12303" max="12303" width="9.140625" style="17"/>
    <col min="12304" max="12304" width="7.42578125" style="17" customWidth="1"/>
    <col min="12305" max="12305" width="8" style="17" customWidth="1"/>
    <col min="12306" max="12306" width="7.5703125" style="17" customWidth="1"/>
    <col min="12307" max="12307" width="9.140625" style="17" customWidth="1"/>
    <col min="12308" max="12308" width="7.85546875" style="17" customWidth="1"/>
    <col min="12309" max="12309" width="8.85546875" style="17" customWidth="1"/>
    <col min="12310" max="12310" width="7.7109375" style="17" customWidth="1"/>
    <col min="12311" max="12311" width="8" style="17" customWidth="1"/>
    <col min="12312" max="12312" width="7.7109375" style="17" customWidth="1"/>
    <col min="12313" max="12313" width="11" style="17" customWidth="1"/>
    <col min="12314" max="12314" width="8.140625" style="17" customWidth="1"/>
    <col min="12315" max="12315" width="11.42578125" style="17" customWidth="1"/>
    <col min="12316" max="12316" width="12" style="17" customWidth="1"/>
    <col min="12317" max="12317" width="10.140625" style="17" customWidth="1"/>
    <col min="12318" max="12318" width="8.7109375" style="17" customWidth="1"/>
    <col min="12319" max="12319" width="10.5703125" style="17" customWidth="1"/>
    <col min="12320" max="12545" width="9.140625" style="17"/>
    <col min="12546" max="12546" width="7.140625" style="17" customWidth="1"/>
    <col min="12547" max="12547" width="10.85546875" style="17" customWidth="1"/>
    <col min="12548" max="12548" width="6.28515625" style="17" customWidth="1"/>
    <col min="12549" max="12549" width="11.42578125" style="17" customWidth="1"/>
    <col min="12550" max="12551" width="9.140625" style="17"/>
    <col min="12552" max="12552" width="6.42578125" style="17" customWidth="1"/>
    <col min="12553" max="12553" width="10.140625" style="17" customWidth="1"/>
    <col min="12554" max="12554" width="6.140625" style="17" customWidth="1"/>
    <col min="12555" max="12555" width="9.28515625" style="17" customWidth="1"/>
    <col min="12556" max="12556" width="7.42578125" style="17" customWidth="1"/>
    <col min="12557" max="12557" width="8.7109375" style="17" customWidth="1"/>
    <col min="12558" max="12558" width="6.140625" style="17" customWidth="1"/>
    <col min="12559" max="12559" width="9.140625" style="17"/>
    <col min="12560" max="12560" width="7.42578125" style="17" customWidth="1"/>
    <col min="12561" max="12561" width="8" style="17" customWidth="1"/>
    <col min="12562" max="12562" width="7.5703125" style="17" customWidth="1"/>
    <col min="12563" max="12563" width="9.140625" style="17" customWidth="1"/>
    <col min="12564" max="12564" width="7.85546875" style="17" customWidth="1"/>
    <col min="12565" max="12565" width="8.85546875" style="17" customWidth="1"/>
    <col min="12566" max="12566" width="7.7109375" style="17" customWidth="1"/>
    <col min="12567" max="12567" width="8" style="17" customWidth="1"/>
    <col min="12568" max="12568" width="7.7109375" style="17" customWidth="1"/>
    <col min="12569" max="12569" width="11" style="17" customWidth="1"/>
    <col min="12570" max="12570" width="8.140625" style="17" customWidth="1"/>
    <col min="12571" max="12571" width="11.42578125" style="17" customWidth="1"/>
    <col min="12572" max="12572" width="12" style="17" customWidth="1"/>
    <col min="12573" max="12573" width="10.140625" style="17" customWidth="1"/>
    <col min="12574" max="12574" width="8.7109375" style="17" customWidth="1"/>
    <col min="12575" max="12575" width="10.5703125" style="17" customWidth="1"/>
    <col min="12576" max="12801" width="9.140625" style="17"/>
    <col min="12802" max="12802" width="7.140625" style="17" customWidth="1"/>
    <col min="12803" max="12803" width="10.85546875" style="17" customWidth="1"/>
    <col min="12804" max="12804" width="6.28515625" style="17" customWidth="1"/>
    <col min="12805" max="12805" width="11.42578125" style="17" customWidth="1"/>
    <col min="12806" max="12807" width="9.140625" style="17"/>
    <col min="12808" max="12808" width="6.42578125" style="17" customWidth="1"/>
    <col min="12809" max="12809" width="10.140625" style="17" customWidth="1"/>
    <col min="12810" max="12810" width="6.140625" style="17" customWidth="1"/>
    <col min="12811" max="12811" width="9.28515625" style="17" customWidth="1"/>
    <col min="12812" max="12812" width="7.42578125" style="17" customWidth="1"/>
    <col min="12813" max="12813" width="8.7109375" style="17" customWidth="1"/>
    <col min="12814" max="12814" width="6.140625" style="17" customWidth="1"/>
    <col min="12815" max="12815" width="9.140625" style="17"/>
    <col min="12816" max="12816" width="7.42578125" style="17" customWidth="1"/>
    <col min="12817" max="12817" width="8" style="17" customWidth="1"/>
    <col min="12818" max="12818" width="7.5703125" style="17" customWidth="1"/>
    <col min="12819" max="12819" width="9.140625" style="17" customWidth="1"/>
    <col min="12820" max="12820" width="7.85546875" style="17" customWidth="1"/>
    <col min="12821" max="12821" width="8.85546875" style="17" customWidth="1"/>
    <col min="12822" max="12822" width="7.7109375" style="17" customWidth="1"/>
    <col min="12823" max="12823" width="8" style="17" customWidth="1"/>
    <col min="12824" max="12824" width="7.7109375" style="17" customWidth="1"/>
    <col min="12825" max="12825" width="11" style="17" customWidth="1"/>
    <col min="12826" max="12826" width="8.140625" style="17" customWidth="1"/>
    <col min="12827" max="12827" width="11.42578125" style="17" customWidth="1"/>
    <col min="12828" max="12828" width="12" style="17" customWidth="1"/>
    <col min="12829" max="12829" width="10.140625" style="17" customWidth="1"/>
    <col min="12830" max="12830" width="8.7109375" style="17" customWidth="1"/>
    <col min="12831" max="12831" width="10.5703125" style="17" customWidth="1"/>
    <col min="12832" max="13057" width="9.140625" style="17"/>
    <col min="13058" max="13058" width="7.140625" style="17" customWidth="1"/>
    <col min="13059" max="13059" width="10.85546875" style="17" customWidth="1"/>
    <col min="13060" max="13060" width="6.28515625" style="17" customWidth="1"/>
    <col min="13061" max="13061" width="11.42578125" style="17" customWidth="1"/>
    <col min="13062" max="13063" width="9.140625" style="17"/>
    <col min="13064" max="13064" width="6.42578125" style="17" customWidth="1"/>
    <col min="13065" max="13065" width="10.140625" style="17" customWidth="1"/>
    <col min="13066" max="13066" width="6.140625" style="17" customWidth="1"/>
    <col min="13067" max="13067" width="9.28515625" style="17" customWidth="1"/>
    <col min="13068" max="13068" width="7.42578125" style="17" customWidth="1"/>
    <col min="13069" max="13069" width="8.7109375" style="17" customWidth="1"/>
    <col min="13070" max="13070" width="6.140625" style="17" customWidth="1"/>
    <col min="13071" max="13071" width="9.140625" style="17"/>
    <col min="13072" max="13072" width="7.42578125" style="17" customWidth="1"/>
    <col min="13073" max="13073" width="8" style="17" customWidth="1"/>
    <col min="13074" max="13074" width="7.5703125" style="17" customWidth="1"/>
    <col min="13075" max="13075" width="9.140625" style="17" customWidth="1"/>
    <col min="13076" max="13076" width="7.85546875" style="17" customWidth="1"/>
    <col min="13077" max="13077" width="8.85546875" style="17" customWidth="1"/>
    <col min="13078" max="13078" width="7.7109375" style="17" customWidth="1"/>
    <col min="13079" max="13079" width="8" style="17" customWidth="1"/>
    <col min="13080" max="13080" width="7.7109375" style="17" customWidth="1"/>
    <col min="13081" max="13081" width="11" style="17" customWidth="1"/>
    <col min="13082" max="13082" width="8.140625" style="17" customWidth="1"/>
    <col min="13083" max="13083" width="11.42578125" style="17" customWidth="1"/>
    <col min="13084" max="13084" width="12" style="17" customWidth="1"/>
    <col min="13085" max="13085" width="10.140625" style="17" customWidth="1"/>
    <col min="13086" max="13086" width="8.7109375" style="17" customWidth="1"/>
    <col min="13087" max="13087" width="10.5703125" style="17" customWidth="1"/>
    <col min="13088" max="13313" width="9.140625" style="17"/>
    <col min="13314" max="13314" width="7.140625" style="17" customWidth="1"/>
    <col min="13315" max="13315" width="10.85546875" style="17" customWidth="1"/>
    <col min="13316" max="13316" width="6.28515625" style="17" customWidth="1"/>
    <col min="13317" max="13317" width="11.42578125" style="17" customWidth="1"/>
    <col min="13318" max="13319" width="9.140625" style="17"/>
    <col min="13320" max="13320" width="6.42578125" style="17" customWidth="1"/>
    <col min="13321" max="13321" width="10.140625" style="17" customWidth="1"/>
    <col min="13322" max="13322" width="6.140625" style="17" customWidth="1"/>
    <col min="13323" max="13323" width="9.28515625" style="17" customWidth="1"/>
    <col min="13324" max="13324" width="7.42578125" style="17" customWidth="1"/>
    <col min="13325" max="13325" width="8.7109375" style="17" customWidth="1"/>
    <col min="13326" max="13326" width="6.140625" style="17" customWidth="1"/>
    <col min="13327" max="13327" width="9.140625" style="17"/>
    <col min="13328" max="13328" width="7.42578125" style="17" customWidth="1"/>
    <col min="13329" max="13329" width="8" style="17" customWidth="1"/>
    <col min="13330" max="13330" width="7.5703125" style="17" customWidth="1"/>
    <col min="13331" max="13331" width="9.140625" style="17" customWidth="1"/>
    <col min="13332" max="13332" width="7.85546875" style="17" customWidth="1"/>
    <col min="13333" max="13333" width="8.85546875" style="17" customWidth="1"/>
    <col min="13334" max="13334" width="7.7109375" style="17" customWidth="1"/>
    <col min="13335" max="13335" width="8" style="17" customWidth="1"/>
    <col min="13336" max="13336" width="7.7109375" style="17" customWidth="1"/>
    <col min="13337" max="13337" width="11" style="17" customWidth="1"/>
    <col min="13338" max="13338" width="8.140625" style="17" customWidth="1"/>
    <col min="13339" max="13339" width="11.42578125" style="17" customWidth="1"/>
    <col min="13340" max="13340" width="12" style="17" customWidth="1"/>
    <col min="13341" max="13341" width="10.140625" style="17" customWidth="1"/>
    <col min="13342" max="13342" width="8.7109375" style="17" customWidth="1"/>
    <col min="13343" max="13343" width="10.5703125" style="17" customWidth="1"/>
    <col min="13344" max="13569" width="9.140625" style="17"/>
    <col min="13570" max="13570" width="7.140625" style="17" customWidth="1"/>
    <col min="13571" max="13571" width="10.85546875" style="17" customWidth="1"/>
    <col min="13572" max="13572" width="6.28515625" style="17" customWidth="1"/>
    <col min="13573" max="13573" width="11.42578125" style="17" customWidth="1"/>
    <col min="13574" max="13575" width="9.140625" style="17"/>
    <col min="13576" max="13576" width="6.42578125" style="17" customWidth="1"/>
    <col min="13577" max="13577" width="10.140625" style="17" customWidth="1"/>
    <col min="13578" max="13578" width="6.140625" style="17" customWidth="1"/>
    <col min="13579" max="13579" width="9.28515625" style="17" customWidth="1"/>
    <col min="13580" max="13580" width="7.42578125" style="17" customWidth="1"/>
    <col min="13581" max="13581" width="8.7109375" style="17" customWidth="1"/>
    <col min="13582" max="13582" width="6.140625" style="17" customWidth="1"/>
    <col min="13583" max="13583" width="9.140625" style="17"/>
    <col min="13584" max="13584" width="7.42578125" style="17" customWidth="1"/>
    <col min="13585" max="13585" width="8" style="17" customWidth="1"/>
    <col min="13586" max="13586" width="7.5703125" style="17" customWidth="1"/>
    <col min="13587" max="13587" width="9.140625" style="17" customWidth="1"/>
    <col min="13588" max="13588" width="7.85546875" style="17" customWidth="1"/>
    <col min="13589" max="13589" width="8.85546875" style="17" customWidth="1"/>
    <col min="13590" max="13590" width="7.7109375" style="17" customWidth="1"/>
    <col min="13591" max="13591" width="8" style="17" customWidth="1"/>
    <col min="13592" max="13592" width="7.7109375" style="17" customWidth="1"/>
    <col min="13593" max="13593" width="11" style="17" customWidth="1"/>
    <col min="13594" max="13594" width="8.140625" style="17" customWidth="1"/>
    <col min="13595" max="13595" width="11.42578125" style="17" customWidth="1"/>
    <col min="13596" max="13596" width="12" style="17" customWidth="1"/>
    <col min="13597" max="13597" width="10.140625" style="17" customWidth="1"/>
    <col min="13598" max="13598" width="8.7109375" style="17" customWidth="1"/>
    <col min="13599" max="13599" width="10.5703125" style="17" customWidth="1"/>
    <col min="13600" max="13825" width="9.140625" style="17"/>
    <col min="13826" max="13826" width="7.140625" style="17" customWidth="1"/>
    <col min="13827" max="13827" width="10.85546875" style="17" customWidth="1"/>
    <col min="13828" max="13828" width="6.28515625" style="17" customWidth="1"/>
    <col min="13829" max="13829" width="11.42578125" style="17" customWidth="1"/>
    <col min="13830" max="13831" width="9.140625" style="17"/>
    <col min="13832" max="13832" width="6.42578125" style="17" customWidth="1"/>
    <col min="13833" max="13833" width="10.140625" style="17" customWidth="1"/>
    <col min="13834" max="13834" width="6.140625" style="17" customWidth="1"/>
    <col min="13835" max="13835" width="9.28515625" style="17" customWidth="1"/>
    <col min="13836" max="13836" width="7.42578125" style="17" customWidth="1"/>
    <col min="13837" max="13837" width="8.7109375" style="17" customWidth="1"/>
    <col min="13838" max="13838" width="6.140625" style="17" customWidth="1"/>
    <col min="13839" max="13839" width="9.140625" style="17"/>
    <col min="13840" max="13840" width="7.42578125" style="17" customWidth="1"/>
    <col min="13841" max="13841" width="8" style="17" customWidth="1"/>
    <col min="13842" max="13842" width="7.5703125" style="17" customWidth="1"/>
    <col min="13843" max="13843" width="9.140625" style="17" customWidth="1"/>
    <col min="13844" max="13844" width="7.85546875" style="17" customWidth="1"/>
    <col min="13845" max="13845" width="8.85546875" style="17" customWidth="1"/>
    <col min="13846" max="13846" width="7.7109375" style="17" customWidth="1"/>
    <col min="13847" max="13847" width="8" style="17" customWidth="1"/>
    <col min="13848" max="13848" width="7.7109375" style="17" customWidth="1"/>
    <col min="13849" max="13849" width="11" style="17" customWidth="1"/>
    <col min="13850" max="13850" width="8.140625" style="17" customWidth="1"/>
    <col min="13851" max="13851" width="11.42578125" style="17" customWidth="1"/>
    <col min="13852" max="13852" width="12" style="17" customWidth="1"/>
    <col min="13853" max="13853" width="10.140625" style="17" customWidth="1"/>
    <col min="13854" max="13854" width="8.7109375" style="17" customWidth="1"/>
    <col min="13855" max="13855" width="10.5703125" style="17" customWidth="1"/>
    <col min="13856" max="14081" width="9.140625" style="17"/>
    <col min="14082" max="14082" width="7.140625" style="17" customWidth="1"/>
    <col min="14083" max="14083" width="10.85546875" style="17" customWidth="1"/>
    <col min="14084" max="14084" width="6.28515625" style="17" customWidth="1"/>
    <col min="14085" max="14085" width="11.42578125" style="17" customWidth="1"/>
    <col min="14086" max="14087" width="9.140625" style="17"/>
    <col min="14088" max="14088" width="6.42578125" style="17" customWidth="1"/>
    <col min="14089" max="14089" width="10.140625" style="17" customWidth="1"/>
    <col min="14090" max="14090" width="6.140625" style="17" customWidth="1"/>
    <col min="14091" max="14091" width="9.28515625" style="17" customWidth="1"/>
    <col min="14092" max="14092" width="7.42578125" style="17" customWidth="1"/>
    <col min="14093" max="14093" width="8.7109375" style="17" customWidth="1"/>
    <col min="14094" max="14094" width="6.140625" style="17" customWidth="1"/>
    <col min="14095" max="14095" width="9.140625" style="17"/>
    <col min="14096" max="14096" width="7.42578125" style="17" customWidth="1"/>
    <col min="14097" max="14097" width="8" style="17" customWidth="1"/>
    <col min="14098" max="14098" width="7.5703125" style="17" customWidth="1"/>
    <col min="14099" max="14099" width="9.140625" style="17" customWidth="1"/>
    <col min="14100" max="14100" width="7.85546875" style="17" customWidth="1"/>
    <col min="14101" max="14101" width="8.85546875" style="17" customWidth="1"/>
    <col min="14102" max="14102" width="7.7109375" style="17" customWidth="1"/>
    <col min="14103" max="14103" width="8" style="17" customWidth="1"/>
    <col min="14104" max="14104" width="7.7109375" style="17" customWidth="1"/>
    <col min="14105" max="14105" width="11" style="17" customWidth="1"/>
    <col min="14106" max="14106" width="8.140625" style="17" customWidth="1"/>
    <col min="14107" max="14107" width="11.42578125" style="17" customWidth="1"/>
    <col min="14108" max="14108" width="12" style="17" customWidth="1"/>
    <col min="14109" max="14109" width="10.140625" style="17" customWidth="1"/>
    <col min="14110" max="14110" width="8.7109375" style="17" customWidth="1"/>
    <col min="14111" max="14111" width="10.5703125" style="17" customWidth="1"/>
    <col min="14112" max="14337" width="9.140625" style="17"/>
    <col min="14338" max="14338" width="7.140625" style="17" customWidth="1"/>
    <col min="14339" max="14339" width="10.85546875" style="17" customWidth="1"/>
    <col min="14340" max="14340" width="6.28515625" style="17" customWidth="1"/>
    <col min="14341" max="14341" width="11.42578125" style="17" customWidth="1"/>
    <col min="14342" max="14343" width="9.140625" style="17"/>
    <col min="14344" max="14344" width="6.42578125" style="17" customWidth="1"/>
    <col min="14345" max="14345" width="10.140625" style="17" customWidth="1"/>
    <col min="14346" max="14346" width="6.140625" style="17" customWidth="1"/>
    <col min="14347" max="14347" width="9.28515625" style="17" customWidth="1"/>
    <col min="14348" max="14348" width="7.42578125" style="17" customWidth="1"/>
    <col min="14349" max="14349" width="8.7109375" style="17" customWidth="1"/>
    <col min="14350" max="14350" width="6.140625" style="17" customWidth="1"/>
    <col min="14351" max="14351" width="9.140625" style="17"/>
    <col min="14352" max="14352" width="7.42578125" style="17" customWidth="1"/>
    <col min="14353" max="14353" width="8" style="17" customWidth="1"/>
    <col min="14354" max="14354" width="7.5703125" style="17" customWidth="1"/>
    <col min="14355" max="14355" width="9.140625" style="17" customWidth="1"/>
    <col min="14356" max="14356" width="7.85546875" style="17" customWidth="1"/>
    <col min="14357" max="14357" width="8.85546875" style="17" customWidth="1"/>
    <col min="14358" max="14358" width="7.7109375" style="17" customWidth="1"/>
    <col min="14359" max="14359" width="8" style="17" customWidth="1"/>
    <col min="14360" max="14360" width="7.7109375" style="17" customWidth="1"/>
    <col min="14361" max="14361" width="11" style="17" customWidth="1"/>
    <col min="14362" max="14362" width="8.140625" style="17" customWidth="1"/>
    <col min="14363" max="14363" width="11.42578125" style="17" customWidth="1"/>
    <col min="14364" max="14364" width="12" style="17" customWidth="1"/>
    <col min="14365" max="14365" width="10.140625" style="17" customWidth="1"/>
    <col min="14366" max="14366" width="8.7109375" style="17" customWidth="1"/>
    <col min="14367" max="14367" width="10.5703125" style="17" customWidth="1"/>
    <col min="14368" max="14593" width="9.140625" style="17"/>
    <col min="14594" max="14594" width="7.140625" style="17" customWidth="1"/>
    <col min="14595" max="14595" width="10.85546875" style="17" customWidth="1"/>
    <col min="14596" max="14596" width="6.28515625" style="17" customWidth="1"/>
    <col min="14597" max="14597" width="11.42578125" style="17" customWidth="1"/>
    <col min="14598" max="14599" width="9.140625" style="17"/>
    <col min="14600" max="14600" width="6.42578125" style="17" customWidth="1"/>
    <col min="14601" max="14601" width="10.140625" style="17" customWidth="1"/>
    <col min="14602" max="14602" width="6.140625" style="17" customWidth="1"/>
    <col min="14603" max="14603" width="9.28515625" style="17" customWidth="1"/>
    <col min="14604" max="14604" width="7.42578125" style="17" customWidth="1"/>
    <col min="14605" max="14605" width="8.7109375" style="17" customWidth="1"/>
    <col min="14606" max="14606" width="6.140625" style="17" customWidth="1"/>
    <col min="14607" max="14607" width="9.140625" style="17"/>
    <col min="14608" max="14608" width="7.42578125" style="17" customWidth="1"/>
    <col min="14609" max="14609" width="8" style="17" customWidth="1"/>
    <col min="14610" max="14610" width="7.5703125" style="17" customWidth="1"/>
    <col min="14611" max="14611" width="9.140625" style="17" customWidth="1"/>
    <col min="14612" max="14612" width="7.85546875" style="17" customWidth="1"/>
    <col min="14613" max="14613" width="8.85546875" style="17" customWidth="1"/>
    <col min="14614" max="14614" width="7.7109375" style="17" customWidth="1"/>
    <col min="14615" max="14615" width="8" style="17" customWidth="1"/>
    <col min="14616" max="14616" width="7.7109375" style="17" customWidth="1"/>
    <col min="14617" max="14617" width="11" style="17" customWidth="1"/>
    <col min="14618" max="14618" width="8.140625" style="17" customWidth="1"/>
    <col min="14619" max="14619" width="11.42578125" style="17" customWidth="1"/>
    <col min="14620" max="14620" width="12" style="17" customWidth="1"/>
    <col min="14621" max="14621" width="10.140625" style="17" customWidth="1"/>
    <col min="14622" max="14622" width="8.7109375" style="17" customWidth="1"/>
    <col min="14623" max="14623" width="10.5703125" style="17" customWidth="1"/>
    <col min="14624" max="14849" width="9.140625" style="17"/>
    <col min="14850" max="14850" width="7.140625" style="17" customWidth="1"/>
    <col min="14851" max="14851" width="10.85546875" style="17" customWidth="1"/>
    <col min="14852" max="14852" width="6.28515625" style="17" customWidth="1"/>
    <col min="14853" max="14853" width="11.42578125" style="17" customWidth="1"/>
    <col min="14854" max="14855" width="9.140625" style="17"/>
    <col min="14856" max="14856" width="6.42578125" style="17" customWidth="1"/>
    <col min="14857" max="14857" width="10.140625" style="17" customWidth="1"/>
    <col min="14858" max="14858" width="6.140625" style="17" customWidth="1"/>
    <col min="14859" max="14859" width="9.28515625" style="17" customWidth="1"/>
    <col min="14860" max="14860" width="7.42578125" style="17" customWidth="1"/>
    <col min="14861" max="14861" width="8.7109375" style="17" customWidth="1"/>
    <col min="14862" max="14862" width="6.140625" style="17" customWidth="1"/>
    <col min="14863" max="14863" width="9.140625" style="17"/>
    <col min="14864" max="14864" width="7.42578125" style="17" customWidth="1"/>
    <col min="14865" max="14865" width="8" style="17" customWidth="1"/>
    <col min="14866" max="14866" width="7.5703125" style="17" customWidth="1"/>
    <col min="14867" max="14867" width="9.140625" style="17" customWidth="1"/>
    <col min="14868" max="14868" width="7.85546875" style="17" customWidth="1"/>
    <col min="14869" max="14869" width="8.85546875" style="17" customWidth="1"/>
    <col min="14870" max="14870" width="7.7109375" style="17" customWidth="1"/>
    <col min="14871" max="14871" width="8" style="17" customWidth="1"/>
    <col min="14872" max="14872" width="7.7109375" style="17" customWidth="1"/>
    <col min="14873" max="14873" width="11" style="17" customWidth="1"/>
    <col min="14874" max="14874" width="8.140625" style="17" customWidth="1"/>
    <col min="14875" max="14875" width="11.42578125" style="17" customWidth="1"/>
    <col min="14876" max="14876" width="12" style="17" customWidth="1"/>
    <col min="14877" max="14877" width="10.140625" style="17" customWidth="1"/>
    <col min="14878" max="14878" width="8.7109375" style="17" customWidth="1"/>
    <col min="14879" max="14879" width="10.5703125" style="17" customWidth="1"/>
    <col min="14880" max="15105" width="9.140625" style="17"/>
    <col min="15106" max="15106" width="7.140625" style="17" customWidth="1"/>
    <col min="15107" max="15107" width="10.85546875" style="17" customWidth="1"/>
    <col min="15108" max="15108" width="6.28515625" style="17" customWidth="1"/>
    <col min="15109" max="15109" width="11.42578125" style="17" customWidth="1"/>
    <col min="15110" max="15111" width="9.140625" style="17"/>
    <col min="15112" max="15112" width="6.42578125" style="17" customWidth="1"/>
    <col min="15113" max="15113" width="10.140625" style="17" customWidth="1"/>
    <col min="15114" max="15114" width="6.140625" style="17" customWidth="1"/>
    <col min="15115" max="15115" width="9.28515625" style="17" customWidth="1"/>
    <col min="15116" max="15116" width="7.42578125" style="17" customWidth="1"/>
    <col min="15117" max="15117" width="8.7109375" style="17" customWidth="1"/>
    <col min="15118" max="15118" width="6.140625" style="17" customWidth="1"/>
    <col min="15119" max="15119" width="9.140625" style="17"/>
    <col min="15120" max="15120" width="7.42578125" style="17" customWidth="1"/>
    <col min="15121" max="15121" width="8" style="17" customWidth="1"/>
    <col min="15122" max="15122" width="7.5703125" style="17" customWidth="1"/>
    <col min="15123" max="15123" width="9.140625" style="17" customWidth="1"/>
    <col min="15124" max="15124" width="7.85546875" style="17" customWidth="1"/>
    <col min="15125" max="15125" width="8.85546875" style="17" customWidth="1"/>
    <col min="15126" max="15126" width="7.7109375" style="17" customWidth="1"/>
    <col min="15127" max="15127" width="8" style="17" customWidth="1"/>
    <col min="15128" max="15128" width="7.7109375" style="17" customWidth="1"/>
    <col min="15129" max="15129" width="11" style="17" customWidth="1"/>
    <col min="15130" max="15130" width="8.140625" style="17" customWidth="1"/>
    <col min="15131" max="15131" width="11.42578125" style="17" customWidth="1"/>
    <col min="15132" max="15132" width="12" style="17" customWidth="1"/>
    <col min="15133" max="15133" width="10.140625" style="17" customWidth="1"/>
    <col min="15134" max="15134" width="8.7109375" style="17" customWidth="1"/>
    <col min="15135" max="15135" width="10.5703125" style="17" customWidth="1"/>
    <col min="15136" max="15361" width="9.140625" style="17"/>
    <col min="15362" max="15362" width="7.140625" style="17" customWidth="1"/>
    <col min="15363" max="15363" width="10.85546875" style="17" customWidth="1"/>
    <col min="15364" max="15364" width="6.28515625" style="17" customWidth="1"/>
    <col min="15365" max="15365" width="11.42578125" style="17" customWidth="1"/>
    <col min="15366" max="15367" width="9.140625" style="17"/>
    <col min="15368" max="15368" width="6.42578125" style="17" customWidth="1"/>
    <col min="15369" max="15369" width="10.140625" style="17" customWidth="1"/>
    <col min="15370" max="15370" width="6.140625" style="17" customWidth="1"/>
    <col min="15371" max="15371" width="9.28515625" style="17" customWidth="1"/>
    <col min="15372" max="15372" width="7.42578125" style="17" customWidth="1"/>
    <col min="15373" max="15373" width="8.7109375" style="17" customWidth="1"/>
    <col min="15374" max="15374" width="6.140625" style="17" customWidth="1"/>
    <col min="15375" max="15375" width="9.140625" style="17"/>
    <col min="15376" max="15376" width="7.42578125" style="17" customWidth="1"/>
    <col min="15377" max="15377" width="8" style="17" customWidth="1"/>
    <col min="15378" max="15378" width="7.5703125" style="17" customWidth="1"/>
    <col min="15379" max="15379" width="9.140625" style="17" customWidth="1"/>
    <col min="15380" max="15380" width="7.85546875" style="17" customWidth="1"/>
    <col min="15381" max="15381" width="8.85546875" style="17" customWidth="1"/>
    <col min="15382" max="15382" width="7.7109375" style="17" customWidth="1"/>
    <col min="15383" max="15383" width="8" style="17" customWidth="1"/>
    <col min="15384" max="15384" width="7.7109375" style="17" customWidth="1"/>
    <col min="15385" max="15385" width="11" style="17" customWidth="1"/>
    <col min="15386" max="15386" width="8.140625" style="17" customWidth="1"/>
    <col min="15387" max="15387" width="11.42578125" style="17" customWidth="1"/>
    <col min="15388" max="15388" width="12" style="17" customWidth="1"/>
    <col min="15389" max="15389" width="10.140625" style="17" customWidth="1"/>
    <col min="15390" max="15390" width="8.7109375" style="17" customWidth="1"/>
    <col min="15391" max="15391" width="10.5703125" style="17" customWidth="1"/>
    <col min="15392" max="15617" width="9.140625" style="17"/>
    <col min="15618" max="15618" width="7.140625" style="17" customWidth="1"/>
    <col min="15619" max="15619" width="10.85546875" style="17" customWidth="1"/>
    <col min="15620" max="15620" width="6.28515625" style="17" customWidth="1"/>
    <col min="15621" max="15621" width="11.42578125" style="17" customWidth="1"/>
    <col min="15622" max="15623" width="9.140625" style="17"/>
    <col min="15624" max="15624" width="6.42578125" style="17" customWidth="1"/>
    <col min="15625" max="15625" width="10.140625" style="17" customWidth="1"/>
    <col min="15626" max="15626" width="6.140625" style="17" customWidth="1"/>
    <col min="15627" max="15627" width="9.28515625" style="17" customWidth="1"/>
    <col min="15628" max="15628" width="7.42578125" style="17" customWidth="1"/>
    <col min="15629" max="15629" width="8.7109375" style="17" customWidth="1"/>
    <col min="15630" max="15630" width="6.140625" style="17" customWidth="1"/>
    <col min="15631" max="15631" width="9.140625" style="17"/>
    <col min="15632" max="15632" width="7.42578125" style="17" customWidth="1"/>
    <col min="15633" max="15633" width="8" style="17" customWidth="1"/>
    <col min="15634" max="15634" width="7.5703125" style="17" customWidth="1"/>
    <col min="15635" max="15635" width="9.140625" style="17" customWidth="1"/>
    <col min="15636" max="15636" width="7.85546875" style="17" customWidth="1"/>
    <col min="15637" max="15637" width="8.85546875" style="17" customWidth="1"/>
    <col min="15638" max="15638" width="7.7109375" style="17" customWidth="1"/>
    <col min="15639" max="15639" width="8" style="17" customWidth="1"/>
    <col min="15640" max="15640" width="7.7109375" style="17" customWidth="1"/>
    <col min="15641" max="15641" width="11" style="17" customWidth="1"/>
    <col min="15642" max="15642" width="8.140625" style="17" customWidth="1"/>
    <col min="15643" max="15643" width="11.42578125" style="17" customWidth="1"/>
    <col min="15644" max="15644" width="12" style="17" customWidth="1"/>
    <col min="15645" max="15645" width="10.140625" style="17" customWidth="1"/>
    <col min="15646" max="15646" width="8.7109375" style="17" customWidth="1"/>
    <col min="15647" max="15647" width="10.5703125" style="17" customWidth="1"/>
    <col min="15648" max="15873" width="9.140625" style="17"/>
    <col min="15874" max="15874" width="7.140625" style="17" customWidth="1"/>
    <col min="15875" max="15875" width="10.85546875" style="17" customWidth="1"/>
    <col min="15876" max="15876" width="6.28515625" style="17" customWidth="1"/>
    <col min="15877" max="15877" width="11.42578125" style="17" customWidth="1"/>
    <col min="15878" max="15879" width="9.140625" style="17"/>
    <col min="15880" max="15880" width="6.42578125" style="17" customWidth="1"/>
    <col min="15881" max="15881" width="10.140625" style="17" customWidth="1"/>
    <col min="15882" max="15882" width="6.140625" style="17" customWidth="1"/>
    <col min="15883" max="15883" width="9.28515625" style="17" customWidth="1"/>
    <col min="15884" max="15884" width="7.42578125" style="17" customWidth="1"/>
    <col min="15885" max="15885" width="8.7109375" style="17" customWidth="1"/>
    <col min="15886" max="15886" width="6.140625" style="17" customWidth="1"/>
    <col min="15887" max="15887" width="9.140625" style="17"/>
    <col min="15888" max="15888" width="7.42578125" style="17" customWidth="1"/>
    <col min="15889" max="15889" width="8" style="17" customWidth="1"/>
    <col min="15890" max="15890" width="7.5703125" style="17" customWidth="1"/>
    <col min="15891" max="15891" width="9.140625" style="17" customWidth="1"/>
    <col min="15892" max="15892" width="7.85546875" style="17" customWidth="1"/>
    <col min="15893" max="15893" width="8.85546875" style="17" customWidth="1"/>
    <col min="15894" max="15894" width="7.7109375" style="17" customWidth="1"/>
    <col min="15895" max="15895" width="8" style="17" customWidth="1"/>
    <col min="15896" max="15896" width="7.7109375" style="17" customWidth="1"/>
    <col min="15897" max="15897" width="11" style="17" customWidth="1"/>
    <col min="15898" max="15898" width="8.140625" style="17" customWidth="1"/>
    <col min="15899" max="15899" width="11.42578125" style="17" customWidth="1"/>
    <col min="15900" max="15900" width="12" style="17" customWidth="1"/>
    <col min="15901" max="15901" width="10.140625" style="17" customWidth="1"/>
    <col min="15902" max="15902" width="8.7109375" style="17" customWidth="1"/>
    <col min="15903" max="15903" width="10.5703125" style="17" customWidth="1"/>
    <col min="15904" max="16129" width="9.140625" style="17"/>
    <col min="16130" max="16130" width="7.140625" style="17" customWidth="1"/>
    <col min="16131" max="16131" width="10.85546875" style="17" customWidth="1"/>
    <col min="16132" max="16132" width="6.28515625" style="17" customWidth="1"/>
    <col min="16133" max="16133" width="11.42578125" style="17" customWidth="1"/>
    <col min="16134" max="16135" width="9.140625" style="17"/>
    <col min="16136" max="16136" width="6.42578125" style="17" customWidth="1"/>
    <col min="16137" max="16137" width="10.140625" style="17" customWidth="1"/>
    <col min="16138" max="16138" width="6.140625" style="17" customWidth="1"/>
    <col min="16139" max="16139" width="9.28515625" style="17" customWidth="1"/>
    <col min="16140" max="16140" width="7.42578125" style="17" customWidth="1"/>
    <col min="16141" max="16141" width="8.7109375" style="17" customWidth="1"/>
    <col min="16142" max="16142" width="6.140625" style="17" customWidth="1"/>
    <col min="16143" max="16143" width="9.140625" style="17"/>
    <col min="16144" max="16144" width="7.42578125" style="17" customWidth="1"/>
    <col min="16145" max="16145" width="8" style="17" customWidth="1"/>
    <col min="16146" max="16146" width="7.5703125" style="17" customWidth="1"/>
    <col min="16147" max="16147" width="9.140625" style="17" customWidth="1"/>
    <col min="16148" max="16148" width="7.85546875" style="17" customWidth="1"/>
    <col min="16149" max="16149" width="8.85546875" style="17" customWidth="1"/>
    <col min="16150" max="16150" width="7.7109375" style="17" customWidth="1"/>
    <col min="16151" max="16151" width="8" style="17" customWidth="1"/>
    <col min="16152" max="16152" width="7.7109375" style="17" customWidth="1"/>
    <col min="16153" max="16153" width="11" style="17" customWidth="1"/>
    <col min="16154" max="16154" width="8.140625" style="17" customWidth="1"/>
    <col min="16155" max="16155" width="11.42578125" style="17" customWidth="1"/>
    <col min="16156" max="16156" width="12" style="17" customWidth="1"/>
    <col min="16157" max="16157" width="10.140625" style="17" customWidth="1"/>
    <col min="16158" max="16158" width="8.7109375" style="17" customWidth="1"/>
    <col min="16159" max="16159" width="10.5703125" style="17" customWidth="1"/>
    <col min="16160" max="16384" width="9.140625" style="17"/>
  </cols>
  <sheetData>
    <row r="1" spans="1:31" s="21" customFormat="1" ht="18.75" x14ac:dyDescent="0.3">
      <c r="A1" s="21" t="s">
        <v>19</v>
      </c>
      <c r="B1" s="21" t="s">
        <v>23</v>
      </c>
      <c r="C1" s="36" t="s">
        <v>23</v>
      </c>
      <c r="D1" s="356" t="s">
        <v>24</v>
      </c>
      <c r="E1" s="21" t="s">
        <v>24</v>
      </c>
      <c r="F1" s="356" t="s">
        <v>25</v>
      </c>
      <c r="G1" s="36" t="s">
        <v>25</v>
      </c>
      <c r="H1" s="21" t="s">
        <v>26</v>
      </c>
      <c r="I1" s="36" t="s">
        <v>26</v>
      </c>
      <c r="J1" s="21" t="s">
        <v>27</v>
      </c>
      <c r="K1" s="36" t="s">
        <v>27</v>
      </c>
      <c r="L1" s="21" t="s">
        <v>889</v>
      </c>
      <c r="M1" s="36" t="s">
        <v>889</v>
      </c>
      <c r="N1" s="21" t="s">
        <v>28</v>
      </c>
      <c r="O1" s="36" t="s">
        <v>28</v>
      </c>
      <c r="P1" s="356" t="s">
        <v>29</v>
      </c>
      <c r="Q1" s="37" t="s">
        <v>29</v>
      </c>
      <c r="R1" s="21" t="s">
        <v>30</v>
      </c>
      <c r="S1" s="37" t="s">
        <v>30</v>
      </c>
      <c r="T1" s="356" t="s">
        <v>31</v>
      </c>
      <c r="U1" s="37" t="s">
        <v>31</v>
      </c>
      <c r="V1" s="21" t="s">
        <v>890</v>
      </c>
      <c r="W1" s="21" t="s">
        <v>890</v>
      </c>
      <c r="X1" s="356" t="s">
        <v>891</v>
      </c>
      <c r="Y1" s="36" t="s">
        <v>891</v>
      </c>
      <c r="Z1" s="21" t="s">
        <v>892</v>
      </c>
      <c r="AA1" s="37" t="s">
        <v>892</v>
      </c>
      <c r="AB1" s="356" t="s">
        <v>893</v>
      </c>
      <c r="AC1" s="37" t="s">
        <v>893</v>
      </c>
      <c r="AD1" s="356" t="s">
        <v>894</v>
      </c>
      <c r="AE1" s="36" t="s">
        <v>894</v>
      </c>
    </row>
    <row r="2" spans="1:31" ht="14.45" x14ac:dyDescent="0.3">
      <c r="A2" s="17">
        <v>1000</v>
      </c>
      <c r="B2" s="17">
        <v>1</v>
      </c>
      <c r="C2" s="38">
        <f>B2/A2</f>
        <v>1E-3</v>
      </c>
      <c r="D2" s="17">
        <v>0</v>
      </c>
      <c r="E2" s="38">
        <f>D2/A2</f>
        <v>0</v>
      </c>
      <c r="F2" s="17">
        <v>0</v>
      </c>
      <c r="G2" s="38">
        <f>F2/A2</f>
        <v>0</v>
      </c>
      <c r="H2" s="17">
        <v>1</v>
      </c>
      <c r="I2" s="38">
        <f>H2/A2</f>
        <v>1E-3</v>
      </c>
      <c r="J2" s="17">
        <v>1</v>
      </c>
      <c r="K2" s="38">
        <f>J2/A2</f>
        <v>1E-3</v>
      </c>
      <c r="L2" s="17">
        <v>1</v>
      </c>
      <c r="M2" s="38">
        <f>L2/A2</f>
        <v>1E-3</v>
      </c>
      <c r="N2" s="17">
        <v>2</v>
      </c>
      <c r="O2" s="38">
        <f>N2/A2</f>
        <v>2E-3</v>
      </c>
      <c r="P2" s="17">
        <v>0</v>
      </c>
      <c r="Q2" s="6">
        <f>P2/A2</f>
        <v>0</v>
      </c>
      <c r="R2" s="17">
        <v>1</v>
      </c>
      <c r="S2" s="6">
        <f>R2/A2</f>
        <v>1E-3</v>
      </c>
      <c r="T2" s="17">
        <v>0</v>
      </c>
      <c r="U2" s="6">
        <f>T2/A2</f>
        <v>0</v>
      </c>
      <c r="V2" s="17">
        <v>1</v>
      </c>
      <c r="W2" s="17">
        <f>V2/A2</f>
        <v>1E-3</v>
      </c>
      <c r="X2" s="17">
        <v>0</v>
      </c>
      <c r="Y2" s="38">
        <f>X2/A2</f>
        <v>0</v>
      </c>
      <c r="Z2" s="17">
        <v>5</v>
      </c>
      <c r="AA2" s="6">
        <f>Z2/A2</f>
        <v>5.0000000000000001E-3</v>
      </c>
      <c r="AB2" s="17">
        <v>0</v>
      </c>
      <c r="AC2" s="6">
        <f>AB2/A2</f>
        <v>0</v>
      </c>
      <c r="AD2" s="17">
        <v>0</v>
      </c>
      <c r="AE2" s="38">
        <f>AD2/A2</f>
        <v>0</v>
      </c>
    </row>
    <row r="3" spans="1:31" ht="14.45" x14ac:dyDescent="0.3">
      <c r="A3" s="17">
        <v>2000</v>
      </c>
      <c r="B3" s="17">
        <v>6</v>
      </c>
      <c r="C3" s="38">
        <f t="shared" ref="C3:C18" si="0">B3/A3</f>
        <v>3.0000000000000001E-3</v>
      </c>
      <c r="D3" s="17">
        <v>3</v>
      </c>
      <c r="E3" s="38">
        <f t="shared" ref="E3:E66" si="1">D3/A3</f>
        <v>1.5E-3</v>
      </c>
      <c r="F3" s="17">
        <v>2</v>
      </c>
      <c r="G3" s="38">
        <f t="shared" ref="G3:G66" si="2">F3/A3</f>
        <v>1E-3</v>
      </c>
      <c r="H3" s="17">
        <v>4</v>
      </c>
      <c r="I3" s="38">
        <f t="shared" ref="I3:I46" si="3">H3/A3</f>
        <v>2E-3</v>
      </c>
      <c r="J3" s="17">
        <v>4</v>
      </c>
      <c r="K3" s="38">
        <f t="shared" ref="K3:K42" si="4">J3/A3</f>
        <v>2E-3</v>
      </c>
      <c r="L3" s="26">
        <v>1</v>
      </c>
      <c r="M3" s="38">
        <f t="shared" ref="M3:M66" si="5">L3/A3</f>
        <v>5.0000000000000001E-4</v>
      </c>
      <c r="N3" s="17">
        <v>5</v>
      </c>
      <c r="O3" s="38">
        <f t="shared" ref="O3:O17" si="6">N3/A3</f>
        <v>2.5000000000000001E-3</v>
      </c>
      <c r="P3" s="17">
        <v>6</v>
      </c>
      <c r="Q3" s="6">
        <f t="shared" ref="Q3:Q37" si="7">P3/A3</f>
        <v>3.0000000000000001E-3</v>
      </c>
      <c r="R3" s="17">
        <v>3</v>
      </c>
      <c r="S3" s="6">
        <f t="shared" ref="S3:S31" si="8">R3/A3</f>
        <v>1.5E-3</v>
      </c>
      <c r="T3" s="17">
        <v>3</v>
      </c>
      <c r="U3" s="6">
        <f t="shared" ref="U3:U26" si="9">T3/A3</f>
        <v>1.5E-3</v>
      </c>
      <c r="V3" s="17">
        <v>3</v>
      </c>
      <c r="W3" s="17">
        <f>V3/A3</f>
        <v>1.5E-3</v>
      </c>
      <c r="X3" s="17">
        <v>3</v>
      </c>
      <c r="Y3" s="38">
        <f t="shared" ref="Y3:Y55" si="10">X3/A3</f>
        <v>1.5E-3</v>
      </c>
      <c r="Z3" s="17">
        <v>8</v>
      </c>
      <c r="AA3" s="6">
        <f t="shared" ref="AA3:AA51" si="11">Z3/A3</f>
        <v>4.0000000000000001E-3</v>
      </c>
      <c r="AB3" s="17">
        <v>3</v>
      </c>
      <c r="AC3" s="6">
        <f t="shared" ref="AC3:AC15" si="12">AB3/A3</f>
        <v>1.5E-3</v>
      </c>
      <c r="AD3" s="26">
        <v>5</v>
      </c>
      <c r="AE3" s="38">
        <f t="shared" ref="AE3:AE66" si="13">AD3/A3</f>
        <v>2.5000000000000001E-3</v>
      </c>
    </row>
    <row r="4" spans="1:31" ht="14.45" x14ac:dyDescent="0.3">
      <c r="A4" s="17">
        <v>3000</v>
      </c>
      <c r="B4" s="17">
        <v>15</v>
      </c>
      <c r="C4" s="38">
        <f t="shared" si="0"/>
        <v>5.0000000000000001E-3</v>
      </c>
      <c r="D4" s="17">
        <v>8</v>
      </c>
      <c r="E4" s="38">
        <f t="shared" si="1"/>
        <v>2.6666666666666666E-3</v>
      </c>
      <c r="F4" s="17">
        <v>7</v>
      </c>
      <c r="G4" s="38">
        <f t="shared" si="2"/>
        <v>2.3333333333333335E-3</v>
      </c>
      <c r="H4" s="17">
        <v>9</v>
      </c>
      <c r="I4" s="38">
        <f t="shared" si="3"/>
        <v>3.0000000000000001E-3</v>
      </c>
      <c r="J4" s="17">
        <v>7</v>
      </c>
      <c r="K4" s="38">
        <f t="shared" si="4"/>
        <v>2.3333333333333335E-3</v>
      </c>
      <c r="L4" s="17">
        <v>6</v>
      </c>
      <c r="M4" s="38">
        <f t="shared" si="5"/>
        <v>2E-3</v>
      </c>
      <c r="N4" s="17">
        <v>8</v>
      </c>
      <c r="O4" s="38">
        <f t="shared" si="6"/>
        <v>2.6666666666666666E-3</v>
      </c>
      <c r="P4" s="17">
        <v>8</v>
      </c>
      <c r="Q4" s="6">
        <f t="shared" si="7"/>
        <v>2.6666666666666666E-3</v>
      </c>
      <c r="R4" s="26">
        <v>7</v>
      </c>
      <c r="S4" s="6">
        <f t="shared" si="8"/>
        <v>2.3333333333333335E-3</v>
      </c>
      <c r="T4" s="26">
        <v>3</v>
      </c>
      <c r="U4" s="6">
        <f t="shared" si="9"/>
        <v>1E-3</v>
      </c>
      <c r="X4" s="17">
        <v>10</v>
      </c>
      <c r="Y4" s="38">
        <f t="shared" si="10"/>
        <v>3.3333333333333335E-3</v>
      </c>
      <c r="Z4" s="17">
        <v>13</v>
      </c>
      <c r="AA4" s="6">
        <f t="shared" si="11"/>
        <v>4.3333333333333331E-3</v>
      </c>
      <c r="AB4" s="17">
        <v>7</v>
      </c>
      <c r="AC4" s="6">
        <f t="shared" si="12"/>
        <v>2.3333333333333335E-3</v>
      </c>
      <c r="AD4" s="17">
        <v>10</v>
      </c>
      <c r="AE4" s="38">
        <f t="shared" si="13"/>
        <v>3.3333333333333335E-3</v>
      </c>
    </row>
    <row r="5" spans="1:31" ht="14.45" x14ac:dyDescent="0.3">
      <c r="A5" s="17">
        <v>4000</v>
      </c>
      <c r="B5" s="27">
        <v>21</v>
      </c>
      <c r="C5" s="38">
        <f t="shared" si="0"/>
        <v>5.2500000000000003E-3</v>
      </c>
      <c r="D5" s="28">
        <v>10</v>
      </c>
      <c r="E5" s="38">
        <f t="shared" si="1"/>
        <v>2.5000000000000001E-3</v>
      </c>
      <c r="F5" s="27">
        <v>11</v>
      </c>
      <c r="G5" s="38">
        <f t="shared" si="2"/>
        <v>2.7499999999999998E-3</v>
      </c>
      <c r="H5" s="27">
        <v>14</v>
      </c>
      <c r="I5" s="38">
        <f t="shared" si="3"/>
        <v>3.5000000000000001E-3</v>
      </c>
      <c r="J5" s="27">
        <v>14</v>
      </c>
      <c r="K5" s="38">
        <f t="shared" si="4"/>
        <v>3.5000000000000001E-3</v>
      </c>
      <c r="L5" s="27">
        <v>8</v>
      </c>
      <c r="M5" s="38">
        <f t="shared" si="5"/>
        <v>2E-3</v>
      </c>
      <c r="N5" s="27">
        <v>11</v>
      </c>
      <c r="O5" s="38">
        <f t="shared" si="6"/>
        <v>2.7499999999999998E-3</v>
      </c>
      <c r="P5" s="27">
        <v>13</v>
      </c>
      <c r="Q5" s="6">
        <f t="shared" si="7"/>
        <v>3.2499999999999999E-3</v>
      </c>
      <c r="R5" s="17">
        <v>8</v>
      </c>
      <c r="S5" s="6">
        <f t="shared" si="8"/>
        <v>2E-3</v>
      </c>
      <c r="T5" s="17">
        <v>6</v>
      </c>
      <c r="U5" s="6">
        <f t="shared" si="9"/>
        <v>1.5E-3</v>
      </c>
      <c r="X5" s="17">
        <v>11</v>
      </c>
      <c r="Y5" s="38">
        <f t="shared" si="10"/>
        <v>2.7499999999999998E-3</v>
      </c>
      <c r="Z5" s="17">
        <v>16</v>
      </c>
      <c r="AA5" s="6">
        <f t="shared" si="11"/>
        <v>4.0000000000000001E-3</v>
      </c>
      <c r="AB5" s="17">
        <v>16</v>
      </c>
      <c r="AC5" s="6">
        <f t="shared" si="12"/>
        <v>4.0000000000000001E-3</v>
      </c>
      <c r="AD5" s="17">
        <v>12</v>
      </c>
      <c r="AE5" s="38">
        <f t="shared" si="13"/>
        <v>3.0000000000000001E-3</v>
      </c>
    </row>
    <row r="6" spans="1:31" ht="14.45" x14ac:dyDescent="0.3">
      <c r="A6" s="17">
        <v>5000</v>
      </c>
      <c r="B6" s="27">
        <v>25</v>
      </c>
      <c r="C6" s="38">
        <f t="shared" si="0"/>
        <v>5.0000000000000001E-3</v>
      </c>
      <c r="D6" s="27">
        <v>14</v>
      </c>
      <c r="E6" s="38">
        <f t="shared" si="1"/>
        <v>2.8E-3</v>
      </c>
      <c r="F6" s="28">
        <v>15</v>
      </c>
      <c r="G6" s="38">
        <f t="shared" si="2"/>
        <v>3.0000000000000001E-3</v>
      </c>
      <c r="H6" s="27">
        <v>17</v>
      </c>
      <c r="I6" s="38">
        <f t="shared" si="3"/>
        <v>3.3999999999999998E-3</v>
      </c>
      <c r="J6" s="27">
        <v>18</v>
      </c>
      <c r="K6" s="38">
        <f t="shared" si="4"/>
        <v>3.5999999999999999E-3</v>
      </c>
      <c r="L6" s="27">
        <v>12</v>
      </c>
      <c r="M6" s="38">
        <f t="shared" si="5"/>
        <v>2.3999999999999998E-3</v>
      </c>
      <c r="N6" s="28">
        <v>18</v>
      </c>
      <c r="O6" s="38">
        <f t="shared" si="6"/>
        <v>3.5999999999999999E-3</v>
      </c>
      <c r="P6" s="27">
        <v>17</v>
      </c>
      <c r="Q6" s="6">
        <f t="shared" si="7"/>
        <v>3.3999999999999998E-3</v>
      </c>
      <c r="R6" s="17">
        <v>15</v>
      </c>
      <c r="S6" s="6">
        <f t="shared" si="8"/>
        <v>3.0000000000000001E-3</v>
      </c>
      <c r="T6" s="17">
        <v>8</v>
      </c>
      <c r="U6" s="6">
        <f t="shared" si="9"/>
        <v>1.6000000000000001E-3</v>
      </c>
      <c r="X6" s="17">
        <v>17</v>
      </c>
      <c r="Y6" s="38">
        <f t="shared" si="10"/>
        <v>3.3999999999999998E-3</v>
      </c>
      <c r="Z6" s="17">
        <v>18</v>
      </c>
      <c r="AA6" s="6">
        <f t="shared" si="11"/>
        <v>3.5999999999999999E-3</v>
      </c>
      <c r="AB6" s="17">
        <v>21</v>
      </c>
      <c r="AC6" s="6">
        <f t="shared" si="12"/>
        <v>4.1999999999999997E-3</v>
      </c>
      <c r="AD6" s="17">
        <v>15</v>
      </c>
      <c r="AE6" s="38">
        <f t="shared" si="13"/>
        <v>3.0000000000000001E-3</v>
      </c>
    </row>
    <row r="7" spans="1:31" ht="14.45" x14ac:dyDescent="0.3">
      <c r="A7" s="17">
        <v>6000</v>
      </c>
      <c r="B7" s="27">
        <v>28</v>
      </c>
      <c r="C7" s="38">
        <f t="shared" si="0"/>
        <v>4.6666666666666671E-3</v>
      </c>
      <c r="D7" s="27">
        <v>15</v>
      </c>
      <c r="E7" s="38">
        <f t="shared" si="1"/>
        <v>2.5000000000000001E-3</v>
      </c>
      <c r="F7" s="27">
        <v>19</v>
      </c>
      <c r="G7" s="38">
        <f t="shared" si="2"/>
        <v>3.1666666666666666E-3</v>
      </c>
      <c r="H7" s="27">
        <v>22</v>
      </c>
      <c r="I7" s="38">
        <f t="shared" si="3"/>
        <v>3.6666666666666666E-3</v>
      </c>
      <c r="J7" s="27">
        <v>20</v>
      </c>
      <c r="K7" s="38">
        <f t="shared" si="4"/>
        <v>3.3333333333333335E-3</v>
      </c>
      <c r="L7" s="27">
        <v>16</v>
      </c>
      <c r="M7" s="38">
        <f t="shared" si="5"/>
        <v>2.6666666666666666E-3</v>
      </c>
      <c r="N7" s="27">
        <v>24</v>
      </c>
      <c r="O7" s="38">
        <f t="shared" si="6"/>
        <v>4.0000000000000001E-3</v>
      </c>
      <c r="P7" s="27">
        <v>20</v>
      </c>
      <c r="Q7" s="6">
        <f t="shared" si="7"/>
        <v>3.3333333333333335E-3</v>
      </c>
      <c r="R7" s="17">
        <v>16</v>
      </c>
      <c r="S7" s="6">
        <f t="shared" si="8"/>
        <v>2.6666666666666666E-3</v>
      </c>
      <c r="T7" s="17">
        <v>13</v>
      </c>
      <c r="U7" s="6">
        <f t="shared" si="9"/>
        <v>2.1666666666666666E-3</v>
      </c>
      <c r="X7" s="17">
        <v>21</v>
      </c>
      <c r="Y7" s="38">
        <f t="shared" si="10"/>
        <v>3.5000000000000001E-3</v>
      </c>
      <c r="Z7" s="17">
        <v>21</v>
      </c>
      <c r="AA7" s="6">
        <f t="shared" si="11"/>
        <v>3.5000000000000001E-3</v>
      </c>
      <c r="AB7" s="17">
        <v>24</v>
      </c>
      <c r="AC7" s="6">
        <f t="shared" si="12"/>
        <v>4.0000000000000001E-3</v>
      </c>
      <c r="AD7" s="17">
        <v>20</v>
      </c>
      <c r="AE7" s="38">
        <f t="shared" si="13"/>
        <v>3.3333333333333335E-3</v>
      </c>
    </row>
    <row r="8" spans="1:31" ht="14.45" x14ac:dyDescent="0.3">
      <c r="A8" s="17">
        <v>7000</v>
      </c>
      <c r="B8" s="27">
        <v>32</v>
      </c>
      <c r="C8" s="38">
        <f t="shared" si="0"/>
        <v>4.5714285714285718E-3</v>
      </c>
      <c r="D8" s="27">
        <v>23</v>
      </c>
      <c r="E8" s="38">
        <f t="shared" si="1"/>
        <v>3.2857142857142859E-3</v>
      </c>
      <c r="F8" s="27">
        <v>23</v>
      </c>
      <c r="G8" s="38">
        <f t="shared" si="2"/>
        <v>3.2857142857142859E-3</v>
      </c>
      <c r="H8" s="27">
        <v>25</v>
      </c>
      <c r="I8" s="38">
        <f t="shared" si="3"/>
        <v>3.5714285714285713E-3</v>
      </c>
      <c r="J8" s="27">
        <v>25</v>
      </c>
      <c r="K8" s="38">
        <f t="shared" si="4"/>
        <v>3.5714285714285713E-3</v>
      </c>
      <c r="L8" s="27">
        <v>16</v>
      </c>
      <c r="M8" s="38">
        <f t="shared" si="5"/>
        <v>2.2857142857142859E-3</v>
      </c>
      <c r="N8" s="27">
        <v>24</v>
      </c>
      <c r="O8" s="38">
        <f t="shared" si="6"/>
        <v>3.4285714285714284E-3</v>
      </c>
      <c r="P8" s="28">
        <v>23</v>
      </c>
      <c r="Q8" s="6">
        <f t="shared" si="7"/>
        <v>3.2857142857142859E-3</v>
      </c>
      <c r="R8" s="17">
        <v>16</v>
      </c>
      <c r="S8" s="6">
        <f t="shared" si="8"/>
        <v>2.2857142857142859E-3</v>
      </c>
      <c r="T8" s="17">
        <v>18</v>
      </c>
      <c r="U8" s="6">
        <f t="shared" si="9"/>
        <v>2.5714285714285713E-3</v>
      </c>
      <c r="X8" s="17">
        <v>30</v>
      </c>
      <c r="Y8" s="38">
        <f t="shared" si="10"/>
        <v>4.2857142857142859E-3</v>
      </c>
      <c r="Z8" s="26">
        <v>23</v>
      </c>
      <c r="AA8" s="6">
        <f t="shared" si="11"/>
        <v>3.2857142857142859E-3</v>
      </c>
      <c r="AB8" s="17">
        <v>27</v>
      </c>
      <c r="AC8" s="6">
        <f t="shared" si="12"/>
        <v>3.8571428571428572E-3</v>
      </c>
      <c r="AD8" s="17">
        <v>24</v>
      </c>
      <c r="AE8" s="38">
        <f t="shared" si="13"/>
        <v>3.4285714285714284E-3</v>
      </c>
    </row>
    <row r="9" spans="1:31" ht="14.45" x14ac:dyDescent="0.3">
      <c r="A9" s="17">
        <v>8000</v>
      </c>
      <c r="B9" s="27">
        <v>40</v>
      </c>
      <c r="C9" s="38">
        <f t="shared" si="0"/>
        <v>5.0000000000000001E-3</v>
      </c>
      <c r="D9" s="27">
        <v>23</v>
      </c>
      <c r="E9" s="38">
        <f t="shared" si="1"/>
        <v>2.875E-3</v>
      </c>
      <c r="F9" s="27">
        <v>26</v>
      </c>
      <c r="G9" s="38">
        <f t="shared" si="2"/>
        <v>3.2499999999999999E-3</v>
      </c>
      <c r="H9" s="27">
        <v>32</v>
      </c>
      <c r="I9" s="38">
        <f t="shared" si="3"/>
        <v>4.0000000000000001E-3</v>
      </c>
      <c r="J9" s="27">
        <v>31</v>
      </c>
      <c r="K9" s="38">
        <f t="shared" si="4"/>
        <v>3.875E-3</v>
      </c>
      <c r="L9" s="27">
        <v>19</v>
      </c>
      <c r="M9" s="38">
        <f t="shared" si="5"/>
        <v>2.3749999999999999E-3</v>
      </c>
      <c r="N9" s="27">
        <v>27</v>
      </c>
      <c r="O9" s="38">
        <f t="shared" si="6"/>
        <v>3.375E-3</v>
      </c>
      <c r="P9" s="27">
        <v>27</v>
      </c>
      <c r="Q9" s="6">
        <f t="shared" si="7"/>
        <v>3.375E-3</v>
      </c>
      <c r="R9" s="17">
        <v>21</v>
      </c>
      <c r="S9" s="6">
        <f t="shared" si="8"/>
        <v>2.6250000000000002E-3</v>
      </c>
      <c r="T9" s="17">
        <v>20</v>
      </c>
      <c r="U9" s="6">
        <f t="shared" si="9"/>
        <v>2.5000000000000001E-3</v>
      </c>
      <c r="X9" s="17">
        <v>40</v>
      </c>
      <c r="Y9" s="38">
        <f t="shared" si="10"/>
        <v>5.0000000000000001E-3</v>
      </c>
      <c r="Z9" s="17">
        <v>25</v>
      </c>
      <c r="AA9" s="6">
        <f t="shared" si="11"/>
        <v>3.1250000000000002E-3</v>
      </c>
      <c r="AB9" s="17">
        <v>29</v>
      </c>
      <c r="AC9" s="6">
        <f t="shared" si="12"/>
        <v>3.6250000000000002E-3</v>
      </c>
      <c r="AD9" s="17">
        <v>28</v>
      </c>
      <c r="AE9" s="38">
        <f t="shared" si="13"/>
        <v>3.5000000000000001E-3</v>
      </c>
    </row>
    <row r="10" spans="1:31" ht="14.45" x14ac:dyDescent="0.3">
      <c r="A10" s="17">
        <v>9000</v>
      </c>
      <c r="B10" s="28">
        <v>43</v>
      </c>
      <c r="C10" s="38">
        <f t="shared" si="0"/>
        <v>4.7777777777777775E-3</v>
      </c>
      <c r="D10" s="27">
        <v>30</v>
      </c>
      <c r="E10" s="38">
        <f t="shared" si="1"/>
        <v>3.3333333333333335E-3</v>
      </c>
      <c r="F10" s="27">
        <v>31</v>
      </c>
      <c r="G10" s="38">
        <f t="shared" si="2"/>
        <v>3.4444444444444444E-3</v>
      </c>
      <c r="H10" s="27">
        <v>36</v>
      </c>
      <c r="I10" s="38">
        <f t="shared" si="3"/>
        <v>4.0000000000000001E-3</v>
      </c>
      <c r="J10" s="27">
        <v>38</v>
      </c>
      <c r="K10" s="38">
        <f t="shared" si="4"/>
        <v>4.2222222222222218E-3</v>
      </c>
      <c r="L10" s="27">
        <v>20</v>
      </c>
      <c r="M10" s="38">
        <f t="shared" si="5"/>
        <v>2.2222222222222222E-3</v>
      </c>
      <c r="N10" s="27">
        <v>28</v>
      </c>
      <c r="O10" s="38">
        <f t="shared" si="6"/>
        <v>3.1111111111111109E-3</v>
      </c>
      <c r="P10" s="27">
        <v>31</v>
      </c>
      <c r="Q10" s="6">
        <f t="shared" si="7"/>
        <v>3.4444444444444444E-3</v>
      </c>
      <c r="R10" s="17">
        <v>23</v>
      </c>
      <c r="S10" s="6">
        <f t="shared" si="8"/>
        <v>2.5555555555555557E-3</v>
      </c>
      <c r="T10" s="17">
        <v>26</v>
      </c>
      <c r="U10" s="6">
        <f t="shared" si="9"/>
        <v>2.8888888888888888E-3</v>
      </c>
      <c r="X10" s="17">
        <v>44</v>
      </c>
      <c r="Y10" s="38">
        <f t="shared" si="10"/>
        <v>4.8888888888888888E-3</v>
      </c>
      <c r="Z10" s="17">
        <v>30</v>
      </c>
      <c r="AA10" s="6">
        <f t="shared" si="11"/>
        <v>3.3333333333333335E-3</v>
      </c>
      <c r="AB10" s="17">
        <v>37</v>
      </c>
      <c r="AC10" s="6">
        <f t="shared" si="12"/>
        <v>4.1111111111111114E-3</v>
      </c>
      <c r="AD10" s="17">
        <v>29</v>
      </c>
      <c r="AE10" s="38">
        <f t="shared" si="13"/>
        <v>3.2222222222222222E-3</v>
      </c>
    </row>
    <row r="11" spans="1:31" ht="14.45" x14ac:dyDescent="0.3">
      <c r="A11" s="17">
        <v>10000</v>
      </c>
      <c r="B11" s="28">
        <v>49</v>
      </c>
      <c r="C11" s="38">
        <f t="shared" si="0"/>
        <v>4.8999999999999998E-3</v>
      </c>
      <c r="D11" s="28">
        <v>32</v>
      </c>
      <c r="E11" s="38">
        <f t="shared" si="1"/>
        <v>3.2000000000000002E-3</v>
      </c>
      <c r="F11" s="28">
        <v>35</v>
      </c>
      <c r="G11" s="38">
        <f t="shared" si="2"/>
        <v>3.5000000000000001E-3</v>
      </c>
      <c r="H11" s="28">
        <v>48</v>
      </c>
      <c r="I11" s="38">
        <f t="shared" si="3"/>
        <v>4.7999999999999996E-3</v>
      </c>
      <c r="J11" s="28">
        <v>40</v>
      </c>
      <c r="K11" s="38">
        <f t="shared" si="4"/>
        <v>4.0000000000000001E-3</v>
      </c>
      <c r="L11" s="28">
        <v>22</v>
      </c>
      <c r="M11" s="38">
        <f t="shared" si="5"/>
        <v>2.2000000000000001E-3</v>
      </c>
      <c r="N11" s="28">
        <v>33</v>
      </c>
      <c r="O11" s="38">
        <f t="shared" si="6"/>
        <v>3.3E-3</v>
      </c>
      <c r="P11" s="28">
        <v>35</v>
      </c>
      <c r="Q11" s="6">
        <f t="shared" si="7"/>
        <v>3.5000000000000001E-3</v>
      </c>
      <c r="R11" s="26">
        <v>24</v>
      </c>
      <c r="S11" s="6">
        <f t="shared" si="8"/>
        <v>2.3999999999999998E-3</v>
      </c>
      <c r="T11" s="26">
        <v>32</v>
      </c>
      <c r="U11" s="6">
        <f t="shared" si="9"/>
        <v>3.2000000000000002E-3</v>
      </c>
      <c r="X11" s="26">
        <v>49</v>
      </c>
      <c r="Y11" s="38">
        <f t="shared" si="10"/>
        <v>4.8999999999999998E-3</v>
      </c>
      <c r="Z11" s="26">
        <v>36</v>
      </c>
      <c r="AA11" s="6">
        <f t="shared" si="11"/>
        <v>3.5999999999999999E-3</v>
      </c>
      <c r="AB11" s="26">
        <v>39</v>
      </c>
      <c r="AC11" s="6">
        <f t="shared" si="12"/>
        <v>3.8999999999999998E-3</v>
      </c>
      <c r="AD11" s="26">
        <v>32</v>
      </c>
      <c r="AE11" s="38">
        <f t="shared" si="13"/>
        <v>3.2000000000000002E-3</v>
      </c>
    </row>
    <row r="12" spans="1:31" ht="14.45" x14ac:dyDescent="0.3">
      <c r="A12" s="17">
        <v>11000</v>
      </c>
      <c r="B12" s="27">
        <v>53</v>
      </c>
      <c r="C12" s="38">
        <f t="shared" si="0"/>
        <v>4.8181818181818178E-3</v>
      </c>
      <c r="D12" s="27">
        <v>34</v>
      </c>
      <c r="E12" s="38">
        <f t="shared" si="1"/>
        <v>3.0909090909090908E-3</v>
      </c>
      <c r="F12" s="27">
        <v>41</v>
      </c>
      <c r="G12" s="38">
        <f t="shared" si="2"/>
        <v>3.7272727272727271E-3</v>
      </c>
      <c r="H12" s="27">
        <v>49</v>
      </c>
      <c r="I12" s="38">
        <f t="shared" si="3"/>
        <v>4.454545454545455E-3</v>
      </c>
      <c r="J12" s="27">
        <v>48</v>
      </c>
      <c r="K12" s="38">
        <f t="shared" si="4"/>
        <v>4.3636363636363638E-3</v>
      </c>
      <c r="L12" s="27">
        <v>28</v>
      </c>
      <c r="M12" s="38">
        <f t="shared" si="5"/>
        <v>2.5454545454545456E-3</v>
      </c>
      <c r="N12" s="27">
        <v>35</v>
      </c>
      <c r="O12" s="38">
        <f t="shared" si="6"/>
        <v>3.1818181818181819E-3</v>
      </c>
      <c r="P12" s="27">
        <v>41</v>
      </c>
      <c r="Q12" s="6">
        <f t="shared" si="7"/>
        <v>3.7272727272727271E-3</v>
      </c>
      <c r="R12" s="17">
        <v>26</v>
      </c>
      <c r="S12" s="6">
        <f t="shared" si="8"/>
        <v>2.3636363636363638E-3</v>
      </c>
      <c r="T12" s="17">
        <v>37</v>
      </c>
      <c r="U12" s="6">
        <f t="shared" si="9"/>
        <v>3.3636363636363638E-3</v>
      </c>
      <c r="X12" s="17">
        <v>55</v>
      </c>
      <c r="Y12" s="38">
        <f t="shared" si="10"/>
        <v>5.0000000000000001E-3</v>
      </c>
      <c r="Z12" s="17">
        <v>39</v>
      </c>
      <c r="AA12" s="6">
        <f t="shared" si="11"/>
        <v>3.5454545454545456E-3</v>
      </c>
      <c r="AB12" s="17">
        <v>43</v>
      </c>
      <c r="AC12" s="6">
        <f t="shared" si="12"/>
        <v>3.9090909090909089E-3</v>
      </c>
      <c r="AD12" s="17">
        <v>36</v>
      </c>
      <c r="AE12" s="38">
        <f t="shared" si="13"/>
        <v>3.2727272727272726E-3</v>
      </c>
    </row>
    <row r="13" spans="1:31" ht="14.45" x14ac:dyDescent="0.3">
      <c r="A13" s="17">
        <v>12000</v>
      </c>
      <c r="B13" s="27">
        <v>54</v>
      </c>
      <c r="C13" s="38">
        <f t="shared" si="0"/>
        <v>4.4999999999999997E-3</v>
      </c>
      <c r="D13" s="27">
        <v>36</v>
      </c>
      <c r="E13" s="38">
        <f t="shared" si="1"/>
        <v>3.0000000000000001E-3</v>
      </c>
      <c r="F13" s="27">
        <v>44</v>
      </c>
      <c r="G13" s="38">
        <f t="shared" si="2"/>
        <v>3.6666666666666666E-3</v>
      </c>
      <c r="H13" s="27">
        <v>52</v>
      </c>
      <c r="I13" s="38">
        <f t="shared" si="3"/>
        <v>4.3333333333333331E-3</v>
      </c>
      <c r="J13" s="27">
        <v>52</v>
      </c>
      <c r="K13" s="38">
        <f t="shared" si="4"/>
        <v>4.3333333333333331E-3</v>
      </c>
      <c r="L13" s="27">
        <v>32</v>
      </c>
      <c r="M13" s="38">
        <f t="shared" si="5"/>
        <v>2.6666666666666666E-3</v>
      </c>
      <c r="N13" s="27">
        <v>38</v>
      </c>
      <c r="O13" s="38">
        <f t="shared" si="6"/>
        <v>3.1666666666666666E-3</v>
      </c>
      <c r="P13" s="27">
        <v>43</v>
      </c>
      <c r="Q13" s="6">
        <f t="shared" si="7"/>
        <v>3.5833333333333333E-3</v>
      </c>
      <c r="R13" s="17">
        <v>28</v>
      </c>
      <c r="S13" s="6">
        <f t="shared" si="8"/>
        <v>2.3333333333333335E-3</v>
      </c>
      <c r="T13" s="17">
        <v>39</v>
      </c>
      <c r="U13" s="6">
        <f t="shared" si="9"/>
        <v>3.2499999999999999E-3</v>
      </c>
      <c r="X13" s="17">
        <v>61</v>
      </c>
      <c r="Y13" s="38">
        <f t="shared" si="10"/>
        <v>5.0833333333333329E-3</v>
      </c>
      <c r="Z13" s="17">
        <v>48</v>
      </c>
      <c r="AA13" s="6">
        <f t="shared" si="11"/>
        <v>4.0000000000000001E-3</v>
      </c>
      <c r="AB13" s="17">
        <v>48</v>
      </c>
      <c r="AC13" s="6">
        <f t="shared" si="12"/>
        <v>4.0000000000000001E-3</v>
      </c>
      <c r="AD13" s="17">
        <v>38</v>
      </c>
      <c r="AE13" s="38">
        <f t="shared" si="13"/>
        <v>3.1666666666666666E-3</v>
      </c>
    </row>
    <row r="14" spans="1:31" ht="14.45" x14ac:dyDescent="0.3">
      <c r="A14" s="17">
        <v>13000</v>
      </c>
      <c r="B14" s="27">
        <v>58</v>
      </c>
      <c r="C14" s="38">
        <f t="shared" si="0"/>
        <v>4.4615384615384612E-3</v>
      </c>
      <c r="D14" s="27">
        <v>42</v>
      </c>
      <c r="E14" s="38">
        <f t="shared" si="1"/>
        <v>3.2307692307692306E-3</v>
      </c>
      <c r="F14" s="27">
        <v>46</v>
      </c>
      <c r="G14" s="38">
        <f t="shared" si="2"/>
        <v>3.5384615384615385E-3</v>
      </c>
      <c r="H14" s="27">
        <v>56</v>
      </c>
      <c r="I14" s="38">
        <f t="shared" si="3"/>
        <v>4.3076923076923075E-3</v>
      </c>
      <c r="J14" s="27">
        <v>56</v>
      </c>
      <c r="K14" s="38">
        <f t="shared" si="4"/>
        <v>4.3076923076923075E-3</v>
      </c>
      <c r="L14" s="27">
        <v>35</v>
      </c>
      <c r="M14" s="38">
        <f t="shared" si="5"/>
        <v>2.6923076923076922E-3</v>
      </c>
      <c r="N14" s="27">
        <v>42</v>
      </c>
      <c r="O14" s="38">
        <f t="shared" si="6"/>
        <v>3.2307692307692306E-3</v>
      </c>
      <c r="P14" s="27">
        <v>46</v>
      </c>
      <c r="Q14" s="6">
        <f t="shared" si="7"/>
        <v>3.5384615384615385E-3</v>
      </c>
      <c r="R14" s="17">
        <v>32</v>
      </c>
      <c r="S14" s="6">
        <f t="shared" si="8"/>
        <v>2.4615384615384616E-3</v>
      </c>
      <c r="T14" s="17">
        <v>43</v>
      </c>
      <c r="U14" s="6">
        <f t="shared" si="9"/>
        <v>3.3076923076923075E-3</v>
      </c>
      <c r="X14" s="17">
        <v>68</v>
      </c>
      <c r="Y14" s="38">
        <f t="shared" si="10"/>
        <v>5.2307692307692307E-3</v>
      </c>
      <c r="Z14" s="17">
        <v>52</v>
      </c>
      <c r="AA14" s="6">
        <f t="shared" si="11"/>
        <v>4.0000000000000001E-3</v>
      </c>
      <c r="AB14" s="17">
        <v>49</v>
      </c>
      <c r="AC14" s="6">
        <f t="shared" si="12"/>
        <v>3.7692307692307691E-3</v>
      </c>
      <c r="AD14" s="17">
        <v>41</v>
      </c>
      <c r="AE14" s="38">
        <f t="shared" si="13"/>
        <v>3.1538461538461538E-3</v>
      </c>
    </row>
    <row r="15" spans="1:31" ht="14.45" x14ac:dyDescent="0.3">
      <c r="A15" s="17">
        <v>14000</v>
      </c>
      <c r="B15" s="27">
        <v>60</v>
      </c>
      <c r="C15" s="38">
        <f t="shared" si="0"/>
        <v>4.2857142857142859E-3</v>
      </c>
      <c r="D15" s="27">
        <v>50</v>
      </c>
      <c r="E15" s="38">
        <f t="shared" si="1"/>
        <v>3.5714285714285713E-3</v>
      </c>
      <c r="F15" s="27">
        <v>51</v>
      </c>
      <c r="G15" s="38">
        <f t="shared" si="2"/>
        <v>3.642857142857143E-3</v>
      </c>
      <c r="H15" s="27">
        <v>59</v>
      </c>
      <c r="I15" s="38">
        <f t="shared" si="3"/>
        <v>4.2142857142857147E-3</v>
      </c>
      <c r="J15" s="27">
        <v>56</v>
      </c>
      <c r="K15" s="38">
        <f t="shared" si="4"/>
        <v>4.0000000000000001E-3</v>
      </c>
      <c r="L15" s="27">
        <v>38</v>
      </c>
      <c r="M15" s="38">
        <f t="shared" si="5"/>
        <v>2.7142857142857142E-3</v>
      </c>
      <c r="N15" s="27">
        <v>46</v>
      </c>
      <c r="O15" s="38">
        <f t="shared" si="6"/>
        <v>3.2857142857142859E-3</v>
      </c>
      <c r="P15" s="27">
        <v>50</v>
      </c>
      <c r="Q15" s="6">
        <f t="shared" si="7"/>
        <v>3.5714285714285713E-3</v>
      </c>
      <c r="R15" s="17">
        <v>37</v>
      </c>
      <c r="S15" s="6">
        <f t="shared" si="8"/>
        <v>2.642857142857143E-3</v>
      </c>
      <c r="T15" s="17">
        <v>45</v>
      </c>
      <c r="U15" s="6">
        <f t="shared" si="9"/>
        <v>3.2142857142857142E-3</v>
      </c>
      <c r="X15" s="17">
        <v>79</v>
      </c>
      <c r="Y15" s="38">
        <f t="shared" si="10"/>
        <v>5.642857142857143E-3</v>
      </c>
      <c r="Z15" s="17">
        <v>56</v>
      </c>
      <c r="AA15" s="6">
        <f t="shared" si="11"/>
        <v>4.0000000000000001E-3</v>
      </c>
      <c r="AB15" s="17">
        <v>51</v>
      </c>
      <c r="AC15" s="6">
        <f t="shared" si="12"/>
        <v>3.642857142857143E-3</v>
      </c>
      <c r="AD15" s="17">
        <v>44</v>
      </c>
      <c r="AE15" s="38">
        <f t="shared" si="13"/>
        <v>3.142857142857143E-3</v>
      </c>
    </row>
    <row r="16" spans="1:31" ht="14.45" x14ac:dyDescent="0.3">
      <c r="A16" s="17">
        <v>15000</v>
      </c>
      <c r="B16" s="27">
        <v>61</v>
      </c>
      <c r="C16" s="38">
        <f t="shared" si="0"/>
        <v>4.0666666666666663E-3</v>
      </c>
      <c r="D16" s="27">
        <v>57</v>
      </c>
      <c r="E16" s="38">
        <f t="shared" si="1"/>
        <v>3.8E-3</v>
      </c>
      <c r="F16" s="27">
        <v>55</v>
      </c>
      <c r="G16" s="38">
        <f t="shared" si="2"/>
        <v>3.6666666666666666E-3</v>
      </c>
      <c r="H16" s="27">
        <v>61</v>
      </c>
      <c r="I16" s="38">
        <f t="shared" si="3"/>
        <v>4.0666666666666663E-3</v>
      </c>
      <c r="J16" s="28">
        <v>62</v>
      </c>
      <c r="K16" s="38">
        <f t="shared" si="4"/>
        <v>4.1333333333333335E-3</v>
      </c>
      <c r="L16" s="27">
        <v>42</v>
      </c>
      <c r="M16" s="38">
        <f t="shared" si="5"/>
        <v>2.8E-3</v>
      </c>
      <c r="N16" s="27">
        <v>50</v>
      </c>
      <c r="O16" s="38">
        <f t="shared" si="6"/>
        <v>3.3333333333333335E-3</v>
      </c>
      <c r="P16" s="27">
        <v>56</v>
      </c>
      <c r="Q16" s="6">
        <f t="shared" si="7"/>
        <v>3.7333333333333333E-3</v>
      </c>
      <c r="R16" s="17">
        <v>40</v>
      </c>
      <c r="S16" s="6">
        <f t="shared" si="8"/>
        <v>2.6666666666666666E-3</v>
      </c>
      <c r="T16" s="17">
        <v>50</v>
      </c>
      <c r="U16" s="6">
        <f t="shared" si="9"/>
        <v>3.3333333333333335E-3</v>
      </c>
      <c r="X16" s="17">
        <v>86</v>
      </c>
      <c r="Y16" s="38">
        <f t="shared" si="10"/>
        <v>5.7333333333333333E-3</v>
      </c>
      <c r="Z16" s="17">
        <v>58</v>
      </c>
      <c r="AA16" s="6">
        <f t="shared" si="11"/>
        <v>3.8666666666666667E-3</v>
      </c>
      <c r="AD16" s="17">
        <v>52</v>
      </c>
      <c r="AE16" s="38">
        <f t="shared" si="13"/>
        <v>3.4666666666666665E-3</v>
      </c>
    </row>
    <row r="17" spans="1:31" ht="14.45" x14ac:dyDescent="0.3">
      <c r="A17" s="17">
        <v>16000</v>
      </c>
      <c r="B17" s="27">
        <v>63</v>
      </c>
      <c r="C17" s="38">
        <f t="shared" si="0"/>
        <v>3.9375E-3</v>
      </c>
      <c r="D17" s="27">
        <v>61</v>
      </c>
      <c r="E17" s="38">
        <f t="shared" si="1"/>
        <v>3.8124999999999999E-3</v>
      </c>
      <c r="F17" s="27">
        <v>56</v>
      </c>
      <c r="G17" s="38">
        <f t="shared" si="2"/>
        <v>3.5000000000000001E-3</v>
      </c>
      <c r="H17" s="27">
        <v>64</v>
      </c>
      <c r="I17" s="38">
        <f t="shared" si="3"/>
        <v>4.0000000000000001E-3</v>
      </c>
      <c r="J17" s="27">
        <v>64</v>
      </c>
      <c r="K17" s="38">
        <f t="shared" si="4"/>
        <v>4.0000000000000001E-3</v>
      </c>
      <c r="L17" s="27">
        <v>51</v>
      </c>
      <c r="M17" s="38">
        <f t="shared" si="5"/>
        <v>3.1874999999999998E-3</v>
      </c>
      <c r="N17" s="27">
        <v>53</v>
      </c>
      <c r="O17" s="38">
        <f t="shared" si="6"/>
        <v>3.3124999999999999E-3</v>
      </c>
      <c r="P17" s="27">
        <v>61</v>
      </c>
      <c r="Q17" s="6">
        <f t="shared" si="7"/>
        <v>3.8124999999999999E-3</v>
      </c>
      <c r="R17" s="17">
        <v>46</v>
      </c>
      <c r="S17" s="6">
        <f t="shared" si="8"/>
        <v>2.875E-3</v>
      </c>
      <c r="T17" s="17">
        <v>56</v>
      </c>
      <c r="U17" s="6">
        <f t="shared" si="9"/>
        <v>3.5000000000000001E-3</v>
      </c>
      <c r="X17" s="17">
        <v>87</v>
      </c>
      <c r="Y17" s="38">
        <f t="shared" si="10"/>
        <v>5.4374999999999996E-3</v>
      </c>
      <c r="Z17" s="17">
        <v>64</v>
      </c>
      <c r="AA17" s="6">
        <f t="shared" si="11"/>
        <v>4.0000000000000001E-3</v>
      </c>
      <c r="AD17" s="17">
        <v>54</v>
      </c>
      <c r="AE17" s="38">
        <f t="shared" si="13"/>
        <v>3.375E-3</v>
      </c>
    </row>
    <row r="18" spans="1:31" ht="14.45" x14ac:dyDescent="0.3">
      <c r="A18" s="17">
        <v>17000</v>
      </c>
      <c r="B18" s="27">
        <v>69</v>
      </c>
      <c r="C18" s="38">
        <f t="shared" si="0"/>
        <v>4.0588235294117649E-3</v>
      </c>
      <c r="D18" s="27">
        <v>63</v>
      </c>
      <c r="E18" s="38">
        <f t="shared" si="1"/>
        <v>3.7058823529411765E-3</v>
      </c>
      <c r="F18" s="27">
        <v>61</v>
      </c>
      <c r="G18" s="38">
        <f t="shared" si="2"/>
        <v>3.5882352941176469E-3</v>
      </c>
      <c r="H18" s="27">
        <v>64</v>
      </c>
      <c r="I18" s="38">
        <f t="shared" si="3"/>
        <v>3.7647058823529413E-3</v>
      </c>
      <c r="J18" s="27">
        <v>71</v>
      </c>
      <c r="K18" s="38">
        <f t="shared" si="4"/>
        <v>4.1764705882352945E-3</v>
      </c>
      <c r="L18" s="27">
        <v>54</v>
      </c>
      <c r="M18" s="38">
        <f t="shared" si="5"/>
        <v>3.1764705882352941E-3</v>
      </c>
      <c r="P18" s="27">
        <v>62</v>
      </c>
      <c r="Q18" s="6">
        <f t="shared" si="7"/>
        <v>3.6470588235294117E-3</v>
      </c>
      <c r="R18" s="17">
        <v>49</v>
      </c>
      <c r="S18" s="6">
        <f t="shared" si="8"/>
        <v>2.8823529411764704E-3</v>
      </c>
      <c r="T18" s="17">
        <v>59</v>
      </c>
      <c r="U18" s="6">
        <f t="shared" si="9"/>
        <v>3.4705882352941177E-3</v>
      </c>
      <c r="X18" s="17">
        <v>91</v>
      </c>
      <c r="Y18" s="38">
        <f t="shared" si="10"/>
        <v>5.3529411764705881E-3</v>
      </c>
      <c r="Z18" s="17">
        <v>69</v>
      </c>
      <c r="AA18" s="6">
        <f t="shared" si="11"/>
        <v>4.0588235294117649E-3</v>
      </c>
      <c r="AD18" s="17">
        <v>60</v>
      </c>
      <c r="AE18" s="38">
        <f t="shared" si="13"/>
        <v>3.5294117647058825E-3</v>
      </c>
    </row>
    <row r="19" spans="1:31" ht="14.45" x14ac:dyDescent="0.3">
      <c r="A19" s="17">
        <v>18000</v>
      </c>
      <c r="D19" s="17">
        <v>74</v>
      </c>
      <c r="E19" s="38">
        <f t="shared" si="1"/>
        <v>4.1111111111111114E-3</v>
      </c>
      <c r="F19" s="17">
        <v>67</v>
      </c>
      <c r="G19" s="38">
        <f t="shared" si="2"/>
        <v>3.7222222222222223E-3</v>
      </c>
      <c r="H19" s="17">
        <v>70</v>
      </c>
      <c r="I19" s="38">
        <f t="shared" si="3"/>
        <v>3.8888888888888888E-3</v>
      </c>
      <c r="J19" s="17">
        <v>78</v>
      </c>
      <c r="K19" s="38">
        <f t="shared" si="4"/>
        <v>4.3333333333333331E-3</v>
      </c>
      <c r="L19" s="17">
        <v>58</v>
      </c>
      <c r="M19" s="38">
        <f t="shared" si="5"/>
        <v>3.2222222222222222E-3</v>
      </c>
      <c r="P19" s="17">
        <v>63</v>
      </c>
      <c r="Q19" s="6">
        <f t="shared" si="7"/>
        <v>3.5000000000000001E-3</v>
      </c>
      <c r="R19" s="17">
        <v>52</v>
      </c>
      <c r="S19" s="6">
        <f t="shared" si="8"/>
        <v>2.8888888888888888E-3</v>
      </c>
      <c r="T19" s="17">
        <v>67</v>
      </c>
      <c r="U19" s="6">
        <f t="shared" si="9"/>
        <v>3.7222222222222223E-3</v>
      </c>
      <c r="X19" s="17">
        <v>94</v>
      </c>
      <c r="Y19" s="38">
        <f t="shared" si="10"/>
        <v>5.2222222222222218E-3</v>
      </c>
      <c r="Z19" s="17">
        <v>72</v>
      </c>
      <c r="AA19" s="6">
        <f t="shared" si="11"/>
        <v>4.0000000000000001E-3</v>
      </c>
      <c r="AD19" s="17">
        <v>61</v>
      </c>
      <c r="AE19" s="38">
        <f t="shared" si="13"/>
        <v>3.3888888888888888E-3</v>
      </c>
    </row>
    <row r="20" spans="1:31" ht="14.45" x14ac:dyDescent="0.3">
      <c r="A20" s="17">
        <v>19000</v>
      </c>
      <c r="D20" s="17">
        <v>78</v>
      </c>
      <c r="E20" s="38">
        <f t="shared" si="1"/>
        <v>4.1052631578947368E-3</v>
      </c>
      <c r="F20" s="17">
        <v>75</v>
      </c>
      <c r="G20" s="38">
        <f t="shared" si="2"/>
        <v>3.9473684210526317E-3</v>
      </c>
      <c r="H20" s="29">
        <v>73</v>
      </c>
      <c r="I20" s="38">
        <f t="shared" si="3"/>
        <v>3.8421052631578945E-3</v>
      </c>
      <c r="J20" s="17">
        <v>78</v>
      </c>
      <c r="K20" s="38">
        <f t="shared" si="4"/>
        <v>4.1052631578947368E-3</v>
      </c>
      <c r="L20" s="17">
        <v>60</v>
      </c>
      <c r="M20" s="38">
        <f t="shared" si="5"/>
        <v>3.1578947368421052E-3</v>
      </c>
      <c r="P20" s="17">
        <v>65</v>
      </c>
      <c r="Q20" s="6">
        <f t="shared" si="7"/>
        <v>3.4210526315789475E-3</v>
      </c>
      <c r="R20" s="17">
        <v>59</v>
      </c>
      <c r="S20" s="6">
        <f t="shared" si="8"/>
        <v>3.1052631578947368E-3</v>
      </c>
      <c r="T20" s="17">
        <v>69</v>
      </c>
      <c r="U20" s="6">
        <f t="shared" si="9"/>
        <v>3.631578947368421E-3</v>
      </c>
      <c r="X20" s="17">
        <v>100</v>
      </c>
      <c r="Y20" s="38">
        <f t="shared" si="10"/>
        <v>5.263157894736842E-3</v>
      </c>
      <c r="Z20" s="17">
        <v>73</v>
      </c>
      <c r="AA20" s="6">
        <f t="shared" si="11"/>
        <v>3.8421052631578945E-3</v>
      </c>
      <c r="AD20" s="17">
        <v>64</v>
      </c>
      <c r="AE20" s="38">
        <f t="shared" si="13"/>
        <v>3.3684210526315791E-3</v>
      </c>
    </row>
    <row r="21" spans="1:31" ht="14.45" x14ac:dyDescent="0.3">
      <c r="A21" s="17">
        <v>20000</v>
      </c>
      <c r="D21" s="17">
        <v>81</v>
      </c>
      <c r="E21" s="38">
        <f t="shared" si="1"/>
        <v>4.0499999999999998E-3</v>
      </c>
      <c r="F21" s="17">
        <v>79</v>
      </c>
      <c r="G21" s="38">
        <f t="shared" si="2"/>
        <v>3.9500000000000004E-3</v>
      </c>
      <c r="H21" s="17">
        <v>79</v>
      </c>
      <c r="I21" s="38">
        <f t="shared" si="3"/>
        <v>3.9500000000000004E-3</v>
      </c>
      <c r="J21" s="17">
        <v>82</v>
      </c>
      <c r="K21" s="38">
        <f t="shared" si="4"/>
        <v>4.1000000000000003E-3</v>
      </c>
      <c r="L21" s="17">
        <v>68</v>
      </c>
      <c r="M21" s="38">
        <f t="shared" si="5"/>
        <v>3.3999999999999998E-3</v>
      </c>
      <c r="P21" s="17">
        <v>68</v>
      </c>
      <c r="Q21" s="6">
        <f t="shared" si="7"/>
        <v>3.3999999999999998E-3</v>
      </c>
      <c r="R21" s="17">
        <v>60</v>
      </c>
      <c r="S21" s="6">
        <f t="shared" si="8"/>
        <v>3.0000000000000001E-3</v>
      </c>
      <c r="T21" s="17">
        <v>74</v>
      </c>
      <c r="U21" s="6">
        <f t="shared" si="9"/>
        <v>3.7000000000000002E-3</v>
      </c>
      <c r="X21" s="17">
        <v>103</v>
      </c>
      <c r="Y21" s="38">
        <f t="shared" si="10"/>
        <v>5.1500000000000001E-3</v>
      </c>
      <c r="Z21" s="17">
        <v>78</v>
      </c>
      <c r="AA21" s="6">
        <f t="shared" si="11"/>
        <v>3.8999999999999998E-3</v>
      </c>
      <c r="AD21" s="17">
        <v>65</v>
      </c>
      <c r="AE21" s="38">
        <f t="shared" si="13"/>
        <v>3.2499999999999999E-3</v>
      </c>
    </row>
    <row r="22" spans="1:31" ht="14.45" x14ac:dyDescent="0.3">
      <c r="A22" s="17">
        <v>21000</v>
      </c>
      <c r="D22" s="17">
        <v>86</v>
      </c>
      <c r="E22" s="38">
        <f t="shared" si="1"/>
        <v>4.0952380952380954E-3</v>
      </c>
      <c r="F22" s="17">
        <v>81</v>
      </c>
      <c r="G22" s="38">
        <f t="shared" si="2"/>
        <v>3.8571428571428572E-3</v>
      </c>
      <c r="H22" s="17">
        <v>84</v>
      </c>
      <c r="I22" s="38">
        <f t="shared" si="3"/>
        <v>4.0000000000000001E-3</v>
      </c>
      <c r="J22" s="17">
        <v>88</v>
      </c>
      <c r="K22" s="38">
        <f t="shared" si="4"/>
        <v>4.1904761904761906E-3</v>
      </c>
      <c r="L22" s="17">
        <v>72</v>
      </c>
      <c r="M22" s="38">
        <f t="shared" si="5"/>
        <v>3.4285714285714284E-3</v>
      </c>
      <c r="P22" s="17">
        <v>72</v>
      </c>
      <c r="Q22" s="6">
        <f t="shared" si="7"/>
        <v>3.4285714285714284E-3</v>
      </c>
      <c r="R22" s="17">
        <v>65</v>
      </c>
      <c r="S22" s="6">
        <f t="shared" si="8"/>
        <v>3.0952380952380953E-3</v>
      </c>
      <c r="T22" s="17">
        <v>79</v>
      </c>
      <c r="U22" s="6">
        <f t="shared" si="9"/>
        <v>3.7619047619047619E-3</v>
      </c>
      <c r="X22" s="17">
        <v>110</v>
      </c>
      <c r="Y22" s="38">
        <f t="shared" si="10"/>
        <v>5.2380952380952379E-3</v>
      </c>
      <c r="Z22" s="17">
        <v>78</v>
      </c>
      <c r="AA22" s="6">
        <f t="shared" si="11"/>
        <v>3.7142857142857142E-3</v>
      </c>
      <c r="AD22" s="17">
        <v>68</v>
      </c>
      <c r="AE22" s="38">
        <f t="shared" si="13"/>
        <v>3.2380952380952383E-3</v>
      </c>
    </row>
    <row r="23" spans="1:31" ht="14.45" x14ac:dyDescent="0.3">
      <c r="A23" s="17">
        <v>22000</v>
      </c>
      <c r="D23" s="17">
        <v>91</v>
      </c>
      <c r="E23" s="38">
        <f t="shared" si="1"/>
        <v>4.1363636363636359E-3</v>
      </c>
      <c r="F23" s="17">
        <v>90</v>
      </c>
      <c r="G23" s="38">
        <f t="shared" si="2"/>
        <v>4.0909090909090912E-3</v>
      </c>
      <c r="H23" s="17">
        <v>87</v>
      </c>
      <c r="I23" s="38">
        <f t="shared" si="3"/>
        <v>3.9545454545454545E-3</v>
      </c>
      <c r="J23" s="17">
        <v>91</v>
      </c>
      <c r="K23" s="38">
        <f t="shared" si="4"/>
        <v>4.1363636363636359E-3</v>
      </c>
      <c r="L23" s="17">
        <v>77</v>
      </c>
      <c r="M23" s="38">
        <f t="shared" si="5"/>
        <v>3.5000000000000001E-3</v>
      </c>
      <c r="P23" s="17">
        <v>73</v>
      </c>
      <c r="Q23" s="6">
        <f t="shared" si="7"/>
        <v>3.3181818181818182E-3</v>
      </c>
      <c r="R23" s="17">
        <v>67</v>
      </c>
      <c r="S23" s="6">
        <f t="shared" si="8"/>
        <v>3.0454545454545456E-3</v>
      </c>
      <c r="T23" s="17">
        <v>84</v>
      </c>
      <c r="U23" s="6">
        <f t="shared" si="9"/>
        <v>3.8181818181818182E-3</v>
      </c>
      <c r="X23" s="17">
        <v>113</v>
      </c>
      <c r="Y23" s="38">
        <f t="shared" si="10"/>
        <v>5.136363636363636E-3</v>
      </c>
      <c r="Z23" s="17">
        <v>82</v>
      </c>
      <c r="AA23" s="6">
        <f t="shared" si="11"/>
        <v>3.7272727272727271E-3</v>
      </c>
      <c r="AD23" s="17">
        <v>71</v>
      </c>
      <c r="AE23" s="38">
        <f t="shared" si="13"/>
        <v>3.2272727272727271E-3</v>
      </c>
    </row>
    <row r="24" spans="1:31" ht="14.45" x14ac:dyDescent="0.3">
      <c r="A24" s="17">
        <v>23000</v>
      </c>
      <c r="D24" s="17">
        <v>95</v>
      </c>
      <c r="E24" s="38">
        <f t="shared" si="1"/>
        <v>4.1304347826086954E-3</v>
      </c>
      <c r="F24" s="17">
        <v>93</v>
      </c>
      <c r="G24" s="38">
        <f t="shared" si="2"/>
        <v>4.0434782608695652E-3</v>
      </c>
      <c r="H24" s="17">
        <v>91</v>
      </c>
      <c r="I24" s="38">
        <f t="shared" si="3"/>
        <v>3.956521739130435E-3</v>
      </c>
      <c r="J24" s="17">
        <v>96</v>
      </c>
      <c r="K24" s="38">
        <f t="shared" si="4"/>
        <v>4.1739130434782605E-3</v>
      </c>
      <c r="L24" s="17">
        <v>80</v>
      </c>
      <c r="M24" s="38">
        <f t="shared" si="5"/>
        <v>3.4782608695652175E-3</v>
      </c>
      <c r="P24" s="17">
        <v>78</v>
      </c>
      <c r="Q24" s="6">
        <f t="shared" si="7"/>
        <v>3.3913043478260869E-3</v>
      </c>
      <c r="R24" s="17">
        <v>70</v>
      </c>
      <c r="S24" s="6">
        <f t="shared" si="8"/>
        <v>3.0434782608695652E-3</v>
      </c>
      <c r="T24" s="17">
        <v>89</v>
      </c>
      <c r="U24" s="6">
        <f t="shared" si="9"/>
        <v>3.8695652173913043E-3</v>
      </c>
      <c r="X24" s="17">
        <v>116</v>
      </c>
      <c r="Y24" s="38">
        <f t="shared" si="10"/>
        <v>5.0434782608695652E-3</v>
      </c>
      <c r="Z24" s="17">
        <v>83</v>
      </c>
      <c r="AA24" s="6">
        <f t="shared" si="11"/>
        <v>3.6086956521739128E-3</v>
      </c>
      <c r="AD24" s="17">
        <v>77</v>
      </c>
      <c r="AE24" s="38">
        <f t="shared" si="13"/>
        <v>3.3478260869565218E-3</v>
      </c>
    </row>
    <row r="25" spans="1:31" ht="14.45" x14ac:dyDescent="0.3">
      <c r="A25" s="17">
        <v>24000</v>
      </c>
      <c r="D25" s="17">
        <v>99</v>
      </c>
      <c r="E25" s="38">
        <f t="shared" si="1"/>
        <v>4.1250000000000002E-3</v>
      </c>
      <c r="F25" s="17">
        <v>94</v>
      </c>
      <c r="G25" s="38">
        <f t="shared" si="2"/>
        <v>3.9166666666666664E-3</v>
      </c>
      <c r="H25" s="17">
        <v>94</v>
      </c>
      <c r="I25" s="38">
        <f t="shared" si="3"/>
        <v>3.9166666666666664E-3</v>
      </c>
      <c r="J25" s="17">
        <v>98</v>
      </c>
      <c r="K25" s="38">
        <f t="shared" si="4"/>
        <v>4.0833333333333329E-3</v>
      </c>
      <c r="L25" s="17">
        <v>85</v>
      </c>
      <c r="M25" s="38">
        <f t="shared" si="5"/>
        <v>3.5416666666666665E-3</v>
      </c>
      <c r="P25" s="17">
        <v>82</v>
      </c>
      <c r="Q25" s="6">
        <f t="shared" si="7"/>
        <v>3.4166666666666668E-3</v>
      </c>
      <c r="R25" s="17">
        <v>74</v>
      </c>
      <c r="S25" s="6">
        <f t="shared" si="8"/>
        <v>3.0833333333333333E-3</v>
      </c>
      <c r="T25" s="17">
        <v>93</v>
      </c>
      <c r="U25" s="6">
        <f t="shared" si="9"/>
        <v>3.875E-3</v>
      </c>
      <c r="X25" s="17">
        <v>121</v>
      </c>
      <c r="Y25" s="38">
        <f t="shared" si="10"/>
        <v>5.0416666666666665E-3</v>
      </c>
      <c r="Z25" s="17">
        <v>85</v>
      </c>
      <c r="AA25" s="6">
        <f t="shared" si="11"/>
        <v>3.5416666666666665E-3</v>
      </c>
      <c r="AD25" s="17">
        <v>80</v>
      </c>
      <c r="AE25" s="38">
        <f t="shared" si="13"/>
        <v>3.3333333333333335E-3</v>
      </c>
    </row>
    <row r="26" spans="1:31" ht="14.45" x14ac:dyDescent="0.3">
      <c r="A26" s="17">
        <v>25000</v>
      </c>
      <c r="D26" s="17">
        <v>101</v>
      </c>
      <c r="E26" s="38">
        <f t="shared" si="1"/>
        <v>4.0400000000000002E-3</v>
      </c>
      <c r="F26" s="17">
        <v>102</v>
      </c>
      <c r="G26" s="38">
        <f t="shared" si="2"/>
        <v>4.0800000000000003E-3</v>
      </c>
      <c r="H26" s="17">
        <v>100</v>
      </c>
      <c r="I26" s="38">
        <f t="shared" si="3"/>
        <v>4.0000000000000001E-3</v>
      </c>
      <c r="J26" s="17">
        <v>103</v>
      </c>
      <c r="K26" s="38">
        <f t="shared" si="4"/>
        <v>4.1200000000000004E-3</v>
      </c>
      <c r="L26" s="17">
        <v>87</v>
      </c>
      <c r="M26" s="38">
        <f t="shared" si="5"/>
        <v>3.48E-3</v>
      </c>
      <c r="P26" s="17">
        <v>85</v>
      </c>
      <c r="Q26" s="6">
        <f t="shared" si="7"/>
        <v>3.3999999999999998E-3</v>
      </c>
      <c r="R26" s="17">
        <v>78</v>
      </c>
      <c r="S26" s="6">
        <f t="shared" si="8"/>
        <v>3.1199999999999999E-3</v>
      </c>
      <c r="T26" s="17">
        <v>94</v>
      </c>
      <c r="U26" s="6">
        <f t="shared" si="9"/>
        <v>3.7599999999999999E-3</v>
      </c>
      <c r="X26" s="17">
        <v>124</v>
      </c>
      <c r="Y26" s="38">
        <f t="shared" si="10"/>
        <v>4.96E-3</v>
      </c>
      <c r="Z26" s="17">
        <v>86</v>
      </c>
      <c r="AA26" s="6">
        <f t="shared" si="11"/>
        <v>3.4399999999999999E-3</v>
      </c>
      <c r="AD26" s="17">
        <v>81</v>
      </c>
      <c r="AE26" s="38">
        <f t="shared" si="13"/>
        <v>3.2399999999999998E-3</v>
      </c>
    </row>
    <row r="27" spans="1:31" ht="14.45" x14ac:dyDescent="0.3">
      <c r="A27" s="17">
        <v>26000</v>
      </c>
      <c r="D27" s="17">
        <v>107</v>
      </c>
      <c r="E27" s="38">
        <f t="shared" si="1"/>
        <v>4.1153846153846154E-3</v>
      </c>
      <c r="F27" s="17">
        <v>106</v>
      </c>
      <c r="G27" s="38">
        <f t="shared" si="2"/>
        <v>4.0769230769230769E-3</v>
      </c>
      <c r="H27" s="17">
        <v>101</v>
      </c>
      <c r="I27" s="38">
        <f t="shared" si="3"/>
        <v>3.8846153846153848E-3</v>
      </c>
      <c r="J27" s="17">
        <v>108</v>
      </c>
      <c r="K27" s="38">
        <f t="shared" si="4"/>
        <v>4.1538461538461538E-3</v>
      </c>
      <c r="L27" s="17">
        <v>94</v>
      </c>
      <c r="M27" s="38">
        <f t="shared" si="5"/>
        <v>3.6153846153846154E-3</v>
      </c>
      <c r="P27" s="17">
        <v>87</v>
      </c>
      <c r="Q27" s="6">
        <f t="shared" si="7"/>
        <v>3.3461538461538464E-3</v>
      </c>
      <c r="R27" s="17">
        <v>80</v>
      </c>
      <c r="S27" s="6">
        <f t="shared" si="8"/>
        <v>3.0769230769230769E-3</v>
      </c>
      <c r="X27" s="17">
        <v>127</v>
      </c>
      <c r="Y27" s="38">
        <f t="shared" si="10"/>
        <v>4.8846153846153848E-3</v>
      </c>
      <c r="Z27" s="17">
        <v>90</v>
      </c>
      <c r="AA27" s="6">
        <f t="shared" si="11"/>
        <v>3.4615384615384616E-3</v>
      </c>
      <c r="AD27" s="17">
        <v>84</v>
      </c>
      <c r="AE27" s="38">
        <f t="shared" si="13"/>
        <v>3.2307692307692306E-3</v>
      </c>
    </row>
    <row r="28" spans="1:31" ht="14.45" x14ac:dyDescent="0.3">
      <c r="A28" s="17">
        <v>27000</v>
      </c>
      <c r="D28" s="17">
        <v>108</v>
      </c>
      <c r="E28" s="38">
        <f t="shared" si="1"/>
        <v>4.0000000000000001E-3</v>
      </c>
      <c r="F28" s="17">
        <v>111</v>
      </c>
      <c r="G28" s="38">
        <f t="shared" si="2"/>
        <v>4.1111111111111114E-3</v>
      </c>
      <c r="H28" s="17">
        <v>106</v>
      </c>
      <c r="I28" s="38">
        <f t="shared" si="3"/>
        <v>3.9259259259259256E-3</v>
      </c>
      <c r="J28" s="17">
        <v>111</v>
      </c>
      <c r="K28" s="38">
        <f t="shared" si="4"/>
        <v>4.1111111111111114E-3</v>
      </c>
      <c r="L28" s="17">
        <v>99</v>
      </c>
      <c r="M28" s="38">
        <f t="shared" si="5"/>
        <v>3.6666666666666666E-3</v>
      </c>
      <c r="P28" s="17">
        <v>89</v>
      </c>
      <c r="Q28" s="6">
        <f t="shared" si="7"/>
        <v>3.2962962962962963E-3</v>
      </c>
      <c r="R28" s="17">
        <v>83</v>
      </c>
      <c r="S28" s="6">
        <f t="shared" si="8"/>
        <v>3.0740740740740741E-3</v>
      </c>
      <c r="X28" s="17">
        <v>131</v>
      </c>
      <c r="Y28" s="38">
        <f t="shared" si="10"/>
        <v>4.851851851851852E-3</v>
      </c>
      <c r="Z28" s="17">
        <v>95</v>
      </c>
      <c r="AA28" s="6">
        <f t="shared" si="11"/>
        <v>3.5185185185185185E-3</v>
      </c>
      <c r="AD28" s="17">
        <v>87</v>
      </c>
      <c r="AE28" s="38">
        <f t="shared" si="13"/>
        <v>3.2222222222222222E-3</v>
      </c>
    </row>
    <row r="29" spans="1:31" ht="14.45" x14ac:dyDescent="0.3">
      <c r="A29" s="17">
        <v>28000</v>
      </c>
      <c r="D29" s="17">
        <v>109</v>
      </c>
      <c r="E29" s="38">
        <f t="shared" si="1"/>
        <v>3.8928571428571428E-3</v>
      </c>
      <c r="F29" s="17">
        <v>115</v>
      </c>
      <c r="G29" s="38">
        <f t="shared" si="2"/>
        <v>4.1071428571428569E-3</v>
      </c>
      <c r="H29" s="17">
        <v>111</v>
      </c>
      <c r="I29" s="38">
        <f t="shared" si="3"/>
        <v>3.9642857142857145E-3</v>
      </c>
      <c r="J29" s="17">
        <v>112</v>
      </c>
      <c r="K29" s="38">
        <f t="shared" si="4"/>
        <v>4.0000000000000001E-3</v>
      </c>
      <c r="L29" s="17">
        <v>100</v>
      </c>
      <c r="M29" s="38">
        <f t="shared" si="5"/>
        <v>3.5714285714285713E-3</v>
      </c>
      <c r="P29" s="17">
        <v>92</v>
      </c>
      <c r="Q29" s="6">
        <f t="shared" si="7"/>
        <v>3.2857142857142859E-3</v>
      </c>
      <c r="R29" s="17">
        <v>85</v>
      </c>
      <c r="S29" s="6">
        <f t="shared" si="8"/>
        <v>3.0357142857142857E-3</v>
      </c>
      <c r="X29" s="17">
        <v>135</v>
      </c>
      <c r="Y29" s="38">
        <f t="shared" si="10"/>
        <v>4.8214285714285711E-3</v>
      </c>
      <c r="Z29" s="17">
        <v>96</v>
      </c>
      <c r="AA29" s="6">
        <f t="shared" si="11"/>
        <v>3.4285714285714284E-3</v>
      </c>
      <c r="AD29" s="17">
        <v>90</v>
      </c>
      <c r="AE29" s="38">
        <f t="shared" si="13"/>
        <v>3.2142857142857142E-3</v>
      </c>
    </row>
    <row r="30" spans="1:31" s="20" customFormat="1" ht="14.45" x14ac:dyDescent="0.3">
      <c r="A30" s="20">
        <v>29000</v>
      </c>
      <c r="C30" s="44"/>
      <c r="D30" s="20">
        <v>116</v>
      </c>
      <c r="E30" s="44">
        <f t="shared" si="1"/>
        <v>4.0000000000000001E-3</v>
      </c>
      <c r="F30" s="20">
        <v>119</v>
      </c>
      <c r="G30" s="44">
        <f t="shared" si="2"/>
        <v>4.1034482758620693E-3</v>
      </c>
      <c r="H30" s="20">
        <v>115</v>
      </c>
      <c r="I30" s="44">
        <f t="shared" si="3"/>
        <v>3.9655172413793106E-3</v>
      </c>
      <c r="J30" s="20">
        <v>117</v>
      </c>
      <c r="K30" s="44">
        <f t="shared" si="4"/>
        <v>4.0344827586206895E-3</v>
      </c>
      <c r="L30" s="20">
        <v>105</v>
      </c>
      <c r="M30" s="44">
        <f t="shared" si="5"/>
        <v>3.620689655172414E-3</v>
      </c>
      <c r="O30" s="44"/>
      <c r="P30" s="20">
        <v>99</v>
      </c>
      <c r="Q30" s="19">
        <f t="shared" si="7"/>
        <v>3.413793103448276E-3</v>
      </c>
      <c r="R30" s="20">
        <v>93</v>
      </c>
      <c r="S30" s="19">
        <f t="shared" si="8"/>
        <v>3.206896551724138E-3</v>
      </c>
      <c r="U30" s="19"/>
      <c r="X30" s="20">
        <v>135</v>
      </c>
      <c r="Y30" s="44">
        <f t="shared" si="10"/>
        <v>4.655172413793103E-3</v>
      </c>
      <c r="Z30" s="20">
        <v>103</v>
      </c>
      <c r="AA30" s="19">
        <f t="shared" si="11"/>
        <v>3.5517241379310347E-3</v>
      </c>
      <c r="AC30" s="19"/>
      <c r="AD30" s="20">
        <v>91</v>
      </c>
      <c r="AE30" s="44">
        <f t="shared" si="13"/>
        <v>3.1379310344827587E-3</v>
      </c>
    </row>
    <row r="31" spans="1:31" s="26" customFormat="1" ht="14.45" x14ac:dyDescent="0.3">
      <c r="A31" s="26">
        <v>30000</v>
      </c>
      <c r="C31" s="35"/>
      <c r="D31" s="26">
        <v>119</v>
      </c>
      <c r="E31" s="35">
        <f t="shared" si="1"/>
        <v>3.966666666666667E-3</v>
      </c>
      <c r="F31" s="26">
        <v>120</v>
      </c>
      <c r="G31" s="35">
        <f t="shared" si="2"/>
        <v>4.0000000000000001E-3</v>
      </c>
      <c r="H31" s="26">
        <v>117</v>
      </c>
      <c r="I31" s="35">
        <f t="shared" si="3"/>
        <v>3.8999999999999998E-3</v>
      </c>
      <c r="J31" s="26">
        <v>118</v>
      </c>
      <c r="K31" s="35">
        <f t="shared" si="4"/>
        <v>3.933333333333333E-3</v>
      </c>
      <c r="L31" s="26">
        <v>115</v>
      </c>
      <c r="M31" s="35">
        <f t="shared" si="5"/>
        <v>3.8333333333333331E-3</v>
      </c>
      <c r="O31" s="35"/>
      <c r="P31" s="26">
        <v>103</v>
      </c>
      <c r="Q31" s="42">
        <f t="shared" si="7"/>
        <v>3.4333333333333334E-3</v>
      </c>
      <c r="R31" s="26">
        <v>94</v>
      </c>
      <c r="S31" s="42">
        <f t="shared" si="8"/>
        <v>3.1333333333333335E-3</v>
      </c>
      <c r="U31" s="42"/>
      <c r="X31" s="26">
        <v>136</v>
      </c>
      <c r="Y31" s="35">
        <f t="shared" si="10"/>
        <v>4.5333333333333337E-3</v>
      </c>
      <c r="Z31" s="26">
        <v>113</v>
      </c>
      <c r="AA31" s="42">
        <f t="shared" si="11"/>
        <v>3.7666666666666669E-3</v>
      </c>
      <c r="AC31" s="42"/>
      <c r="AD31" s="26">
        <v>94</v>
      </c>
      <c r="AE31" s="35">
        <f t="shared" si="13"/>
        <v>3.1333333333333335E-3</v>
      </c>
    </row>
    <row r="32" spans="1:31" ht="14.45" x14ac:dyDescent="0.3">
      <c r="A32" s="17">
        <v>31000</v>
      </c>
      <c r="D32" s="17">
        <v>119</v>
      </c>
      <c r="E32" s="38">
        <f t="shared" si="1"/>
        <v>3.838709677419355E-3</v>
      </c>
      <c r="F32" s="17">
        <v>125</v>
      </c>
      <c r="G32" s="38">
        <f t="shared" si="2"/>
        <v>4.0322580645161289E-3</v>
      </c>
      <c r="H32" s="17">
        <v>121</v>
      </c>
      <c r="I32" s="38">
        <f t="shared" si="3"/>
        <v>3.9032258064516127E-3</v>
      </c>
      <c r="J32" s="17">
        <v>122</v>
      </c>
      <c r="K32" s="38">
        <f t="shared" si="4"/>
        <v>3.9354838709677415E-3</v>
      </c>
      <c r="L32" s="17">
        <v>120</v>
      </c>
      <c r="M32" s="38">
        <f t="shared" si="5"/>
        <v>3.8709677419354839E-3</v>
      </c>
      <c r="P32" s="17">
        <v>113</v>
      </c>
      <c r="Q32" s="6">
        <f t="shared" si="7"/>
        <v>3.6451612903225807E-3</v>
      </c>
      <c r="X32" s="17">
        <v>139</v>
      </c>
      <c r="Y32" s="38">
        <f t="shared" si="10"/>
        <v>4.4838709677419352E-3</v>
      </c>
      <c r="Z32" s="17">
        <v>124</v>
      </c>
      <c r="AA32" s="6">
        <f t="shared" si="11"/>
        <v>4.0000000000000001E-3</v>
      </c>
      <c r="AD32" s="17">
        <v>97</v>
      </c>
      <c r="AE32" s="38">
        <f t="shared" si="13"/>
        <v>3.1290322580645163E-3</v>
      </c>
    </row>
    <row r="33" spans="1:31" ht="14.45" x14ac:dyDescent="0.3">
      <c r="A33" s="17">
        <v>32000</v>
      </c>
      <c r="D33" s="17">
        <v>121</v>
      </c>
      <c r="E33" s="38">
        <f t="shared" si="1"/>
        <v>3.7812499999999999E-3</v>
      </c>
      <c r="F33" s="17">
        <v>129</v>
      </c>
      <c r="G33" s="38">
        <f t="shared" si="2"/>
        <v>4.0312500000000001E-3</v>
      </c>
      <c r="H33" s="17">
        <v>127</v>
      </c>
      <c r="I33" s="38">
        <f t="shared" si="3"/>
        <v>3.9687500000000001E-3</v>
      </c>
      <c r="J33" s="17">
        <v>127</v>
      </c>
      <c r="K33" s="38">
        <f t="shared" si="4"/>
        <v>3.9687500000000001E-3</v>
      </c>
      <c r="L33" s="17">
        <v>124</v>
      </c>
      <c r="M33" s="38">
        <f t="shared" si="5"/>
        <v>3.875E-3</v>
      </c>
      <c r="P33" s="17">
        <v>115</v>
      </c>
      <c r="Q33" s="6">
        <f t="shared" si="7"/>
        <v>3.5937500000000002E-3</v>
      </c>
      <c r="X33" s="17">
        <v>139</v>
      </c>
      <c r="Y33" s="38">
        <f t="shared" si="10"/>
        <v>4.3437500000000004E-3</v>
      </c>
      <c r="Z33" s="17">
        <v>126</v>
      </c>
      <c r="AA33" s="6">
        <f t="shared" si="11"/>
        <v>3.9375E-3</v>
      </c>
      <c r="AD33" s="17">
        <v>102</v>
      </c>
      <c r="AE33" s="38">
        <f t="shared" si="13"/>
        <v>3.1874999999999998E-3</v>
      </c>
    </row>
    <row r="34" spans="1:31" ht="14.45" x14ac:dyDescent="0.3">
      <c r="A34" s="17">
        <v>33000</v>
      </c>
      <c r="D34" s="17">
        <v>124</v>
      </c>
      <c r="E34" s="38">
        <f t="shared" si="1"/>
        <v>3.7575757575757577E-3</v>
      </c>
      <c r="F34" s="17">
        <v>130</v>
      </c>
      <c r="G34" s="38">
        <f t="shared" si="2"/>
        <v>3.9393939393939396E-3</v>
      </c>
      <c r="H34" s="17">
        <v>129</v>
      </c>
      <c r="I34" s="38">
        <f t="shared" si="3"/>
        <v>3.9090909090909089E-3</v>
      </c>
      <c r="J34" s="17">
        <v>131</v>
      </c>
      <c r="K34" s="38">
        <f t="shared" si="4"/>
        <v>3.9696969696969694E-3</v>
      </c>
      <c r="L34" s="17">
        <v>131</v>
      </c>
      <c r="M34" s="38">
        <f t="shared" si="5"/>
        <v>3.9696969696969694E-3</v>
      </c>
      <c r="P34" s="17">
        <v>118</v>
      </c>
      <c r="Q34" s="6">
        <f t="shared" si="7"/>
        <v>3.5757575757575759E-3</v>
      </c>
      <c r="X34" s="17">
        <v>144</v>
      </c>
      <c r="Y34" s="38">
        <f t="shared" si="10"/>
        <v>4.3636363636363638E-3</v>
      </c>
      <c r="Z34" s="17">
        <v>130</v>
      </c>
      <c r="AA34" s="6">
        <f t="shared" si="11"/>
        <v>3.9393939393939396E-3</v>
      </c>
      <c r="AD34" s="17">
        <v>106</v>
      </c>
      <c r="AE34" s="38">
        <f t="shared" si="13"/>
        <v>3.2121212121212122E-3</v>
      </c>
    </row>
    <row r="35" spans="1:31" ht="14.45" x14ac:dyDescent="0.3">
      <c r="A35" s="17">
        <v>34000</v>
      </c>
      <c r="D35" s="17">
        <v>127</v>
      </c>
      <c r="E35" s="38">
        <f t="shared" si="1"/>
        <v>3.7352941176470589E-3</v>
      </c>
      <c r="F35" s="17">
        <v>134</v>
      </c>
      <c r="G35" s="38">
        <f t="shared" si="2"/>
        <v>3.9411764705882353E-3</v>
      </c>
      <c r="H35" s="17">
        <v>132</v>
      </c>
      <c r="I35" s="38">
        <f t="shared" si="3"/>
        <v>3.8823529411764705E-3</v>
      </c>
      <c r="J35" s="17">
        <v>134</v>
      </c>
      <c r="K35" s="38">
        <f t="shared" si="4"/>
        <v>3.9411764705882353E-3</v>
      </c>
      <c r="L35" s="17">
        <v>133</v>
      </c>
      <c r="M35" s="38">
        <f t="shared" si="5"/>
        <v>3.9117647058823533E-3</v>
      </c>
      <c r="P35" s="17">
        <v>120</v>
      </c>
      <c r="Q35" s="6">
        <f t="shared" si="7"/>
        <v>3.5294117647058825E-3</v>
      </c>
      <c r="X35" s="17">
        <v>148</v>
      </c>
      <c r="Y35" s="38">
        <f t="shared" si="10"/>
        <v>4.3529411764705881E-3</v>
      </c>
      <c r="Z35" s="17">
        <v>133</v>
      </c>
      <c r="AA35" s="6">
        <f t="shared" si="11"/>
        <v>3.9117647058823533E-3</v>
      </c>
      <c r="AD35" s="17">
        <v>110</v>
      </c>
      <c r="AE35" s="38">
        <f t="shared" si="13"/>
        <v>3.2352941176470589E-3</v>
      </c>
    </row>
    <row r="36" spans="1:31" ht="14.45" x14ac:dyDescent="0.3">
      <c r="A36" s="17">
        <v>35000</v>
      </c>
      <c r="D36" s="17">
        <v>130</v>
      </c>
      <c r="E36" s="38">
        <f t="shared" si="1"/>
        <v>3.7142857142857142E-3</v>
      </c>
      <c r="F36" s="17">
        <v>139</v>
      </c>
      <c r="G36" s="38">
        <f t="shared" si="2"/>
        <v>3.9714285714285711E-3</v>
      </c>
      <c r="H36" s="17">
        <v>135</v>
      </c>
      <c r="I36" s="38">
        <f t="shared" si="3"/>
        <v>3.8571428571428572E-3</v>
      </c>
      <c r="J36" s="17">
        <v>138</v>
      </c>
      <c r="K36" s="38">
        <f t="shared" si="4"/>
        <v>3.9428571428571429E-3</v>
      </c>
      <c r="L36" s="17">
        <v>136</v>
      </c>
      <c r="M36" s="38">
        <f t="shared" si="5"/>
        <v>3.8857142857142857E-3</v>
      </c>
      <c r="P36" s="17">
        <v>123</v>
      </c>
      <c r="Q36" s="6">
        <f t="shared" si="7"/>
        <v>3.5142857142857141E-3</v>
      </c>
      <c r="X36" s="17">
        <v>151</v>
      </c>
      <c r="Y36" s="38">
        <f t="shared" si="10"/>
        <v>4.3142857142857141E-3</v>
      </c>
      <c r="Z36" s="17">
        <v>135</v>
      </c>
      <c r="AA36" s="6">
        <f t="shared" si="11"/>
        <v>3.8571428571428572E-3</v>
      </c>
      <c r="AD36" s="17">
        <v>115</v>
      </c>
      <c r="AE36" s="38">
        <f t="shared" si="13"/>
        <v>3.2857142857142859E-3</v>
      </c>
    </row>
    <row r="37" spans="1:31" ht="14.45" x14ac:dyDescent="0.3">
      <c r="A37" s="17">
        <v>36000</v>
      </c>
      <c r="D37" s="17">
        <v>137</v>
      </c>
      <c r="E37" s="38">
        <f t="shared" si="1"/>
        <v>3.8055555555555555E-3</v>
      </c>
      <c r="F37" s="17">
        <v>141</v>
      </c>
      <c r="G37" s="38">
        <f t="shared" si="2"/>
        <v>3.9166666666666664E-3</v>
      </c>
      <c r="H37" s="17">
        <v>138</v>
      </c>
      <c r="I37" s="38">
        <f t="shared" si="3"/>
        <v>3.8333333333333331E-3</v>
      </c>
      <c r="J37" s="17">
        <v>138</v>
      </c>
      <c r="K37" s="38">
        <f t="shared" si="4"/>
        <v>3.8333333333333331E-3</v>
      </c>
      <c r="L37" s="17">
        <v>140</v>
      </c>
      <c r="M37" s="38">
        <f t="shared" si="5"/>
        <v>3.8888888888888888E-3</v>
      </c>
      <c r="P37" s="17">
        <v>125</v>
      </c>
      <c r="Q37" s="6">
        <f t="shared" si="7"/>
        <v>3.472222222222222E-3</v>
      </c>
      <c r="X37" s="26">
        <v>156</v>
      </c>
      <c r="Y37" s="38">
        <f t="shared" si="10"/>
        <v>4.3333333333333331E-3</v>
      </c>
      <c r="Z37" s="17">
        <v>137</v>
      </c>
      <c r="AA37" s="6">
        <f t="shared" si="11"/>
        <v>3.8055555555555555E-3</v>
      </c>
      <c r="AD37" s="17">
        <v>116</v>
      </c>
      <c r="AE37" s="38">
        <f t="shared" si="13"/>
        <v>3.2222222222222222E-3</v>
      </c>
    </row>
    <row r="38" spans="1:31" ht="14.45" x14ac:dyDescent="0.3">
      <c r="A38" s="17">
        <v>37000</v>
      </c>
      <c r="D38" s="17">
        <v>143</v>
      </c>
      <c r="E38" s="38">
        <f t="shared" si="1"/>
        <v>3.864864864864865E-3</v>
      </c>
      <c r="F38" s="17">
        <v>142</v>
      </c>
      <c r="G38" s="38">
        <f t="shared" si="2"/>
        <v>3.8378378378378379E-3</v>
      </c>
      <c r="H38" s="17">
        <v>144</v>
      </c>
      <c r="I38" s="38">
        <f t="shared" si="3"/>
        <v>3.8918918918918917E-3</v>
      </c>
      <c r="J38" s="17">
        <v>139</v>
      </c>
      <c r="K38" s="38">
        <f t="shared" si="4"/>
        <v>3.7567567567567566E-3</v>
      </c>
      <c r="L38" s="17">
        <v>143</v>
      </c>
      <c r="M38" s="38">
        <f t="shared" si="5"/>
        <v>3.864864864864865E-3</v>
      </c>
      <c r="X38" s="17">
        <v>159</v>
      </c>
      <c r="Y38" s="38">
        <f t="shared" si="10"/>
        <v>4.2972972972972973E-3</v>
      </c>
      <c r="Z38" s="17">
        <v>141</v>
      </c>
      <c r="AA38" s="6">
        <f t="shared" si="11"/>
        <v>3.8108108108108108E-3</v>
      </c>
      <c r="AD38" s="17">
        <v>117</v>
      </c>
      <c r="AE38" s="38">
        <f t="shared" si="13"/>
        <v>3.1621621621621622E-3</v>
      </c>
    </row>
    <row r="39" spans="1:31" ht="14.45" x14ac:dyDescent="0.3">
      <c r="A39" s="17">
        <v>38000</v>
      </c>
      <c r="D39" s="17">
        <v>147</v>
      </c>
      <c r="E39" s="38">
        <f t="shared" si="1"/>
        <v>3.8684210526315791E-3</v>
      </c>
      <c r="F39" s="17">
        <v>144</v>
      </c>
      <c r="G39" s="38">
        <f t="shared" si="2"/>
        <v>3.7894736842105261E-3</v>
      </c>
      <c r="H39" s="17">
        <v>149</v>
      </c>
      <c r="I39" s="38">
        <f t="shared" si="3"/>
        <v>3.9210526315789475E-3</v>
      </c>
      <c r="J39" s="17">
        <v>145</v>
      </c>
      <c r="K39" s="38">
        <f t="shared" si="4"/>
        <v>3.8157894736842103E-3</v>
      </c>
      <c r="L39" s="17">
        <v>144</v>
      </c>
      <c r="M39" s="38">
        <f t="shared" si="5"/>
        <v>3.7894736842105261E-3</v>
      </c>
      <c r="X39" s="17">
        <v>160</v>
      </c>
      <c r="Y39" s="38">
        <f t="shared" si="10"/>
        <v>4.2105263157894736E-3</v>
      </c>
      <c r="Z39" s="17">
        <v>143</v>
      </c>
      <c r="AA39" s="6">
        <f t="shared" si="11"/>
        <v>3.763157894736842E-3</v>
      </c>
      <c r="AD39" s="17">
        <v>118</v>
      </c>
      <c r="AE39" s="38">
        <f t="shared" si="13"/>
        <v>3.1052631578947368E-3</v>
      </c>
    </row>
    <row r="40" spans="1:31" x14ac:dyDescent="0.25">
      <c r="A40" s="17">
        <v>39000</v>
      </c>
      <c r="D40" s="17">
        <v>152</v>
      </c>
      <c r="E40" s="38">
        <f t="shared" si="1"/>
        <v>3.8974358974358976E-3</v>
      </c>
      <c r="F40" s="17">
        <v>150</v>
      </c>
      <c r="G40" s="38">
        <f t="shared" si="2"/>
        <v>3.8461538461538464E-3</v>
      </c>
      <c r="H40" s="17">
        <v>152</v>
      </c>
      <c r="I40" s="38">
        <f t="shared" si="3"/>
        <v>3.8974358974358976E-3</v>
      </c>
      <c r="J40" s="17">
        <v>147</v>
      </c>
      <c r="K40" s="38">
        <f t="shared" si="4"/>
        <v>3.7692307692307691E-3</v>
      </c>
      <c r="L40" s="17">
        <v>151</v>
      </c>
      <c r="M40" s="38">
        <f t="shared" si="5"/>
        <v>3.871794871794872E-3</v>
      </c>
      <c r="X40" s="17">
        <v>165</v>
      </c>
      <c r="Y40" s="38">
        <f t="shared" si="10"/>
        <v>4.2307692307692307E-3</v>
      </c>
      <c r="Z40" s="17">
        <v>146</v>
      </c>
      <c r="AA40" s="6">
        <f t="shared" si="11"/>
        <v>3.7435897435897435E-3</v>
      </c>
      <c r="AD40" s="17">
        <v>124</v>
      </c>
      <c r="AE40" s="38">
        <f t="shared" si="13"/>
        <v>3.1794871794871794E-3</v>
      </c>
    </row>
    <row r="41" spans="1:31" x14ac:dyDescent="0.25">
      <c r="A41" s="17">
        <v>40000</v>
      </c>
      <c r="D41" s="17">
        <v>157</v>
      </c>
      <c r="E41" s="38">
        <f t="shared" si="1"/>
        <v>3.9249999999999997E-3</v>
      </c>
      <c r="F41" s="17">
        <v>150</v>
      </c>
      <c r="G41" s="38">
        <f t="shared" si="2"/>
        <v>3.7499999999999999E-3</v>
      </c>
      <c r="H41" s="17">
        <v>155</v>
      </c>
      <c r="I41" s="38">
        <f t="shared" si="3"/>
        <v>3.875E-3</v>
      </c>
      <c r="J41" s="17">
        <v>153</v>
      </c>
      <c r="K41" s="38">
        <f t="shared" si="4"/>
        <v>3.8249999999999998E-3</v>
      </c>
      <c r="L41" s="17">
        <v>154</v>
      </c>
      <c r="M41" s="38">
        <f t="shared" si="5"/>
        <v>3.8500000000000001E-3</v>
      </c>
      <c r="X41" s="17">
        <v>172</v>
      </c>
      <c r="Y41" s="38">
        <f t="shared" si="10"/>
        <v>4.3E-3</v>
      </c>
      <c r="Z41" s="17">
        <v>150</v>
      </c>
      <c r="AA41" s="6">
        <f t="shared" si="11"/>
        <v>3.7499999999999999E-3</v>
      </c>
      <c r="AD41" s="17">
        <v>129</v>
      </c>
      <c r="AE41" s="38">
        <f t="shared" si="13"/>
        <v>3.225E-3</v>
      </c>
    </row>
    <row r="42" spans="1:31" x14ac:dyDescent="0.25">
      <c r="A42" s="17">
        <v>41000</v>
      </c>
      <c r="D42" s="17">
        <v>162</v>
      </c>
      <c r="E42" s="38">
        <f t="shared" si="1"/>
        <v>3.951219512195122E-3</v>
      </c>
      <c r="F42" s="17">
        <v>154</v>
      </c>
      <c r="G42" s="38">
        <f t="shared" si="2"/>
        <v>3.7560975609756096E-3</v>
      </c>
      <c r="H42" s="17">
        <v>158</v>
      </c>
      <c r="I42" s="38">
        <f t="shared" si="3"/>
        <v>3.8536585365853658E-3</v>
      </c>
      <c r="J42" s="17">
        <v>155</v>
      </c>
      <c r="K42" s="38">
        <f t="shared" si="4"/>
        <v>3.7804878048780487E-3</v>
      </c>
      <c r="L42" s="17">
        <v>162</v>
      </c>
      <c r="M42" s="38">
        <f t="shared" si="5"/>
        <v>3.951219512195122E-3</v>
      </c>
      <c r="X42" s="17">
        <v>174</v>
      </c>
      <c r="Y42" s="38">
        <f t="shared" si="10"/>
        <v>4.2439024390243905E-3</v>
      </c>
      <c r="Z42" s="17">
        <v>153</v>
      </c>
      <c r="AA42" s="6">
        <f t="shared" si="11"/>
        <v>3.7317073170731706E-3</v>
      </c>
      <c r="AD42" s="17">
        <v>132</v>
      </c>
      <c r="AE42" s="38">
        <f t="shared" si="13"/>
        <v>3.219512195121951E-3</v>
      </c>
    </row>
    <row r="43" spans="1:31" x14ac:dyDescent="0.25">
      <c r="A43" s="17">
        <v>42000</v>
      </c>
      <c r="D43" s="17">
        <v>164</v>
      </c>
      <c r="E43" s="38">
        <f t="shared" si="1"/>
        <v>3.9047619047619048E-3</v>
      </c>
      <c r="F43" s="17">
        <v>158</v>
      </c>
      <c r="G43" s="38">
        <f t="shared" si="2"/>
        <v>3.7619047619047619E-3</v>
      </c>
      <c r="H43" s="17">
        <v>159</v>
      </c>
      <c r="I43" s="38">
        <f t="shared" si="3"/>
        <v>3.7857142857142859E-3</v>
      </c>
      <c r="L43" s="17">
        <v>166</v>
      </c>
      <c r="M43" s="38">
        <f t="shared" si="5"/>
        <v>3.952380952380952E-3</v>
      </c>
      <c r="X43" s="17">
        <v>179</v>
      </c>
      <c r="Y43" s="38">
        <f t="shared" si="10"/>
        <v>4.2619047619047619E-3</v>
      </c>
      <c r="Z43" s="17">
        <v>158</v>
      </c>
      <c r="AA43" s="6">
        <f t="shared" si="11"/>
        <v>3.7619047619047619E-3</v>
      </c>
      <c r="AD43" s="17">
        <v>136</v>
      </c>
      <c r="AE43" s="38">
        <f t="shared" si="13"/>
        <v>3.2380952380952383E-3</v>
      </c>
    </row>
    <row r="44" spans="1:31" x14ac:dyDescent="0.25">
      <c r="A44" s="17">
        <v>43000</v>
      </c>
      <c r="D44" s="17">
        <v>166</v>
      </c>
      <c r="E44" s="38">
        <f t="shared" si="1"/>
        <v>3.8604651162790697E-3</v>
      </c>
      <c r="F44" s="17">
        <v>162</v>
      </c>
      <c r="G44" s="38">
        <f t="shared" si="2"/>
        <v>3.7674418604651161E-3</v>
      </c>
      <c r="H44" s="17">
        <v>164</v>
      </c>
      <c r="I44" s="38">
        <f t="shared" si="3"/>
        <v>3.8139534883720929E-3</v>
      </c>
      <c r="L44" s="17">
        <v>168</v>
      </c>
      <c r="M44" s="38">
        <f t="shared" si="5"/>
        <v>3.9069767441860465E-3</v>
      </c>
      <c r="X44" s="17">
        <v>180</v>
      </c>
      <c r="Y44" s="38">
        <f t="shared" si="10"/>
        <v>4.1860465116279073E-3</v>
      </c>
      <c r="Z44" s="17">
        <v>159</v>
      </c>
      <c r="AA44" s="6">
        <f t="shared" si="11"/>
        <v>3.6976744186046511E-3</v>
      </c>
      <c r="AD44" s="17">
        <v>140</v>
      </c>
      <c r="AE44" s="38">
        <f t="shared" si="13"/>
        <v>3.2558139534883722E-3</v>
      </c>
    </row>
    <row r="45" spans="1:31" x14ac:dyDescent="0.25">
      <c r="A45" s="17">
        <v>44000</v>
      </c>
      <c r="D45" s="17">
        <v>169</v>
      </c>
      <c r="E45" s="38">
        <f t="shared" si="1"/>
        <v>3.840909090909091E-3</v>
      </c>
      <c r="F45" s="17">
        <v>166</v>
      </c>
      <c r="G45" s="38">
        <f t="shared" si="2"/>
        <v>3.7727272727272726E-3</v>
      </c>
      <c r="H45" s="17">
        <v>169</v>
      </c>
      <c r="I45" s="38">
        <f t="shared" si="3"/>
        <v>3.840909090909091E-3</v>
      </c>
      <c r="L45" s="17">
        <v>174</v>
      </c>
      <c r="M45" s="38">
        <f t="shared" si="5"/>
        <v>3.9545454545454545E-3</v>
      </c>
      <c r="X45" s="17">
        <v>185</v>
      </c>
      <c r="Y45" s="38">
        <f t="shared" si="10"/>
        <v>4.2045454545454547E-3</v>
      </c>
      <c r="Z45" s="17">
        <v>161</v>
      </c>
      <c r="AA45" s="6">
        <f t="shared" si="11"/>
        <v>3.6590909090909091E-3</v>
      </c>
      <c r="AD45" s="17">
        <v>140</v>
      </c>
      <c r="AE45" s="38">
        <f t="shared" si="13"/>
        <v>3.1818181818181819E-3</v>
      </c>
    </row>
    <row r="46" spans="1:31" x14ac:dyDescent="0.25">
      <c r="A46" s="17">
        <v>45000</v>
      </c>
      <c r="D46" s="17">
        <v>174</v>
      </c>
      <c r="E46" s="38">
        <f t="shared" si="1"/>
        <v>3.8666666666666667E-3</v>
      </c>
      <c r="F46" s="17">
        <v>170</v>
      </c>
      <c r="G46" s="38">
        <f t="shared" si="2"/>
        <v>3.7777777777777779E-3</v>
      </c>
      <c r="H46" s="17">
        <v>170</v>
      </c>
      <c r="I46" s="38">
        <f t="shared" si="3"/>
        <v>3.7777777777777779E-3</v>
      </c>
      <c r="L46" s="17">
        <v>176</v>
      </c>
      <c r="M46" s="38">
        <f t="shared" si="5"/>
        <v>3.9111111111111109E-3</v>
      </c>
      <c r="X46" s="17">
        <v>188</v>
      </c>
      <c r="Y46" s="38">
        <f t="shared" si="10"/>
        <v>4.1777777777777777E-3</v>
      </c>
      <c r="Z46" s="17">
        <v>165</v>
      </c>
      <c r="AA46" s="6">
        <f t="shared" si="11"/>
        <v>3.6666666666666666E-3</v>
      </c>
      <c r="AD46" s="17">
        <v>147</v>
      </c>
      <c r="AE46" s="38">
        <f t="shared" si="13"/>
        <v>3.2666666666666669E-3</v>
      </c>
    </row>
    <row r="47" spans="1:31" x14ac:dyDescent="0.25">
      <c r="A47" s="17">
        <v>46000</v>
      </c>
      <c r="D47" s="17">
        <v>177</v>
      </c>
      <c r="E47" s="38">
        <f t="shared" si="1"/>
        <v>3.8478260869565218E-3</v>
      </c>
      <c r="F47" s="17">
        <v>175</v>
      </c>
      <c r="G47" s="38">
        <f t="shared" si="2"/>
        <v>3.8043478260869567E-3</v>
      </c>
      <c r="L47" s="17">
        <v>182</v>
      </c>
      <c r="M47" s="38">
        <f t="shared" si="5"/>
        <v>3.956521739130435E-3</v>
      </c>
      <c r="X47" s="17">
        <v>192</v>
      </c>
      <c r="Y47" s="38">
        <f t="shared" si="10"/>
        <v>4.1739130434782605E-3</v>
      </c>
      <c r="Z47" s="17">
        <v>166</v>
      </c>
      <c r="AA47" s="6">
        <f t="shared" si="11"/>
        <v>3.6086956521739128E-3</v>
      </c>
      <c r="AD47" s="17">
        <v>150</v>
      </c>
      <c r="AE47" s="38">
        <f t="shared" si="13"/>
        <v>3.2608695652173911E-3</v>
      </c>
    </row>
    <row r="48" spans="1:31" x14ac:dyDescent="0.25">
      <c r="A48" s="17">
        <v>47000</v>
      </c>
      <c r="D48" s="17">
        <v>180</v>
      </c>
      <c r="E48" s="38">
        <f t="shared" si="1"/>
        <v>3.829787234042553E-3</v>
      </c>
      <c r="F48" s="17">
        <v>176</v>
      </c>
      <c r="G48" s="38">
        <f t="shared" si="2"/>
        <v>3.7446808510638299E-3</v>
      </c>
      <c r="L48" s="17">
        <v>187</v>
      </c>
      <c r="M48" s="38">
        <f t="shared" si="5"/>
        <v>3.9787234042553193E-3</v>
      </c>
      <c r="X48" s="17">
        <v>193</v>
      </c>
      <c r="Y48" s="38">
        <f t="shared" si="10"/>
        <v>4.106382978723404E-3</v>
      </c>
      <c r="Z48" s="17">
        <v>174</v>
      </c>
      <c r="AA48" s="6">
        <f t="shared" si="11"/>
        <v>3.7021276595744679E-3</v>
      </c>
      <c r="AD48" s="17">
        <v>151</v>
      </c>
      <c r="AE48" s="38">
        <f t="shared" si="13"/>
        <v>3.2127659574468087E-3</v>
      </c>
    </row>
    <row r="49" spans="1:31" x14ac:dyDescent="0.25">
      <c r="A49" s="17">
        <v>48000</v>
      </c>
      <c r="D49" s="17">
        <v>185</v>
      </c>
      <c r="E49" s="38">
        <f t="shared" si="1"/>
        <v>3.8541666666666668E-3</v>
      </c>
      <c r="F49" s="17">
        <v>176</v>
      </c>
      <c r="G49" s="38">
        <f t="shared" si="2"/>
        <v>3.6666666666666666E-3</v>
      </c>
      <c r="L49" s="17">
        <v>188</v>
      </c>
      <c r="M49" s="38">
        <f t="shared" si="5"/>
        <v>3.9166666666666664E-3</v>
      </c>
      <c r="X49" s="17">
        <v>194</v>
      </c>
      <c r="Y49" s="38">
        <f t="shared" si="10"/>
        <v>4.0416666666666665E-3</v>
      </c>
      <c r="Z49" s="17">
        <v>177</v>
      </c>
      <c r="AA49" s="6">
        <f t="shared" si="11"/>
        <v>3.6874999999999998E-3</v>
      </c>
      <c r="AD49" s="17">
        <v>154</v>
      </c>
      <c r="AE49" s="38">
        <f t="shared" si="13"/>
        <v>3.2083333333333334E-3</v>
      </c>
    </row>
    <row r="50" spans="1:31" x14ac:dyDescent="0.25">
      <c r="A50" s="17">
        <v>49000</v>
      </c>
      <c r="D50" s="17">
        <v>186</v>
      </c>
      <c r="E50" s="38">
        <f t="shared" si="1"/>
        <v>3.7959183673469386E-3</v>
      </c>
      <c r="F50" s="17">
        <v>181</v>
      </c>
      <c r="G50" s="38">
        <f t="shared" si="2"/>
        <v>3.693877551020408E-3</v>
      </c>
      <c r="L50" s="17">
        <v>193</v>
      </c>
      <c r="M50" s="38">
        <f t="shared" si="5"/>
        <v>3.9387755102040815E-3</v>
      </c>
      <c r="X50" s="17">
        <v>194</v>
      </c>
      <c r="Y50" s="38">
        <f t="shared" si="10"/>
        <v>3.9591836734693877E-3</v>
      </c>
      <c r="Z50" s="17">
        <v>183</v>
      </c>
      <c r="AA50" s="6">
        <f t="shared" si="11"/>
        <v>3.7346938775510204E-3</v>
      </c>
      <c r="AD50" s="17">
        <v>158</v>
      </c>
      <c r="AE50" s="38">
        <f t="shared" si="13"/>
        <v>3.2244897959183673E-3</v>
      </c>
    </row>
    <row r="51" spans="1:31" x14ac:dyDescent="0.25">
      <c r="A51" s="17">
        <v>50000</v>
      </c>
      <c r="D51" s="17">
        <v>187</v>
      </c>
      <c r="E51" s="38">
        <f t="shared" si="1"/>
        <v>3.7399999999999998E-3</v>
      </c>
      <c r="F51" s="17">
        <v>183</v>
      </c>
      <c r="G51" s="38">
        <f t="shared" si="2"/>
        <v>3.6600000000000001E-3</v>
      </c>
      <c r="L51" s="17">
        <v>195</v>
      </c>
      <c r="M51" s="38">
        <f t="shared" si="5"/>
        <v>3.8999999999999998E-3</v>
      </c>
      <c r="X51" s="17">
        <v>198</v>
      </c>
      <c r="Y51" s="38">
        <f t="shared" si="10"/>
        <v>3.96E-3</v>
      </c>
      <c r="Z51" s="17">
        <v>187</v>
      </c>
      <c r="AA51" s="6">
        <f t="shared" si="11"/>
        <v>3.7399999999999998E-3</v>
      </c>
      <c r="AD51" s="17">
        <v>165</v>
      </c>
      <c r="AE51" s="38">
        <f t="shared" si="13"/>
        <v>3.3E-3</v>
      </c>
    </row>
    <row r="52" spans="1:31" x14ac:dyDescent="0.25">
      <c r="A52" s="17">
        <v>51000</v>
      </c>
      <c r="D52" s="17">
        <v>189</v>
      </c>
      <c r="E52" s="38">
        <f t="shared" si="1"/>
        <v>3.7058823529411765E-3</v>
      </c>
      <c r="F52" s="17">
        <v>186</v>
      </c>
      <c r="G52" s="38">
        <f t="shared" si="2"/>
        <v>3.6470588235294117E-3</v>
      </c>
      <c r="L52" s="17">
        <v>201</v>
      </c>
      <c r="M52" s="38">
        <f t="shared" si="5"/>
        <v>3.9411764705882353E-3</v>
      </c>
      <c r="X52" s="17">
        <v>203</v>
      </c>
      <c r="Y52" s="38">
        <f t="shared" si="10"/>
        <v>3.9803921568627451E-3</v>
      </c>
      <c r="AD52" s="17">
        <v>166</v>
      </c>
      <c r="AE52" s="38">
        <f t="shared" si="13"/>
        <v>3.2549019607843138E-3</v>
      </c>
    </row>
    <row r="53" spans="1:31" x14ac:dyDescent="0.25">
      <c r="A53" s="17">
        <v>52000</v>
      </c>
      <c r="D53" s="17">
        <v>191</v>
      </c>
      <c r="E53" s="38">
        <f t="shared" si="1"/>
        <v>3.673076923076923E-3</v>
      </c>
      <c r="F53" s="17">
        <v>192</v>
      </c>
      <c r="G53" s="38">
        <f t="shared" si="2"/>
        <v>3.6923076923076922E-3</v>
      </c>
      <c r="L53" s="17">
        <v>204</v>
      </c>
      <c r="M53" s="38">
        <f t="shared" si="5"/>
        <v>3.9230769230769232E-3</v>
      </c>
      <c r="X53" s="17">
        <v>204</v>
      </c>
      <c r="Y53" s="38">
        <f t="shared" si="10"/>
        <v>3.9230769230769232E-3</v>
      </c>
      <c r="AD53" s="17">
        <v>169</v>
      </c>
      <c r="AE53" s="38">
        <f t="shared" si="13"/>
        <v>3.2499999999999999E-3</v>
      </c>
    </row>
    <row r="54" spans="1:31" x14ac:dyDescent="0.25">
      <c r="A54" s="17">
        <v>53000</v>
      </c>
      <c r="D54" s="17">
        <v>195</v>
      </c>
      <c r="E54" s="38">
        <f t="shared" si="1"/>
        <v>3.6792452830188677E-3</v>
      </c>
      <c r="F54" s="17">
        <v>194</v>
      </c>
      <c r="G54" s="38">
        <f t="shared" si="2"/>
        <v>3.660377358490566E-3</v>
      </c>
      <c r="L54" s="17">
        <v>205</v>
      </c>
      <c r="M54" s="38">
        <f t="shared" si="5"/>
        <v>3.8679245283018866E-3</v>
      </c>
      <c r="X54" s="17">
        <v>205</v>
      </c>
      <c r="Y54" s="38">
        <f t="shared" si="10"/>
        <v>3.8679245283018866E-3</v>
      </c>
      <c r="AD54" s="17">
        <v>171</v>
      </c>
      <c r="AE54" s="38">
        <f t="shared" si="13"/>
        <v>3.2264150943396228E-3</v>
      </c>
    </row>
    <row r="55" spans="1:31" x14ac:dyDescent="0.25">
      <c r="A55" s="17">
        <v>54000</v>
      </c>
      <c r="D55" s="17">
        <v>199</v>
      </c>
      <c r="E55" s="38">
        <f t="shared" si="1"/>
        <v>3.685185185185185E-3</v>
      </c>
      <c r="F55" s="17">
        <v>197</v>
      </c>
      <c r="G55" s="38">
        <f t="shared" si="2"/>
        <v>3.6481481481481482E-3</v>
      </c>
      <c r="L55" s="17">
        <v>214</v>
      </c>
      <c r="M55" s="38">
        <f t="shared" si="5"/>
        <v>3.9629629629629633E-3</v>
      </c>
      <c r="X55" s="17">
        <v>208</v>
      </c>
      <c r="Y55" s="38">
        <f t="shared" si="10"/>
        <v>3.851851851851852E-3</v>
      </c>
      <c r="AD55" s="17">
        <v>173</v>
      </c>
      <c r="AE55" s="38">
        <f t="shared" si="13"/>
        <v>3.2037037037037038E-3</v>
      </c>
    </row>
    <row r="56" spans="1:31" x14ac:dyDescent="0.25">
      <c r="A56" s="17">
        <v>55000</v>
      </c>
      <c r="D56" s="17">
        <v>208</v>
      </c>
      <c r="E56" s="38">
        <f t="shared" si="1"/>
        <v>3.7818181818181818E-3</v>
      </c>
      <c r="F56" s="17">
        <v>199</v>
      </c>
      <c r="G56" s="38">
        <f t="shared" si="2"/>
        <v>3.6181818181818181E-3</v>
      </c>
      <c r="L56" s="17">
        <v>217</v>
      </c>
      <c r="M56" s="38">
        <f t="shared" si="5"/>
        <v>3.9454545454545454E-3</v>
      </c>
      <c r="AD56" s="17">
        <v>176</v>
      </c>
      <c r="AE56" s="38">
        <f t="shared" si="13"/>
        <v>3.2000000000000002E-3</v>
      </c>
    </row>
    <row r="57" spans="1:31" x14ac:dyDescent="0.25">
      <c r="A57" s="17">
        <v>56000</v>
      </c>
      <c r="D57" s="17">
        <v>212</v>
      </c>
      <c r="E57" s="38">
        <f t="shared" si="1"/>
        <v>3.7857142857142859E-3</v>
      </c>
      <c r="F57" s="17">
        <v>202</v>
      </c>
      <c r="G57" s="38">
        <f t="shared" si="2"/>
        <v>3.6071428571428569E-3</v>
      </c>
      <c r="L57" s="17">
        <v>225</v>
      </c>
      <c r="M57" s="38">
        <f t="shared" si="5"/>
        <v>4.0178571428571425E-3</v>
      </c>
      <c r="AD57" s="17">
        <v>180</v>
      </c>
      <c r="AE57" s="38">
        <f t="shared" si="13"/>
        <v>3.2142857142857142E-3</v>
      </c>
    </row>
    <row r="58" spans="1:31" x14ac:dyDescent="0.25">
      <c r="A58" s="17">
        <v>57000</v>
      </c>
      <c r="D58" s="17">
        <v>215</v>
      </c>
      <c r="E58" s="38">
        <f t="shared" si="1"/>
        <v>3.7719298245614034E-3</v>
      </c>
      <c r="F58" s="17">
        <v>207</v>
      </c>
      <c r="G58" s="38">
        <f t="shared" si="2"/>
        <v>3.631578947368421E-3</v>
      </c>
      <c r="L58" s="17">
        <v>231</v>
      </c>
      <c r="M58" s="38">
        <f t="shared" si="5"/>
        <v>4.0526315789473685E-3</v>
      </c>
      <c r="AD58" s="17">
        <v>186</v>
      </c>
      <c r="AE58" s="38">
        <f t="shared" si="13"/>
        <v>3.2631578947368419E-3</v>
      </c>
    </row>
    <row r="59" spans="1:31" x14ac:dyDescent="0.25">
      <c r="A59" s="17">
        <v>58000</v>
      </c>
      <c r="D59" s="17">
        <v>222</v>
      </c>
      <c r="E59" s="38">
        <f t="shared" si="1"/>
        <v>3.8275862068965515E-3</v>
      </c>
      <c r="F59" s="17">
        <v>209</v>
      </c>
      <c r="G59" s="38">
        <f t="shared" si="2"/>
        <v>3.6034482758620688E-3</v>
      </c>
      <c r="L59" s="17">
        <v>233</v>
      </c>
      <c r="M59" s="38">
        <f t="shared" si="5"/>
        <v>4.0172413793103448E-3</v>
      </c>
      <c r="AD59" s="17">
        <v>191</v>
      </c>
      <c r="AE59" s="38">
        <f t="shared" si="13"/>
        <v>3.2931034482758621E-3</v>
      </c>
    </row>
    <row r="60" spans="1:31" x14ac:dyDescent="0.25">
      <c r="A60" s="17">
        <v>59000</v>
      </c>
      <c r="D60" s="17">
        <v>227</v>
      </c>
      <c r="E60" s="38">
        <f t="shared" si="1"/>
        <v>3.8474576271186442E-3</v>
      </c>
      <c r="F60" s="17">
        <v>211</v>
      </c>
      <c r="G60" s="38">
        <f t="shared" si="2"/>
        <v>3.5762711864406778E-3</v>
      </c>
      <c r="L60" s="17">
        <v>237</v>
      </c>
      <c r="M60" s="38">
        <f t="shared" si="5"/>
        <v>4.0169491525423725E-3</v>
      </c>
      <c r="AD60" s="17">
        <v>192</v>
      </c>
      <c r="AE60" s="38">
        <f t="shared" si="13"/>
        <v>3.2542372881355932E-3</v>
      </c>
    </row>
    <row r="61" spans="1:31" x14ac:dyDescent="0.25">
      <c r="A61" s="17">
        <v>60000</v>
      </c>
      <c r="D61" s="17">
        <v>231</v>
      </c>
      <c r="E61" s="38">
        <f t="shared" si="1"/>
        <v>3.8500000000000001E-3</v>
      </c>
      <c r="F61" s="17">
        <v>212</v>
      </c>
      <c r="G61" s="38">
        <f t="shared" si="2"/>
        <v>3.5333333333333332E-3</v>
      </c>
      <c r="L61" s="17">
        <v>241</v>
      </c>
      <c r="M61" s="38">
        <f t="shared" si="5"/>
        <v>4.0166666666666666E-3</v>
      </c>
      <c r="AD61" s="17">
        <v>195</v>
      </c>
      <c r="AE61" s="38">
        <f t="shared" si="13"/>
        <v>3.2499999999999999E-3</v>
      </c>
    </row>
    <row r="62" spans="1:31" x14ac:dyDescent="0.25">
      <c r="A62" s="17">
        <v>61000</v>
      </c>
      <c r="D62" s="17">
        <v>240</v>
      </c>
      <c r="E62" s="38">
        <f t="shared" si="1"/>
        <v>3.9344262295081967E-3</v>
      </c>
      <c r="F62" s="17">
        <v>217</v>
      </c>
      <c r="G62" s="38">
        <f t="shared" si="2"/>
        <v>3.5573770491803278E-3</v>
      </c>
      <c r="L62" s="17">
        <v>248</v>
      </c>
      <c r="M62" s="38">
        <f t="shared" si="5"/>
        <v>4.0655737704918034E-3</v>
      </c>
      <c r="AD62" s="17">
        <v>202</v>
      </c>
      <c r="AE62" s="38">
        <f t="shared" si="13"/>
        <v>3.3114754098360656E-3</v>
      </c>
    </row>
    <row r="63" spans="1:31" x14ac:dyDescent="0.25">
      <c r="A63" s="17">
        <v>62000</v>
      </c>
      <c r="D63" s="17">
        <v>243</v>
      </c>
      <c r="E63" s="38">
        <f t="shared" si="1"/>
        <v>3.9193548387096771E-3</v>
      </c>
      <c r="F63" s="17">
        <v>222</v>
      </c>
      <c r="G63" s="38">
        <f t="shared" si="2"/>
        <v>3.5806451612903226E-3</v>
      </c>
      <c r="L63" s="17">
        <v>251</v>
      </c>
      <c r="M63" s="38">
        <f t="shared" si="5"/>
        <v>4.0483870967741933E-3</v>
      </c>
      <c r="AD63" s="17">
        <v>207</v>
      </c>
      <c r="AE63" s="38">
        <f t="shared" si="13"/>
        <v>3.338709677419355E-3</v>
      </c>
    </row>
    <row r="64" spans="1:31" x14ac:dyDescent="0.25">
      <c r="A64" s="17">
        <v>63000</v>
      </c>
      <c r="D64" s="17">
        <v>247</v>
      </c>
      <c r="E64" s="38">
        <f t="shared" si="1"/>
        <v>3.9206349206349208E-3</v>
      </c>
      <c r="F64" s="17">
        <v>226</v>
      </c>
      <c r="G64" s="38">
        <f t="shared" si="2"/>
        <v>3.5873015873015873E-3</v>
      </c>
      <c r="L64" s="17">
        <v>256</v>
      </c>
      <c r="M64" s="38">
        <f t="shared" si="5"/>
        <v>4.0634920634920633E-3</v>
      </c>
      <c r="AD64" s="17">
        <v>213</v>
      </c>
      <c r="AE64" s="38">
        <f t="shared" si="13"/>
        <v>3.3809523809523808E-3</v>
      </c>
    </row>
    <row r="65" spans="1:31" x14ac:dyDescent="0.25">
      <c r="A65" s="17">
        <v>64000</v>
      </c>
      <c r="D65" s="17">
        <v>250</v>
      </c>
      <c r="E65" s="38">
        <f t="shared" si="1"/>
        <v>3.90625E-3</v>
      </c>
      <c r="F65" s="17">
        <v>235</v>
      </c>
      <c r="G65" s="38">
        <f t="shared" si="2"/>
        <v>3.6718749999999998E-3</v>
      </c>
      <c r="L65" s="17">
        <v>262</v>
      </c>
      <c r="M65" s="38">
        <f t="shared" si="5"/>
        <v>4.0937500000000002E-3</v>
      </c>
      <c r="AD65" s="17">
        <v>218</v>
      </c>
      <c r="AE65" s="38">
        <f t="shared" si="13"/>
        <v>3.40625E-3</v>
      </c>
    </row>
    <row r="66" spans="1:31" x14ac:dyDescent="0.25">
      <c r="A66" s="17">
        <v>65000</v>
      </c>
      <c r="D66" s="17">
        <v>257</v>
      </c>
      <c r="E66" s="38">
        <f t="shared" si="1"/>
        <v>3.9538461538461541E-3</v>
      </c>
      <c r="F66" s="17">
        <v>238</v>
      </c>
      <c r="G66" s="38">
        <f t="shared" si="2"/>
        <v>3.6615384615384617E-3</v>
      </c>
      <c r="L66" s="17">
        <v>267</v>
      </c>
      <c r="M66" s="38">
        <f t="shared" si="5"/>
        <v>4.1076923076923079E-3</v>
      </c>
      <c r="AD66" s="17">
        <v>220</v>
      </c>
      <c r="AE66" s="38">
        <f t="shared" si="13"/>
        <v>3.3846153846153848E-3</v>
      </c>
    </row>
    <row r="67" spans="1:31" x14ac:dyDescent="0.25">
      <c r="A67" s="17">
        <v>66000</v>
      </c>
      <c r="D67" s="17">
        <v>259</v>
      </c>
      <c r="E67" s="38">
        <f t="shared" ref="E67:E130" si="14">D67/A67</f>
        <v>3.9242424242424238E-3</v>
      </c>
      <c r="F67" s="17">
        <v>245</v>
      </c>
      <c r="G67" s="38">
        <f t="shared" ref="G67:G130" si="15">F67/A67</f>
        <v>3.7121212121212122E-3</v>
      </c>
      <c r="L67" s="17">
        <v>269</v>
      </c>
      <c r="M67" s="38">
        <f t="shared" ref="M67:M99" si="16">L67/A67</f>
        <v>4.0757575757575755E-3</v>
      </c>
      <c r="AD67" s="17">
        <v>222</v>
      </c>
      <c r="AE67" s="38">
        <f>AD67/A67</f>
        <v>3.3636363636363638E-3</v>
      </c>
    </row>
    <row r="68" spans="1:31" x14ac:dyDescent="0.25">
      <c r="A68" s="17">
        <v>67000</v>
      </c>
      <c r="D68" s="17">
        <v>263</v>
      </c>
      <c r="E68" s="38">
        <f t="shared" si="14"/>
        <v>3.9253731343283586E-3</v>
      </c>
      <c r="F68" s="17">
        <v>245</v>
      </c>
      <c r="G68" s="38">
        <f t="shared" si="15"/>
        <v>3.656716417910448E-3</v>
      </c>
      <c r="L68" s="17">
        <v>271</v>
      </c>
      <c r="M68" s="38">
        <f t="shared" si="16"/>
        <v>4.0447761194029848E-3</v>
      </c>
    </row>
    <row r="69" spans="1:31" x14ac:dyDescent="0.25">
      <c r="A69" s="17">
        <v>68000</v>
      </c>
      <c r="D69" s="17">
        <v>267</v>
      </c>
      <c r="E69" s="38">
        <f t="shared" si="14"/>
        <v>3.9264705882352943E-3</v>
      </c>
      <c r="F69" s="17">
        <v>250</v>
      </c>
      <c r="G69" s="38">
        <f t="shared" si="15"/>
        <v>3.6764705882352941E-3</v>
      </c>
      <c r="L69" s="17">
        <v>272</v>
      </c>
      <c r="M69" s="38">
        <f t="shared" si="16"/>
        <v>4.0000000000000001E-3</v>
      </c>
    </row>
    <row r="70" spans="1:31" x14ac:dyDescent="0.25">
      <c r="A70" s="17">
        <v>69000</v>
      </c>
      <c r="D70" s="17">
        <v>269</v>
      </c>
      <c r="E70" s="38">
        <f t="shared" si="14"/>
        <v>3.8985507246376812E-3</v>
      </c>
      <c r="F70" s="17">
        <v>253</v>
      </c>
      <c r="G70" s="38">
        <f t="shared" si="15"/>
        <v>3.6666666666666666E-3</v>
      </c>
      <c r="L70" s="17">
        <v>276</v>
      </c>
      <c r="M70" s="38">
        <f t="shared" si="16"/>
        <v>4.0000000000000001E-3</v>
      </c>
    </row>
    <row r="71" spans="1:31" x14ac:dyDescent="0.25">
      <c r="A71" s="17">
        <v>70000</v>
      </c>
      <c r="D71" s="17">
        <v>269</v>
      </c>
      <c r="E71" s="38">
        <f t="shared" si="14"/>
        <v>3.8428571428571427E-3</v>
      </c>
      <c r="F71" s="17">
        <v>257</v>
      </c>
      <c r="G71" s="38">
        <f t="shared" si="15"/>
        <v>3.6714285714285716E-3</v>
      </c>
      <c r="L71" s="17">
        <v>282</v>
      </c>
      <c r="M71" s="38">
        <f t="shared" si="16"/>
        <v>4.0285714285714282E-3</v>
      </c>
    </row>
    <row r="72" spans="1:31" x14ac:dyDescent="0.25">
      <c r="A72" s="17">
        <v>71000</v>
      </c>
      <c r="D72" s="17">
        <v>272</v>
      </c>
      <c r="E72" s="38">
        <f t="shared" si="14"/>
        <v>3.8309859154929578E-3</v>
      </c>
      <c r="F72" s="17">
        <v>260</v>
      </c>
      <c r="G72" s="38">
        <f t="shared" si="15"/>
        <v>3.6619718309859155E-3</v>
      </c>
      <c r="L72" s="17">
        <v>284</v>
      </c>
      <c r="M72" s="38">
        <f t="shared" si="16"/>
        <v>4.0000000000000001E-3</v>
      </c>
    </row>
    <row r="73" spans="1:31" x14ac:dyDescent="0.25">
      <c r="A73" s="17">
        <v>72000</v>
      </c>
      <c r="D73" s="17">
        <v>279</v>
      </c>
      <c r="E73" s="38">
        <f t="shared" si="14"/>
        <v>3.875E-3</v>
      </c>
      <c r="F73" s="17">
        <v>263</v>
      </c>
      <c r="G73" s="38">
        <f t="shared" si="15"/>
        <v>3.6527777777777778E-3</v>
      </c>
      <c r="L73" s="17">
        <v>285</v>
      </c>
      <c r="M73" s="38">
        <f t="shared" si="16"/>
        <v>3.9583333333333337E-3</v>
      </c>
    </row>
    <row r="74" spans="1:31" x14ac:dyDescent="0.25">
      <c r="A74" s="17">
        <v>73000</v>
      </c>
      <c r="D74" s="17">
        <v>280</v>
      </c>
      <c r="E74" s="38">
        <f t="shared" si="14"/>
        <v>3.8356164383561643E-3</v>
      </c>
      <c r="F74" s="17">
        <v>265</v>
      </c>
      <c r="G74" s="38">
        <f t="shared" si="15"/>
        <v>3.63013698630137E-3</v>
      </c>
      <c r="L74" s="17">
        <v>286</v>
      </c>
      <c r="M74" s="38">
        <f t="shared" si="16"/>
        <v>3.917808219178082E-3</v>
      </c>
    </row>
    <row r="75" spans="1:31" x14ac:dyDescent="0.25">
      <c r="A75" s="17">
        <v>74000</v>
      </c>
      <c r="D75" s="17">
        <v>284</v>
      </c>
      <c r="E75" s="38">
        <f t="shared" si="14"/>
        <v>3.8378378378378379E-3</v>
      </c>
      <c r="F75" s="17">
        <v>273</v>
      </c>
      <c r="G75" s="38">
        <f t="shared" si="15"/>
        <v>3.6891891891891893E-3</v>
      </c>
      <c r="L75" s="17">
        <v>291</v>
      </c>
      <c r="M75" s="38">
        <f t="shared" si="16"/>
        <v>3.9324324324324323E-3</v>
      </c>
    </row>
    <row r="76" spans="1:31" x14ac:dyDescent="0.25">
      <c r="A76" s="17">
        <v>75000</v>
      </c>
      <c r="D76" s="17">
        <v>288</v>
      </c>
      <c r="E76" s="38">
        <f t="shared" si="14"/>
        <v>3.8400000000000001E-3</v>
      </c>
      <c r="F76" s="17">
        <v>276</v>
      </c>
      <c r="G76" s="38">
        <f t="shared" si="15"/>
        <v>3.6800000000000001E-3</v>
      </c>
      <c r="L76" s="17">
        <v>299</v>
      </c>
      <c r="M76" s="38">
        <f t="shared" si="16"/>
        <v>3.986666666666667E-3</v>
      </c>
    </row>
    <row r="77" spans="1:31" x14ac:dyDescent="0.25">
      <c r="A77" s="17">
        <v>76000</v>
      </c>
      <c r="D77" s="17">
        <v>291</v>
      </c>
      <c r="E77" s="38">
        <f t="shared" si="14"/>
        <v>3.8289473684210524E-3</v>
      </c>
      <c r="F77" s="17">
        <v>280</v>
      </c>
      <c r="G77" s="38">
        <f t="shared" si="15"/>
        <v>3.6842105263157894E-3</v>
      </c>
      <c r="L77" s="17">
        <v>303</v>
      </c>
      <c r="M77" s="38">
        <f t="shared" si="16"/>
        <v>3.9868421052631576E-3</v>
      </c>
    </row>
    <row r="78" spans="1:31" x14ac:dyDescent="0.25">
      <c r="A78" s="17">
        <v>77000</v>
      </c>
      <c r="D78" s="17">
        <v>292</v>
      </c>
      <c r="E78" s="38">
        <f t="shared" si="14"/>
        <v>3.7922077922077921E-3</v>
      </c>
      <c r="F78" s="17">
        <v>284</v>
      </c>
      <c r="G78" s="38">
        <f t="shared" si="15"/>
        <v>3.6883116883116881E-3</v>
      </c>
      <c r="L78" s="17">
        <v>309</v>
      </c>
      <c r="M78" s="38">
        <f t="shared" si="16"/>
        <v>4.0129870129870134E-3</v>
      </c>
    </row>
    <row r="79" spans="1:31" x14ac:dyDescent="0.25">
      <c r="A79" s="17">
        <v>78000</v>
      </c>
      <c r="D79" s="17">
        <v>296</v>
      </c>
      <c r="E79" s="38">
        <f t="shared" si="14"/>
        <v>3.7948717948717947E-3</v>
      </c>
      <c r="F79" s="17">
        <v>286</v>
      </c>
      <c r="G79" s="38">
        <f t="shared" si="15"/>
        <v>3.6666666666666666E-3</v>
      </c>
      <c r="L79" s="17">
        <v>312</v>
      </c>
      <c r="M79" s="38">
        <f t="shared" si="16"/>
        <v>4.0000000000000001E-3</v>
      </c>
    </row>
    <row r="80" spans="1:31" x14ac:dyDescent="0.25">
      <c r="A80" s="17">
        <v>79000</v>
      </c>
      <c r="D80" s="17">
        <v>299</v>
      </c>
      <c r="E80" s="38">
        <f t="shared" si="14"/>
        <v>3.7848101265822785E-3</v>
      </c>
      <c r="F80" s="17">
        <v>288</v>
      </c>
      <c r="G80" s="38">
        <f t="shared" si="15"/>
        <v>3.6455696202531643E-3</v>
      </c>
      <c r="L80" s="17">
        <v>314</v>
      </c>
      <c r="M80" s="38">
        <f t="shared" si="16"/>
        <v>3.974683544303797E-3</v>
      </c>
    </row>
    <row r="81" spans="1:13" x14ac:dyDescent="0.25">
      <c r="A81" s="17">
        <v>80000</v>
      </c>
      <c r="D81" s="17">
        <v>302</v>
      </c>
      <c r="E81" s="38">
        <f t="shared" si="14"/>
        <v>3.7750000000000001E-3</v>
      </c>
      <c r="F81" s="17">
        <v>291</v>
      </c>
      <c r="G81" s="38">
        <f t="shared" si="15"/>
        <v>3.6375000000000001E-3</v>
      </c>
      <c r="L81" s="17">
        <v>319</v>
      </c>
      <c r="M81" s="38">
        <f t="shared" si="16"/>
        <v>3.9874999999999997E-3</v>
      </c>
    </row>
    <row r="82" spans="1:13" x14ac:dyDescent="0.25">
      <c r="A82" s="17">
        <v>81000</v>
      </c>
      <c r="D82" s="17">
        <v>309</v>
      </c>
      <c r="E82" s="38">
        <f t="shared" si="14"/>
        <v>3.8148148148148147E-3</v>
      </c>
      <c r="F82" s="17">
        <v>292</v>
      </c>
      <c r="G82" s="38">
        <f t="shared" si="15"/>
        <v>3.6049382716049384E-3</v>
      </c>
      <c r="L82" s="17">
        <v>322</v>
      </c>
      <c r="M82" s="38">
        <f t="shared" si="16"/>
        <v>3.9753086419753083E-3</v>
      </c>
    </row>
    <row r="83" spans="1:13" x14ac:dyDescent="0.25">
      <c r="A83" s="17">
        <v>82000</v>
      </c>
      <c r="D83" s="17">
        <v>311</v>
      </c>
      <c r="E83" s="38">
        <f t="shared" si="14"/>
        <v>3.7926829268292682E-3</v>
      </c>
      <c r="F83" s="17">
        <v>296</v>
      </c>
      <c r="G83" s="38">
        <f t="shared" si="15"/>
        <v>3.6097560975609758E-3</v>
      </c>
      <c r="L83" s="17">
        <v>323</v>
      </c>
      <c r="M83" s="38">
        <f t="shared" si="16"/>
        <v>3.9390243902439025E-3</v>
      </c>
    </row>
    <row r="84" spans="1:13" x14ac:dyDescent="0.25">
      <c r="A84" s="17">
        <v>83000</v>
      </c>
      <c r="D84" s="17">
        <v>314</v>
      </c>
      <c r="E84" s="38">
        <f t="shared" si="14"/>
        <v>3.783132530120482E-3</v>
      </c>
      <c r="F84" s="17">
        <v>298</v>
      </c>
      <c r="G84" s="38">
        <f t="shared" si="15"/>
        <v>3.5903614457831324E-3</v>
      </c>
      <c r="L84" s="17">
        <v>324</v>
      </c>
      <c r="M84" s="38">
        <f t="shared" si="16"/>
        <v>3.9036144578313255E-3</v>
      </c>
    </row>
    <row r="85" spans="1:13" x14ac:dyDescent="0.25">
      <c r="A85" s="17">
        <v>84000</v>
      </c>
      <c r="D85" s="17">
        <v>317</v>
      </c>
      <c r="E85" s="38">
        <f t="shared" si="14"/>
        <v>3.7738095238095239E-3</v>
      </c>
      <c r="F85" s="17">
        <v>302</v>
      </c>
      <c r="G85" s="38">
        <f t="shared" si="15"/>
        <v>3.5952380952380954E-3</v>
      </c>
      <c r="L85" s="17">
        <v>325</v>
      </c>
      <c r="M85" s="38">
        <f t="shared" si="16"/>
        <v>3.8690476190476192E-3</v>
      </c>
    </row>
    <row r="86" spans="1:13" x14ac:dyDescent="0.25">
      <c r="A86" s="17">
        <v>85000</v>
      </c>
      <c r="D86" s="17">
        <v>317</v>
      </c>
      <c r="E86" s="38">
        <f t="shared" si="14"/>
        <v>3.7294117647058826E-3</v>
      </c>
      <c r="F86" s="17">
        <v>304</v>
      </c>
      <c r="G86" s="38">
        <f t="shared" si="15"/>
        <v>3.5764705882352942E-3</v>
      </c>
      <c r="L86" s="17">
        <v>328</v>
      </c>
      <c r="M86" s="38">
        <f t="shared" si="16"/>
        <v>3.8588235294117648E-3</v>
      </c>
    </row>
    <row r="87" spans="1:13" x14ac:dyDescent="0.25">
      <c r="A87" s="17">
        <v>86000</v>
      </c>
      <c r="D87" s="17">
        <v>320</v>
      </c>
      <c r="E87" s="38">
        <f t="shared" si="14"/>
        <v>3.7209302325581397E-3</v>
      </c>
      <c r="F87" s="17">
        <v>306</v>
      </c>
      <c r="G87" s="38">
        <f t="shared" si="15"/>
        <v>3.5581395348837207E-3</v>
      </c>
      <c r="L87" s="17">
        <v>329</v>
      </c>
      <c r="M87" s="38">
        <f t="shared" si="16"/>
        <v>3.8255813953488372E-3</v>
      </c>
    </row>
    <row r="88" spans="1:13" x14ac:dyDescent="0.25">
      <c r="A88" s="17">
        <v>87000</v>
      </c>
      <c r="D88" s="17">
        <v>321</v>
      </c>
      <c r="E88" s="38">
        <f t="shared" si="14"/>
        <v>3.6896551724137929E-3</v>
      </c>
      <c r="F88" s="17">
        <v>309</v>
      </c>
      <c r="G88" s="38">
        <f t="shared" si="15"/>
        <v>3.5517241379310347E-3</v>
      </c>
      <c r="L88" s="17">
        <v>331</v>
      </c>
      <c r="M88" s="38">
        <f t="shared" si="16"/>
        <v>3.8045977011494253E-3</v>
      </c>
    </row>
    <row r="89" spans="1:13" x14ac:dyDescent="0.25">
      <c r="A89" s="17">
        <v>88000</v>
      </c>
      <c r="D89" s="17">
        <v>322</v>
      </c>
      <c r="E89" s="38">
        <f t="shared" si="14"/>
        <v>3.6590909090909091E-3</v>
      </c>
      <c r="F89" s="17">
        <v>312</v>
      </c>
      <c r="G89" s="38">
        <f t="shared" si="15"/>
        <v>3.5454545454545456E-3</v>
      </c>
      <c r="L89" s="17">
        <v>336</v>
      </c>
      <c r="M89" s="38">
        <f t="shared" si="16"/>
        <v>3.8181818181818182E-3</v>
      </c>
    </row>
    <row r="90" spans="1:13" x14ac:dyDescent="0.25">
      <c r="A90" s="17">
        <v>89000</v>
      </c>
      <c r="D90" s="17">
        <v>323</v>
      </c>
      <c r="E90" s="38">
        <f t="shared" si="14"/>
        <v>3.6292134831460675E-3</v>
      </c>
      <c r="F90" s="17">
        <v>314</v>
      </c>
      <c r="G90" s="38">
        <f t="shared" si="15"/>
        <v>3.5280898876404493E-3</v>
      </c>
      <c r="L90" s="17">
        <v>342</v>
      </c>
      <c r="M90" s="38">
        <f t="shared" si="16"/>
        <v>3.842696629213483E-3</v>
      </c>
    </row>
    <row r="91" spans="1:13" x14ac:dyDescent="0.25">
      <c r="A91" s="17">
        <v>90000</v>
      </c>
      <c r="D91" s="17">
        <v>324</v>
      </c>
      <c r="E91" s="38">
        <f t="shared" si="14"/>
        <v>3.5999999999999999E-3</v>
      </c>
      <c r="F91" s="17">
        <v>319</v>
      </c>
      <c r="G91" s="38">
        <f t="shared" si="15"/>
        <v>3.5444444444444442E-3</v>
      </c>
      <c r="L91" s="17">
        <v>343</v>
      </c>
      <c r="M91" s="38">
        <f t="shared" si="16"/>
        <v>3.811111111111111E-3</v>
      </c>
    </row>
    <row r="92" spans="1:13" x14ac:dyDescent="0.25">
      <c r="A92" s="17">
        <v>91000</v>
      </c>
      <c r="D92" s="17">
        <v>328</v>
      </c>
      <c r="E92" s="38">
        <f t="shared" si="14"/>
        <v>3.6043956043956046E-3</v>
      </c>
      <c r="F92" s="17">
        <v>323</v>
      </c>
      <c r="G92" s="38">
        <f t="shared" si="15"/>
        <v>3.5494505494505493E-3</v>
      </c>
      <c r="L92" s="17">
        <v>345</v>
      </c>
      <c r="M92" s="38">
        <f t="shared" si="16"/>
        <v>3.7912087912087911E-3</v>
      </c>
    </row>
    <row r="93" spans="1:13" x14ac:dyDescent="0.25">
      <c r="A93" s="17">
        <v>92000</v>
      </c>
      <c r="D93" s="17">
        <v>334</v>
      </c>
      <c r="E93" s="38">
        <f t="shared" si="14"/>
        <v>3.6304347826086958E-3</v>
      </c>
      <c r="F93" s="17">
        <v>327</v>
      </c>
      <c r="G93" s="38">
        <f t="shared" si="15"/>
        <v>3.5543478260869565E-3</v>
      </c>
      <c r="L93" s="17">
        <v>348</v>
      </c>
      <c r="M93" s="38">
        <f t="shared" si="16"/>
        <v>3.7826086956521741E-3</v>
      </c>
    </row>
    <row r="94" spans="1:13" x14ac:dyDescent="0.25">
      <c r="A94" s="17">
        <v>93000</v>
      </c>
      <c r="D94" s="17">
        <v>337</v>
      </c>
      <c r="E94" s="38">
        <f t="shared" si="14"/>
        <v>3.6236559139784948E-3</v>
      </c>
      <c r="F94" s="17">
        <v>332</v>
      </c>
      <c r="G94" s="38">
        <f t="shared" si="15"/>
        <v>3.5698924731182797E-3</v>
      </c>
      <c r="L94" s="17">
        <v>352</v>
      </c>
      <c r="M94" s="38">
        <f t="shared" si="16"/>
        <v>3.7849462365591399E-3</v>
      </c>
    </row>
    <row r="95" spans="1:13" x14ac:dyDescent="0.25">
      <c r="A95" s="17">
        <v>94000</v>
      </c>
      <c r="D95" s="17">
        <v>339</v>
      </c>
      <c r="E95" s="38">
        <f t="shared" si="14"/>
        <v>3.6063829787234044E-3</v>
      </c>
      <c r="F95" s="17">
        <v>334</v>
      </c>
      <c r="G95" s="38">
        <f t="shared" si="15"/>
        <v>3.553191489361702E-3</v>
      </c>
      <c r="L95" s="17">
        <v>353</v>
      </c>
      <c r="M95" s="38">
        <f t="shared" si="16"/>
        <v>3.7553191489361703E-3</v>
      </c>
    </row>
    <row r="96" spans="1:13" x14ac:dyDescent="0.25">
      <c r="A96" s="17">
        <v>95000</v>
      </c>
      <c r="D96" s="17">
        <v>340</v>
      </c>
      <c r="E96" s="38">
        <f t="shared" si="14"/>
        <v>3.5789473684210526E-3</v>
      </c>
      <c r="F96" s="17">
        <v>336</v>
      </c>
      <c r="G96" s="38">
        <f t="shared" si="15"/>
        <v>3.5368421052631581E-3</v>
      </c>
      <c r="L96" s="17">
        <v>355</v>
      </c>
      <c r="M96" s="38">
        <f t="shared" si="16"/>
        <v>3.7368421052631578E-3</v>
      </c>
    </row>
    <row r="97" spans="1:13" x14ac:dyDescent="0.25">
      <c r="A97" s="17">
        <v>96000</v>
      </c>
      <c r="D97" s="17">
        <v>342</v>
      </c>
      <c r="E97" s="38">
        <f t="shared" si="14"/>
        <v>3.5625000000000001E-3</v>
      </c>
      <c r="F97" s="17">
        <v>336</v>
      </c>
      <c r="G97" s="38">
        <f t="shared" si="15"/>
        <v>3.5000000000000001E-3</v>
      </c>
      <c r="L97" s="17">
        <v>357</v>
      </c>
      <c r="M97" s="38">
        <f t="shared" si="16"/>
        <v>3.7187499999999998E-3</v>
      </c>
    </row>
    <row r="98" spans="1:13" x14ac:dyDescent="0.25">
      <c r="A98" s="17">
        <v>97000</v>
      </c>
      <c r="D98" s="17">
        <v>344</v>
      </c>
      <c r="E98" s="38">
        <f t="shared" si="14"/>
        <v>3.5463917525773198E-3</v>
      </c>
      <c r="F98" s="17">
        <v>337</v>
      </c>
      <c r="G98" s="38">
        <f t="shared" si="15"/>
        <v>3.4742268041237112E-3</v>
      </c>
      <c r="L98" s="17">
        <v>358</v>
      </c>
      <c r="M98" s="38">
        <f t="shared" si="16"/>
        <v>3.6907216494845361E-3</v>
      </c>
    </row>
    <row r="99" spans="1:13" x14ac:dyDescent="0.25">
      <c r="A99" s="17">
        <v>98000</v>
      </c>
      <c r="D99" s="17">
        <v>347</v>
      </c>
      <c r="E99" s="38">
        <f t="shared" si="14"/>
        <v>3.5408163265306125E-3</v>
      </c>
      <c r="F99" s="17">
        <v>343</v>
      </c>
      <c r="G99" s="38">
        <f t="shared" si="15"/>
        <v>3.5000000000000001E-3</v>
      </c>
      <c r="L99" s="17">
        <v>364</v>
      </c>
      <c r="M99" s="38">
        <f t="shared" si="16"/>
        <v>3.7142857142857142E-3</v>
      </c>
    </row>
    <row r="100" spans="1:13" x14ac:dyDescent="0.25">
      <c r="A100" s="17">
        <v>99000</v>
      </c>
      <c r="D100" s="17">
        <v>350</v>
      </c>
      <c r="E100" s="38">
        <f t="shared" si="14"/>
        <v>3.5353535353535356E-3</v>
      </c>
      <c r="F100" s="17">
        <v>344</v>
      </c>
      <c r="G100" s="38">
        <f t="shared" si="15"/>
        <v>3.4747474747474747E-3</v>
      </c>
    </row>
    <row r="101" spans="1:13" x14ac:dyDescent="0.25">
      <c r="A101" s="17">
        <v>100000</v>
      </c>
      <c r="D101" s="17">
        <v>353</v>
      </c>
      <c r="E101" s="38">
        <f t="shared" si="14"/>
        <v>3.5300000000000002E-3</v>
      </c>
      <c r="F101" s="17">
        <v>345</v>
      </c>
      <c r="G101" s="38">
        <f t="shared" si="15"/>
        <v>3.4499999999999999E-3</v>
      </c>
    </row>
    <row r="102" spans="1:13" x14ac:dyDescent="0.25">
      <c r="A102" s="17">
        <v>101000</v>
      </c>
      <c r="D102" s="17">
        <v>356</v>
      </c>
      <c r="E102" s="38">
        <f t="shared" si="14"/>
        <v>3.5247524752475248E-3</v>
      </c>
      <c r="F102" s="17">
        <v>347</v>
      </c>
      <c r="G102" s="38">
        <f t="shared" si="15"/>
        <v>3.4356435643564357E-3</v>
      </c>
    </row>
    <row r="103" spans="1:13" x14ac:dyDescent="0.25">
      <c r="A103" s="17">
        <v>102000</v>
      </c>
      <c r="D103" s="17">
        <v>358</v>
      </c>
      <c r="E103" s="38">
        <f t="shared" si="14"/>
        <v>3.5098039215686275E-3</v>
      </c>
      <c r="F103" s="17">
        <v>350</v>
      </c>
      <c r="G103" s="38">
        <f t="shared" si="15"/>
        <v>3.4313725490196078E-3</v>
      </c>
    </row>
    <row r="104" spans="1:13" x14ac:dyDescent="0.25">
      <c r="A104" s="17">
        <v>103000</v>
      </c>
      <c r="D104" s="17">
        <v>360</v>
      </c>
      <c r="E104" s="38">
        <f t="shared" si="14"/>
        <v>3.4951456310679612E-3</v>
      </c>
      <c r="F104" s="17">
        <v>352</v>
      </c>
      <c r="G104" s="38">
        <f t="shared" si="15"/>
        <v>3.41747572815534E-3</v>
      </c>
    </row>
    <row r="105" spans="1:13" x14ac:dyDescent="0.25">
      <c r="A105" s="17">
        <v>104000</v>
      </c>
      <c r="D105" s="17">
        <v>362</v>
      </c>
      <c r="E105" s="38">
        <f t="shared" si="14"/>
        <v>3.4807692307692309E-3</v>
      </c>
      <c r="F105" s="17">
        <v>356</v>
      </c>
      <c r="G105" s="38">
        <f t="shared" si="15"/>
        <v>3.4230769230769232E-3</v>
      </c>
    </row>
    <row r="106" spans="1:13" x14ac:dyDescent="0.25">
      <c r="A106" s="17">
        <v>105000</v>
      </c>
      <c r="D106" s="17">
        <v>364</v>
      </c>
      <c r="E106" s="38">
        <f t="shared" si="14"/>
        <v>3.4666666666666665E-3</v>
      </c>
      <c r="F106" s="17">
        <v>360</v>
      </c>
      <c r="G106" s="38">
        <f t="shared" si="15"/>
        <v>3.4285714285714284E-3</v>
      </c>
    </row>
    <row r="107" spans="1:13" x14ac:dyDescent="0.25">
      <c r="A107" s="17">
        <v>106000</v>
      </c>
      <c r="D107" s="17">
        <v>366</v>
      </c>
      <c r="E107" s="38">
        <f t="shared" si="14"/>
        <v>3.4528301886792455E-3</v>
      </c>
      <c r="F107" s="17">
        <v>361</v>
      </c>
      <c r="G107" s="38">
        <f t="shared" si="15"/>
        <v>3.4056603773584904E-3</v>
      </c>
    </row>
    <row r="108" spans="1:13" x14ac:dyDescent="0.25">
      <c r="A108" s="17">
        <v>107000</v>
      </c>
      <c r="D108" s="17">
        <v>370</v>
      </c>
      <c r="E108" s="38">
        <f t="shared" si="14"/>
        <v>3.4579439252336447E-3</v>
      </c>
      <c r="F108" s="17">
        <v>362</v>
      </c>
      <c r="G108" s="38">
        <f t="shared" si="15"/>
        <v>3.3831775700934579E-3</v>
      </c>
    </row>
    <row r="109" spans="1:13" x14ac:dyDescent="0.25">
      <c r="A109" s="17">
        <v>108000</v>
      </c>
      <c r="D109" s="17">
        <v>371</v>
      </c>
      <c r="E109" s="38">
        <f t="shared" si="14"/>
        <v>3.4351851851851852E-3</v>
      </c>
      <c r="F109" s="17">
        <v>365</v>
      </c>
      <c r="G109" s="38">
        <f t="shared" si="15"/>
        <v>3.3796296296296296E-3</v>
      </c>
    </row>
    <row r="110" spans="1:13" x14ac:dyDescent="0.25">
      <c r="A110" s="17">
        <v>109000</v>
      </c>
      <c r="D110" s="17">
        <v>375</v>
      </c>
      <c r="E110" s="38">
        <f t="shared" si="14"/>
        <v>3.4403669724770644E-3</v>
      </c>
      <c r="F110" s="17">
        <v>368</v>
      </c>
      <c r="G110" s="38">
        <f t="shared" si="15"/>
        <v>3.3761467889908258E-3</v>
      </c>
    </row>
    <row r="111" spans="1:13" x14ac:dyDescent="0.25">
      <c r="A111" s="17">
        <v>110000</v>
      </c>
      <c r="D111" s="17">
        <v>381</v>
      </c>
      <c r="E111" s="38">
        <f t="shared" si="14"/>
        <v>3.4636363636363636E-3</v>
      </c>
      <c r="F111" s="17">
        <v>371</v>
      </c>
      <c r="G111" s="38">
        <f t="shared" si="15"/>
        <v>3.3727272727272729E-3</v>
      </c>
    </row>
    <row r="112" spans="1:13" x14ac:dyDescent="0.25">
      <c r="A112" s="17">
        <v>111000</v>
      </c>
      <c r="D112" s="17">
        <v>383</v>
      </c>
      <c r="E112" s="38">
        <f t="shared" si="14"/>
        <v>3.4504504504504502E-3</v>
      </c>
      <c r="F112" s="17">
        <v>374</v>
      </c>
      <c r="G112" s="38">
        <f t="shared" si="15"/>
        <v>3.3693693693693694E-3</v>
      </c>
    </row>
    <row r="113" spans="1:7" x14ac:dyDescent="0.25">
      <c r="A113" s="17">
        <v>112000</v>
      </c>
      <c r="D113" s="17">
        <v>389</v>
      </c>
      <c r="E113" s="38">
        <f t="shared" si="14"/>
        <v>3.4732142857142856E-3</v>
      </c>
      <c r="F113" s="17">
        <v>376</v>
      </c>
      <c r="G113" s="38">
        <f t="shared" si="15"/>
        <v>3.3571428571428572E-3</v>
      </c>
    </row>
    <row r="114" spans="1:7" x14ac:dyDescent="0.25">
      <c r="A114" s="17">
        <v>113000</v>
      </c>
      <c r="D114" s="17">
        <v>392</v>
      </c>
      <c r="E114" s="38">
        <f t="shared" si="14"/>
        <v>3.4690265486725662E-3</v>
      </c>
      <c r="F114" s="17">
        <v>379</v>
      </c>
      <c r="G114" s="38">
        <f t="shared" si="15"/>
        <v>3.3539823008849555E-3</v>
      </c>
    </row>
    <row r="115" spans="1:7" x14ac:dyDescent="0.25">
      <c r="A115" s="17">
        <v>114000</v>
      </c>
      <c r="D115" s="17">
        <v>393</v>
      </c>
      <c r="E115" s="38">
        <f t="shared" si="14"/>
        <v>3.4473684210526317E-3</v>
      </c>
      <c r="F115" s="17">
        <v>383</v>
      </c>
      <c r="G115" s="38">
        <f t="shared" si="15"/>
        <v>3.3596491228070177E-3</v>
      </c>
    </row>
    <row r="116" spans="1:7" x14ac:dyDescent="0.25">
      <c r="A116" s="17">
        <v>115000</v>
      </c>
      <c r="D116" s="17">
        <v>393</v>
      </c>
      <c r="E116" s="38">
        <f t="shared" si="14"/>
        <v>3.4173913043478261E-3</v>
      </c>
      <c r="F116" s="17">
        <v>387</v>
      </c>
      <c r="G116" s="38">
        <f t="shared" si="15"/>
        <v>3.3652173913043476E-3</v>
      </c>
    </row>
    <row r="117" spans="1:7" x14ac:dyDescent="0.25">
      <c r="A117" s="17">
        <v>116000</v>
      </c>
      <c r="D117" s="17">
        <v>393</v>
      </c>
      <c r="E117" s="38">
        <f t="shared" si="14"/>
        <v>3.3879310344827585E-3</v>
      </c>
      <c r="F117" s="17">
        <v>388</v>
      </c>
      <c r="G117" s="38">
        <f t="shared" si="15"/>
        <v>3.3448275862068967E-3</v>
      </c>
    </row>
    <row r="118" spans="1:7" x14ac:dyDescent="0.25">
      <c r="A118" s="17">
        <v>117000</v>
      </c>
      <c r="D118" s="17">
        <v>397</v>
      </c>
      <c r="E118" s="38">
        <f t="shared" si="14"/>
        <v>3.3931623931623932E-3</v>
      </c>
      <c r="F118" s="17">
        <v>390</v>
      </c>
      <c r="G118" s="38">
        <f t="shared" si="15"/>
        <v>3.3333333333333335E-3</v>
      </c>
    </row>
    <row r="119" spans="1:7" x14ac:dyDescent="0.25">
      <c r="A119" s="17">
        <v>118000</v>
      </c>
      <c r="D119" s="17">
        <v>402</v>
      </c>
      <c r="E119" s="38">
        <f t="shared" si="14"/>
        <v>3.406779661016949E-3</v>
      </c>
      <c r="F119" s="17">
        <v>392</v>
      </c>
      <c r="G119" s="38">
        <f t="shared" si="15"/>
        <v>3.3220338983050847E-3</v>
      </c>
    </row>
    <row r="120" spans="1:7" x14ac:dyDescent="0.25">
      <c r="A120" s="17">
        <v>119000</v>
      </c>
      <c r="D120" s="17">
        <v>405</v>
      </c>
      <c r="E120" s="38">
        <f t="shared" si="14"/>
        <v>3.4033613445378151E-3</v>
      </c>
      <c r="F120" s="17">
        <v>395</v>
      </c>
      <c r="G120" s="38">
        <f t="shared" si="15"/>
        <v>3.319327731092437E-3</v>
      </c>
    </row>
    <row r="121" spans="1:7" x14ac:dyDescent="0.25">
      <c r="A121" s="17">
        <v>120000</v>
      </c>
      <c r="D121" s="17">
        <v>406</v>
      </c>
      <c r="E121" s="38">
        <f t="shared" si="14"/>
        <v>3.3833333333333332E-3</v>
      </c>
      <c r="F121" s="17">
        <v>398</v>
      </c>
      <c r="G121" s="38">
        <f t="shared" si="15"/>
        <v>3.3166666666666665E-3</v>
      </c>
    </row>
    <row r="122" spans="1:7" x14ac:dyDescent="0.25">
      <c r="A122" s="17">
        <v>121000</v>
      </c>
      <c r="D122" s="17">
        <v>410</v>
      </c>
      <c r="E122" s="38">
        <f t="shared" si="14"/>
        <v>3.3884297520661156E-3</v>
      </c>
      <c r="F122" s="17">
        <v>401</v>
      </c>
      <c r="G122" s="38">
        <f t="shared" si="15"/>
        <v>3.3140495867768596E-3</v>
      </c>
    </row>
    <row r="123" spans="1:7" x14ac:dyDescent="0.25">
      <c r="A123" s="17">
        <v>122000</v>
      </c>
      <c r="D123" s="17">
        <v>412</v>
      </c>
      <c r="E123" s="38">
        <f t="shared" si="14"/>
        <v>3.377049180327869E-3</v>
      </c>
      <c r="F123" s="17">
        <v>404</v>
      </c>
      <c r="G123" s="38">
        <f t="shared" si="15"/>
        <v>3.3114754098360656E-3</v>
      </c>
    </row>
    <row r="124" spans="1:7" x14ac:dyDescent="0.25">
      <c r="A124" s="17">
        <v>123000</v>
      </c>
      <c r="D124" s="17">
        <v>415</v>
      </c>
      <c r="E124" s="38">
        <f t="shared" si="14"/>
        <v>3.3739837398373985E-3</v>
      </c>
      <c r="F124" s="17">
        <v>407</v>
      </c>
      <c r="G124" s="38">
        <f t="shared" si="15"/>
        <v>3.3089430894308945E-3</v>
      </c>
    </row>
    <row r="125" spans="1:7" x14ac:dyDescent="0.25">
      <c r="A125" s="17">
        <v>124000</v>
      </c>
      <c r="D125" s="17">
        <v>419</v>
      </c>
      <c r="E125" s="38">
        <f t="shared" si="14"/>
        <v>3.3790322580645161E-3</v>
      </c>
      <c r="F125" s="17">
        <v>412</v>
      </c>
      <c r="G125" s="38">
        <f t="shared" si="15"/>
        <v>3.3225806451612902E-3</v>
      </c>
    </row>
    <row r="126" spans="1:7" x14ac:dyDescent="0.25">
      <c r="A126" s="17">
        <v>125000</v>
      </c>
      <c r="D126" s="17">
        <v>420</v>
      </c>
      <c r="E126" s="38">
        <f t="shared" si="14"/>
        <v>3.3600000000000001E-3</v>
      </c>
      <c r="F126" s="17">
        <v>416</v>
      </c>
      <c r="G126" s="38">
        <f t="shared" si="15"/>
        <v>3.3279999999999998E-3</v>
      </c>
    </row>
    <row r="127" spans="1:7" x14ac:dyDescent="0.25">
      <c r="A127" s="17">
        <v>126000</v>
      </c>
      <c r="D127" s="17">
        <v>422</v>
      </c>
      <c r="E127" s="38">
        <f t="shared" si="14"/>
        <v>3.3492063492063491E-3</v>
      </c>
      <c r="F127" s="17">
        <v>419</v>
      </c>
      <c r="G127" s="38">
        <f t="shared" si="15"/>
        <v>3.3253968253968255E-3</v>
      </c>
    </row>
    <row r="128" spans="1:7" x14ac:dyDescent="0.25">
      <c r="A128" s="17">
        <v>127000</v>
      </c>
      <c r="D128" s="17">
        <v>426</v>
      </c>
      <c r="E128" s="38">
        <f t="shared" si="14"/>
        <v>3.3543307086614173E-3</v>
      </c>
      <c r="F128" s="17">
        <v>421</v>
      </c>
      <c r="G128" s="38">
        <f t="shared" si="15"/>
        <v>3.3149606299212597E-3</v>
      </c>
    </row>
    <row r="129" spans="1:7" x14ac:dyDescent="0.25">
      <c r="A129" s="17">
        <v>128000</v>
      </c>
      <c r="D129" s="17">
        <v>428</v>
      </c>
      <c r="E129" s="38">
        <f t="shared" si="14"/>
        <v>3.3437499999999999E-3</v>
      </c>
      <c r="F129" s="17">
        <v>422</v>
      </c>
      <c r="G129" s="38">
        <f t="shared" si="15"/>
        <v>3.2968749999999999E-3</v>
      </c>
    </row>
    <row r="130" spans="1:7" x14ac:dyDescent="0.25">
      <c r="A130" s="17">
        <v>129000</v>
      </c>
      <c r="D130" s="17">
        <v>431</v>
      </c>
      <c r="E130" s="38">
        <f t="shared" si="14"/>
        <v>3.3410852713178295E-3</v>
      </c>
      <c r="F130" s="17">
        <v>425</v>
      </c>
      <c r="G130" s="38">
        <f t="shared" si="15"/>
        <v>3.2945736434108527E-3</v>
      </c>
    </row>
    <row r="131" spans="1:7" x14ac:dyDescent="0.25">
      <c r="A131" s="17">
        <v>130000</v>
      </c>
      <c r="D131" s="17">
        <v>436</v>
      </c>
      <c r="E131" s="38">
        <f t="shared" ref="E131:E180" si="17">D131/A131</f>
        <v>3.3538461538461539E-3</v>
      </c>
      <c r="F131" s="17">
        <v>430</v>
      </c>
      <c r="G131" s="38">
        <f t="shared" ref="G131:G194" si="18">F131/A131</f>
        <v>3.3076923076923075E-3</v>
      </c>
    </row>
    <row r="132" spans="1:7" x14ac:dyDescent="0.25">
      <c r="A132" s="17">
        <v>131000</v>
      </c>
      <c r="D132" s="17">
        <v>439</v>
      </c>
      <c r="E132" s="38">
        <f t="shared" si="17"/>
        <v>3.3511450381679391E-3</v>
      </c>
      <c r="F132" s="17">
        <v>434</v>
      </c>
      <c r="G132" s="38">
        <f t="shared" si="18"/>
        <v>3.3129770992366414E-3</v>
      </c>
    </row>
    <row r="133" spans="1:7" x14ac:dyDescent="0.25">
      <c r="A133" s="17">
        <v>132000</v>
      </c>
      <c r="D133" s="17">
        <v>442</v>
      </c>
      <c r="E133" s="38">
        <f t="shared" si="17"/>
        <v>3.3484848484848484E-3</v>
      </c>
      <c r="F133" s="17">
        <v>437</v>
      </c>
      <c r="G133" s="38">
        <f t="shared" si="18"/>
        <v>3.3106060606060608E-3</v>
      </c>
    </row>
    <row r="134" spans="1:7" x14ac:dyDescent="0.25">
      <c r="A134" s="17">
        <v>133000</v>
      </c>
      <c r="D134" s="17">
        <v>447</v>
      </c>
      <c r="E134" s="38">
        <f t="shared" si="17"/>
        <v>3.3609022556390978E-3</v>
      </c>
      <c r="F134" s="17">
        <v>439</v>
      </c>
      <c r="G134" s="38">
        <f t="shared" si="18"/>
        <v>3.3007518796992481E-3</v>
      </c>
    </row>
    <row r="135" spans="1:7" x14ac:dyDescent="0.25">
      <c r="A135" s="17">
        <v>134000</v>
      </c>
      <c r="D135" s="17">
        <v>450</v>
      </c>
      <c r="E135" s="38">
        <f t="shared" si="17"/>
        <v>3.3582089552238806E-3</v>
      </c>
      <c r="F135" s="17">
        <v>443</v>
      </c>
      <c r="G135" s="38">
        <f t="shared" si="18"/>
        <v>3.3059701492537314E-3</v>
      </c>
    </row>
    <row r="136" spans="1:7" x14ac:dyDescent="0.25">
      <c r="A136" s="17">
        <v>135000</v>
      </c>
      <c r="D136" s="17">
        <v>454</v>
      </c>
      <c r="E136" s="38">
        <f t="shared" si="17"/>
        <v>3.362962962962963E-3</v>
      </c>
      <c r="F136" s="17">
        <v>446</v>
      </c>
      <c r="G136" s="38">
        <f t="shared" si="18"/>
        <v>3.3037037037037037E-3</v>
      </c>
    </row>
    <row r="137" spans="1:7" x14ac:dyDescent="0.25">
      <c r="A137" s="17">
        <v>136000</v>
      </c>
      <c r="D137" s="17">
        <v>456</v>
      </c>
      <c r="E137" s="38">
        <f t="shared" si="17"/>
        <v>3.352941176470588E-3</v>
      </c>
      <c r="F137" s="17">
        <v>448</v>
      </c>
      <c r="G137" s="38">
        <f t="shared" si="18"/>
        <v>3.2941176470588237E-3</v>
      </c>
    </row>
    <row r="138" spans="1:7" x14ac:dyDescent="0.25">
      <c r="A138" s="17">
        <v>137000</v>
      </c>
      <c r="D138" s="17">
        <v>459</v>
      </c>
      <c r="E138" s="38">
        <f t="shared" si="17"/>
        <v>3.3503649635036495E-3</v>
      </c>
      <c r="F138" s="17">
        <v>453</v>
      </c>
      <c r="G138" s="38">
        <f t="shared" si="18"/>
        <v>3.3065693430656936E-3</v>
      </c>
    </row>
    <row r="139" spans="1:7" x14ac:dyDescent="0.25">
      <c r="A139" s="17">
        <v>138000</v>
      </c>
      <c r="D139" s="17">
        <v>460</v>
      </c>
      <c r="E139" s="38">
        <f t="shared" si="17"/>
        <v>3.3333333333333335E-3</v>
      </c>
      <c r="F139" s="17">
        <v>453</v>
      </c>
      <c r="G139" s="38">
        <f t="shared" si="18"/>
        <v>3.2826086956521741E-3</v>
      </c>
    </row>
    <row r="140" spans="1:7" x14ac:dyDescent="0.25">
      <c r="A140" s="17">
        <v>139000</v>
      </c>
      <c r="D140" s="17">
        <v>462</v>
      </c>
      <c r="E140" s="38">
        <f t="shared" si="17"/>
        <v>3.3237410071942446E-3</v>
      </c>
      <c r="F140" s="17">
        <v>456</v>
      </c>
      <c r="G140" s="38">
        <f t="shared" si="18"/>
        <v>3.2805755395683453E-3</v>
      </c>
    </row>
    <row r="141" spans="1:7" x14ac:dyDescent="0.25">
      <c r="A141" s="17">
        <v>140000</v>
      </c>
      <c r="D141" s="17">
        <v>464</v>
      </c>
      <c r="E141" s="38">
        <f t="shared" si="17"/>
        <v>3.3142857142857145E-3</v>
      </c>
      <c r="F141" s="17">
        <v>460</v>
      </c>
      <c r="G141" s="38">
        <f t="shared" si="18"/>
        <v>3.2857142857142859E-3</v>
      </c>
    </row>
    <row r="142" spans="1:7" x14ac:dyDescent="0.25">
      <c r="A142" s="17">
        <v>141000</v>
      </c>
      <c r="D142" s="17">
        <v>467</v>
      </c>
      <c r="E142" s="38">
        <f t="shared" si="17"/>
        <v>3.3120567375886523E-3</v>
      </c>
      <c r="F142" s="17">
        <v>462</v>
      </c>
      <c r="G142" s="38">
        <f t="shared" si="18"/>
        <v>3.276595744680851E-3</v>
      </c>
    </row>
    <row r="143" spans="1:7" x14ac:dyDescent="0.25">
      <c r="A143" s="17">
        <v>142000</v>
      </c>
      <c r="D143" s="17">
        <v>470</v>
      </c>
      <c r="E143" s="38">
        <f t="shared" si="17"/>
        <v>3.3098591549295775E-3</v>
      </c>
      <c r="F143" s="17">
        <v>463</v>
      </c>
      <c r="G143" s="38">
        <f t="shared" si="18"/>
        <v>3.26056338028169E-3</v>
      </c>
    </row>
    <row r="144" spans="1:7" x14ac:dyDescent="0.25">
      <c r="A144" s="17">
        <v>143000</v>
      </c>
      <c r="D144" s="17">
        <v>474</v>
      </c>
      <c r="E144" s="38">
        <f t="shared" si="17"/>
        <v>3.3146853146853146E-3</v>
      </c>
      <c r="F144" s="17">
        <v>466</v>
      </c>
      <c r="G144" s="38">
        <f t="shared" si="18"/>
        <v>3.2587412587412588E-3</v>
      </c>
    </row>
    <row r="145" spans="1:7" x14ac:dyDescent="0.25">
      <c r="A145" s="17">
        <v>144000</v>
      </c>
      <c r="D145" s="17">
        <v>476</v>
      </c>
      <c r="E145" s="38">
        <f t="shared" si="17"/>
        <v>3.3055555555555555E-3</v>
      </c>
      <c r="F145" s="17">
        <v>474</v>
      </c>
      <c r="G145" s="38">
        <f t="shared" si="18"/>
        <v>3.2916666666666667E-3</v>
      </c>
    </row>
    <row r="146" spans="1:7" x14ac:dyDescent="0.25">
      <c r="A146" s="17">
        <v>145000</v>
      </c>
      <c r="D146" s="17">
        <v>479</v>
      </c>
      <c r="E146" s="38">
        <f t="shared" si="17"/>
        <v>3.3034482758620689E-3</v>
      </c>
      <c r="F146" s="17">
        <v>476</v>
      </c>
      <c r="G146" s="38">
        <f t="shared" si="18"/>
        <v>3.2827586206896553E-3</v>
      </c>
    </row>
    <row r="147" spans="1:7" x14ac:dyDescent="0.25">
      <c r="A147" s="17">
        <v>146000</v>
      </c>
      <c r="D147" s="17">
        <v>485</v>
      </c>
      <c r="E147" s="38">
        <f t="shared" si="17"/>
        <v>3.321917808219178E-3</v>
      </c>
      <c r="F147" s="17">
        <v>479</v>
      </c>
      <c r="G147" s="38">
        <f t="shared" si="18"/>
        <v>3.2808219178082194E-3</v>
      </c>
    </row>
    <row r="148" spans="1:7" x14ac:dyDescent="0.25">
      <c r="A148" s="17">
        <v>147000</v>
      </c>
      <c r="D148" s="17">
        <v>489</v>
      </c>
      <c r="E148" s="38">
        <f t="shared" si="17"/>
        <v>3.3265306122448979E-3</v>
      </c>
      <c r="F148" s="17">
        <v>482</v>
      </c>
      <c r="G148" s="38">
        <f t="shared" si="18"/>
        <v>3.2789115646258502E-3</v>
      </c>
    </row>
    <row r="149" spans="1:7" x14ac:dyDescent="0.25">
      <c r="A149" s="17">
        <v>148000</v>
      </c>
      <c r="D149" s="17">
        <v>491</v>
      </c>
      <c r="E149" s="38">
        <f t="shared" si="17"/>
        <v>3.3175675675675676E-3</v>
      </c>
      <c r="F149" s="17">
        <v>486</v>
      </c>
      <c r="G149" s="38">
        <f t="shared" si="18"/>
        <v>3.2837837837837837E-3</v>
      </c>
    </row>
    <row r="150" spans="1:7" x14ac:dyDescent="0.25">
      <c r="A150" s="17">
        <v>149000</v>
      </c>
      <c r="D150" s="17">
        <v>496</v>
      </c>
      <c r="E150" s="38">
        <f t="shared" si="17"/>
        <v>3.3288590604026846E-3</v>
      </c>
      <c r="F150" s="17">
        <v>486</v>
      </c>
      <c r="G150" s="38">
        <f t="shared" si="18"/>
        <v>3.261744966442953E-3</v>
      </c>
    </row>
    <row r="151" spans="1:7" x14ac:dyDescent="0.25">
      <c r="A151" s="17">
        <v>150000</v>
      </c>
      <c r="D151" s="17">
        <v>498</v>
      </c>
      <c r="E151" s="38">
        <f t="shared" si="17"/>
        <v>3.32E-3</v>
      </c>
      <c r="F151" s="17">
        <v>486</v>
      </c>
      <c r="G151" s="38">
        <f t="shared" si="18"/>
        <v>3.2399999999999998E-3</v>
      </c>
    </row>
    <row r="152" spans="1:7" x14ac:dyDescent="0.25">
      <c r="A152" s="17">
        <v>151000</v>
      </c>
      <c r="D152" s="17">
        <v>498</v>
      </c>
      <c r="E152" s="38">
        <f t="shared" si="17"/>
        <v>3.2980132450331125E-3</v>
      </c>
      <c r="F152" s="17">
        <v>489</v>
      </c>
      <c r="G152" s="38">
        <f t="shared" si="18"/>
        <v>3.23841059602649E-3</v>
      </c>
    </row>
    <row r="153" spans="1:7" x14ac:dyDescent="0.25">
      <c r="A153" s="17">
        <v>152000</v>
      </c>
      <c r="D153" s="17">
        <v>499</v>
      </c>
      <c r="E153" s="38">
        <f t="shared" si="17"/>
        <v>3.2828947368421053E-3</v>
      </c>
      <c r="F153" s="17">
        <v>490</v>
      </c>
      <c r="G153" s="38">
        <f t="shared" si="18"/>
        <v>3.2236842105263157E-3</v>
      </c>
    </row>
    <row r="154" spans="1:7" x14ac:dyDescent="0.25">
      <c r="A154" s="17">
        <v>153000</v>
      </c>
      <c r="D154" s="17">
        <v>500</v>
      </c>
      <c r="E154" s="38">
        <f t="shared" si="17"/>
        <v>3.2679738562091504E-3</v>
      </c>
      <c r="F154" s="17">
        <v>491</v>
      </c>
      <c r="G154" s="38">
        <f t="shared" si="18"/>
        <v>3.2091503267973856E-3</v>
      </c>
    </row>
    <row r="155" spans="1:7" x14ac:dyDescent="0.25">
      <c r="A155" s="17">
        <v>154000</v>
      </c>
      <c r="D155" s="17">
        <v>502</v>
      </c>
      <c r="E155" s="38">
        <f t="shared" si="17"/>
        <v>3.2597402597402598E-3</v>
      </c>
      <c r="F155" s="17">
        <v>493</v>
      </c>
      <c r="G155" s="38">
        <f t="shared" si="18"/>
        <v>3.2012987012987014E-3</v>
      </c>
    </row>
    <row r="156" spans="1:7" x14ac:dyDescent="0.25">
      <c r="A156" s="17">
        <v>155000</v>
      </c>
      <c r="D156" s="17">
        <v>504</v>
      </c>
      <c r="E156" s="38">
        <f t="shared" si="17"/>
        <v>3.2516129032258063E-3</v>
      </c>
      <c r="F156" s="17">
        <v>497</v>
      </c>
      <c r="G156" s="38">
        <f t="shared" si="18"/>
        <v>3.2064516129032259E-3</v>
      </c>
    </row>
    <row r="157" spans="1:7" x14ac:dyDescent="0.25">
      <c r="A157" s="17">
        <v>156000</v>
      </c>
      <c r="D157" s="17">
        <v>507</v>
      </c>
      <c r="E157" s="38">
        <f t="shared" si="17"/>
        <v>3.2499999999999999E-3</v>
      </c>
      <c r="F157" s="17">
        <v>498</v>
      </c>
      <c r="G157" s="38">
        <f t="shared" si="18"/>
        <v>3.1923076923076922E-3</v>
      </c>
    </row>
    <row r="158" spans="1:7" x14ac:dyDescent="0.25">
      <c r="A158" s="17">
        <v>157000</v>
      </c>
      <c r="D158" s="17">
        <v>509</v>
      </c>
      <c r="E158" s="38">
        <f t="shared" si="17"/>
        <v>3.2420382165605096E-3</v>
      </c>
      <c r="F158" s="17">
        <v>503</v>
      </c>
      <c r="G158" s="38">
        <f t="shared" si="18"/>
        <v>3.2038216560509552E-3</v>
      </c>
    </row>
    <row r="159" spans="1:7" x14ac:dyDescent="0.25">
      <c r="A159" s="17">
        <v>158000</v>
      </c>
      <c r="D159" s="17">
        <v>510</v>
      </c>
      <c r="E159" s="38">
        <f t="shared" si="17"/>
        <v>3.2278481012658227E-3</v>
      </c>
      <c r="F159" s="17">
        <v>510</v>
      </c>
      <c r="G159" s="38">
        <f t="shared" si="18"/>
        <v>3.2278481012658227E-3</v>
      </c>
    </row>
    <row r="160" spans="1:7" x14ac:dyDescent="0.25">
      <c r="A160" s="17">
        <v>159000</v>
      </c>
      <c r="D160" s="17">
        <v>513</v>
      </c>
      <c r="E160" s="38">
        <f t="shared" si="17"/>
        <v>3.2264150943396228E-3</v>
      </c>
      <c r="F160" s="17">
        <v>510</v>
      </c>
      <c r="G160" s="38">
        <f t="shared" si="18"/>
        <v>3.2075471698113206E-3</v>
      </c>
    </row>
    <row r="161" spans="1:7" x14ac:dyDescent="0.25">
      <c r="A161" s="17">
        <v>160000</v>
      </c>
      <c r="D161" s="17">
        <v>515</v>
      </c>
      <c r="E161" s="38">
        <f t="shared" si="17"/>
        <v>3.2187499999999998E-3</v>
      </c>
      <c r="F161" s="17">
        <v>513</v>
      </c>
      <c r="G161" s="38">
        <f t="shared" si="18"/>
        <v>3.2062499999999999E-3</v>
      </c>
    </row>
    <row r="162" spans="1:7" x14ac:dyDescent="0.25">
      <c r="A162" s="17">
        <v>161000</v>
      </c>
      <c r="D162" s="17">
        <v>516</v>
      </c>
      <c r="E162" s="38">
        <f t="shared" si="17"/>
        <v>3.2049689440993788E-3</v>
      </c>
      <c r="F162" s="17">
        <v>516</v>
      </c>
      <c r="G162" s="38">
        <f t="shared" si="18"/>
        <v>3.2049689440993788E-3</v>
      </c>
    </row>
    <row r="163" spans="1:7" x14ac:dyDescent="0.25">
      <c r="A163" s="17">
        <v>162000</v>
      </c>
      <c r="D163" s="17">
        <v>516</v>
      </c>
      <c r="E163" s="38">
        <f t="shared" si="17"/>
        <v>3.185185185185185E-3</v>
      </c>
      <c r="F163" s="17">
        <v>516</v>
      </c>
      <c r="G163" s="38">
        <f t="shared" si="18"/>
        <v>3.185185185185185E-3</v>
      </c>
    </row>
    <row r="164" spans="1:7" x14ac:dyDescent="0.25">
      <c r="A164" s="17">
        <v>163000</v>
      </c>
      <c r="D164" s="17">
        <v>521</v>
      </c>
      <c r="E164" s="38">
        <f t="shared" si="17"/>
        <v>3.1963190184049078E-3</v>
      </c>
      <c r="F164" s="17">
        <v>520</v>
      </c>
      <c r="G164" s="38">
        <f t="shared" si="18"/>
        <v>3.1901840490797546E-3</v>
      </c>
    </row>
    <row r="165" spans="1:7" x14ac:dyDescent="0.25">
      <c r="A165" s="17">
        <v>164000</v>
      </c>
      <c r="D165" s="17">
        <v>524</v>
      </c>
      <c r="E165" s="38">
        <f t="shared" si="17"/>
        <v>3.195121951219512E-3</v>
      </c>
      <c r="F165" s="17">
        <v>521</v>
      </c>
      <c r="G165" s="38">
        <f t="shared" si="18"/>
        <v>3.1768292682926827E-3</v>
      </c>
    </row>
    <row r="166" spans="1:7" x14ac:dyDescent="0.25">
      <c r="A166" s="17">
        <v>165000</v>
      </c>
      <c r="D166" s="17">
        <v>529</v>
      </c>
      <c r="E166" s="38">
        <f t="shared" si="17"/>
        <v>3.2060606060606059E-3</v>
      </c>
      <c r="F166" s="17">
        <v>521</v>
      </c>
      <c r="G166" s="38">
        <f t="shared" si="18"/>
        <v>3.1575757575757575E-3</v>
      </c>
    </row>
    <row r="167" spans="1:7" x14ac:dyDescent="0.25">
      <c r="A167" s="17">
        <v>166000</v>
      </c>
      <c r="D167" s="17">
        <v>532</v>
      </c>
      <c r="E167" s="38">
        <f t="shared" si="17"/>
        <v>3.2048192771084337E-3</v>
      </c>
      <c r="F167" s="17">
        <v>523</v>
      </c>
      <c r="G167" s="38">
        <f t="shared" si="18"/>
        <v>3.1506024096385542E-3</v>
      </c>
    </row>
    <row r="168" spans="1:7" x14ac:dyDescent="0.25">
      <c r="A168" s="17">
        <v>167000</v>
      </c>
      <c r="D168" s="17">
        <v>535</v>
      </c>
      <c r="E168" s="38">
        <f t="shared" si="17"/>
        <v>3.2035928143712574E-3</v>
      </c>
      <c r="F168" s="17">
        <v>526</v>
      </c>
      <c r="G168" s="38">
        <f t="shared" si="18"/>
        <v>3.1497005988023953E-3</v>
      </c>
    </row>
    <row r="169" spans="1:7" x14ac:dyDescent="0.25">
      <c r="A169" s="17">
        <v>168000</v>
      </c>
      <c r="D169" s="17">
        <v>538</v>
      </c>
      <c r="E169" s="38">
        <f t="shared" si="17"/>
        <v>3.2023809523809522E-3</v>
      </c>
      <c r="F169" s="17">
        <v>528</v>
      </c>
      <c r="G169" s="38">
        <f t="shared" si="18"/>
        <v>3.142857142857143E-3</v>
      </c>
    </row>
    <row r="170" spans="1:7" x14ac:dyDescent="0.25">
      <c r="A170" s="17">
        <v>169000</v>
      </c>
      <c r="D170" s="17">
        <v>540</v>
      </c>
      <c r="E170" s="38">
        <f t="shared" si="17"/>
        <v>3.1952662721893492E-3</v>
      </c>
      <c r="F170" s="17">
        <v>530</v>
      </c>
      <c r="G170" s="38">
        <f t="shared" si="18"/>
        <v>3.1360946745562128E-3</v>
      </c>
    </row>
    <row r="171" spans="1:7" x14ac:dyDescent="0.25">
      <c r="A171" s="17">
        <v>170000</v>
      </c>
      <c r="D171" s="17">
        <v>545</v>
      </c>
      <c r="E171" s="38">
        <f t="shared" si="17"/>
        <v>3.2058823529411765E-3</v>
      </c>
      <c r="F171" s="17">
        <v>532</v>
      </c>
      <c r="G171" s="38">
        <f t="shared" si="18"/>
        <v>3.1294117647058823E-3</v>
      </c>
    </row>
    <row r="172" spans="1:7" x14ac:dyDescent="0.25">
      <c r="A172" s="17">
        <v>171000</v>
      </c>
      <c r="D172" s="17">
        <v>547</v>
      </c>
      <c r="E172" s="38">
        <f t="shared" si="17"/>
        <v>3.1988304093567253E-3</v>
      </c>
      <c r="F172" s="17">
        <v>535</v>
      </c>
      <c r="G172" s="38">
        <f t="shared" si="18"/>
        <v>3.1286549707602337E-3</v>
      </c>
    </row>
    <row r="173" spans="1:7" x14ac:dyDescent="0.25">
      <c r="A173" s="17">
        <v>172000</v>
      </c>
      <c r="D173" s="17">
        <v>550</v>
      </c>
      <c r="E173" s="38">
        <f t="shared" si="17"/>
        <v>3.1976744186046511E-3</v>
      </c>
      <c r="F173" s="17">
        <v>539</v>
      </c>
      <c r="G173" s="38">
        <f t="shared" si="18"/>
        <v>3.1337209302325581E-3</v>
      </c>
    </row>
    <row r="174" spans="1:7" x14ac:dyDescent="0.25">
      <c r="A174" s="17">
        <v>173000</v>
      </c>
      <c r="D174" s="17">
        <v>554</v>
      </c>
      <c r="E174" s="38">
        <f t="shared" si="17"/>
        <v>3.2023121387283237E-3</v>
      </c>
      <c r="F174" s="17">
        <v>540</v>
      </c>
      <c r="G174" s="38">
        <f t="shared" si="18"/>
        <v>3.1213872832369944E-3</v>
      </c>
    </row>
    <row r="175" spans="1:7" x14ac:dyDescent="0.25">
      <c r="A175" s="17">
        <v>174000</v>
      </c>
      <c r="D175" s="17">
        <v>555</v>
      </c>
      <c r="E175" s="38">
        <f t="shared" si="17"/>
        <v>3.1896551724137933E-3</v>
      </c>
      <c r="F175" s="17">
        <v>546</v>
      </c>
      <c r="G175" s="38">
        <f t="shared" si="18"/>
        <v>3.1379310344827587E-3</v>
      </c>
    </row>
    <row r="176" spans="1:7" x14ac:dyDescent="0.25">
      <c r="A176" s="17">
        <v>175000</v>
      </c>
      <c r="D176" s="17">
        <v>555</v>
      </c>
      <c r="E176" s="38">
        <f t="shared" si="17"/>
        <v>3.1714285714285716E-3</v>
      </c>
      <c r="F176" s="17">
        <v>547</v>
      </c>
      <c r="G176" s="38">
        <f t="shared" si="18"/>
        <v>3.1257142857142859E-3</v>
      </c>
    </row>
    <row r="177" spans="1:7" x14ac:dyDescent="0.25">
      <c r="A177" s="17">
        <v>176000</v>
      </c>
      <c r="D177" s="17">
        <v>558</v>
      </c>
      <c r="E177" s="38">
        <f t="shared" si="17"/>
        <v>3.1704545454545453E-3</v>
      </c>
      <c r="F177" s="17">
        <v>550</v>
      </c>
      <c r="G177" s="38">
        <f t="shared" si="18"/>
        <v>3.1250000000000002E-3</v>
      </c>
    </row>
    <row r="178" spans="1:7" x14ac:dyDescent="0.25">
      <c r="A178" s="17">
        <v>177000</v>
      </c>
      <c r="D178" s="17">
        <v>558</v>
      </c>
      <c r="E178" s="38">
        <f t="shared" si="17"/>
        <v>3.1525423728813559E-3</v>
      </c>
      <c r="F178" s="17">
        <v>552</v>
      </c>
      <c r="G178" s="38">
        <f t="shared" si="18"/>
        <v>3.1186440677966102E-3</v>
      </c>
    </row>
    <row r="179" spans="1:7" x14ac:dyDescent="0.25">
      <c r="A179" s="17">
        <v>178000</v>
      </c>
      <c r="D179" s="17">
        <v>560</v>
      </c>
      <c r="E179" s="38">
        <f t="shared" si="17"/>
        <v>3.1460674157303371E-3</v>
      </c>
      <c r="F179" s="17">
        <v>552</v>
      </c>
      <c r="G179" s="38">
        <f t="shared" si="18"/>
        <v>3.1011235955056178E-3</v>
      </c>
    </row>
    <row r="180" spans="1:7" x14ac:dyDescent="0.25">
      <c r="A180" s="17">
        <v>179000</v>
      </c>
      <c r="D180" s="17">
        <v>560</v>
      </c>
      <c r="E180" s="38">
        <f t="shared" si="17"/>
        <v>3.1284916201117317E-3</v>
      </c>
      <c r="F180" s="17">
        <v>553</v>
      </c>
      <c r="G180" s="38">
        <f t="shared" si="18"/>
        <v>3.0893854748603351E-3</v>
      </c>
    </row>
    <row r="181" spans="1:7" x14ac:dyDescent="0.25">
      <c r="A181" s="17">
        <v>180000</v>
      </c>
      <c r="F181" s="17">
        <v>555</v>
      </c>
      <c r="G181" s="38">
        <f t="shared" si="18"/>
        <v>3.0833333333333333E-3</v>
      </c>
    </row>
    <row r="182" spans="1:7" x14ac:dyDescent="0.25">
      <c r="A182" s="17">
        <v>181000</v>
      </c>
      <c r="F182" s="17">
        <v>559</v>
      </c>
      <c r="G182" s="38">
        <f t="shared" si="18"/>
        <v>3.0883977900552488E-3</v>
      </c>
    </row>
    <row r="183" spans="1:7" x14ac:dyDescent="0.25">
      <c r="A183" s="17">
        <v>182000</v>
      </c>
      <c r="F183" s="17">
        <v>563</v>
      </c>
      <c r="G183" s="38">
        <f t="shared" si="18"/>
        <v>3.0934065934065933E-3</v>
      </c>
    </row>
    <row r="184" spans="1:7" x14ac:dyDescent="0.25">
      <c r="A184" s="17">
        <v>183000</v>
      </c>
      <c r="F184" s="17">
        <v>564</v>
      </c>
      <c r="G184" s="38">
        <f t="shared" si="18"/>
        <v>3.0819672131147543E-3</v>
      </c>
    </row>
    <row r="185" spans="1:7" x14ac:dyDescent="0.25">
      <c r="A185" s="17">
        <v>184000</v>
      </c>
      <c r="F185" s="17">
        <v>566</v>
      </c>
      <c r="G185" s="38">
        <f t="shared" si="18"/>
        <v>3.076086956521739E-3</v>
      </c>
    </row>
    <row r="186" spans="1:7" x14ac:dyDescent="0.25">
      <c r="A186" s="17">
        <v>185000</v>
      </c>
      <c r="F186" s="17">
        <v>569</v>
      </c>
      <c r="G186" s="38">
        <f t="shared" si="18"/>
        <v>3.0756756756756755E-3</v>
      </c>
    </row>
    <row r="187" spans="1:7" x14ac:dyDescent="0.25">
      <c r="A187" s="17">
        <v>186000</v>
      </c>
      <c r="F187" s="17">
        <v>572</v>
      </c>
      <c r="G187" s="38">
        <f t="shared" si="18"/>
        <v>3.0752688172043011E-3</v>
      </c>
    </row>
    <row r="188" spans="1:7" x14ac:dyDescent="0.25">
      <c r="A188" s="17">
        <v>187000</v>
      </c>
      <c r="F188" s="17">
        <v>575</v>
      </c>
      <c r="G188" s="38">
        <f t="shared" si="18"/>
        <v>3.0748663101604276E-3</v>
      </c>
    </row>
    <row r="189" spans="1:7" x14ac:dyDescent="0.25">
      <c r="A189" s="17">
        <v>188000</v>
      </c>
      <c r="F189" s="17">
        <v>576</v>
      </c>
      <c r="G189" s="38">
        <f t="shared" si="18"/>
        <v>3.0638297872340424E-3</v>
      </c>
    </row>
    <row r="190" spans="1:7" x14ac:dyDescent="0.25">
      <c r="A190" s="17">
        <v>189000</v>
      </c>
      <c r="F190" s="17">
        <v>580</v>
      </c>
      <c r="G190" s="38">
        <f t="shared" si="18"/>
        <v>3.0687830687830689E-3</v>
      </c>
    </row>
    <row r="191" spans="1:7" x14ac:dyDescent="0.25">
      <c r="A191" s="17">
        <v>190000</v>
      </c>
      <c r="F191" s="17">
        <v>580</v>
      </c>
      <c r="G191" s="38">
        <f t="shared" si="18"/>
        <v>3.0526315789473684E-3</v>
      </c>
    </row>
    <row r="192" spans="1:7" x14ac:dyDescent="0.25">
      <c r="A192" s="17">
        <v>191000</v>
      </c>
      <c r="F192" s="17">
        <v>583</v>
      </c>
      <c r="G192" s="38">
        <f t="shared" si="18"/>
        <v>3.0523560209424084E-3</v>
      </c>
    </row>
    <row r="193" spans="1:7" x14ac:dyDescent="0.25">
      <c r="A193" s="17">
        <v>192000</v>
      </c>
      <c r="F193" s="17">
        <v>584</v>
      </c>
      <c r="G193" s="38">
        <f t="shared" si="18"/>
        <v>3.0416666666666665E-3</v>
      </c>
    </row>
    <row r="194" spans="1:7" x14ac:dyDescent="0.25">
      <c r="A194" s="17">
        <v>193000</v>
      </c>
      <c r="F194" s="17">
        <v>586</v>
      </c>
      <c r="G194" s="38">
        <f t="shared" si="18"/>
        <v>3.0362694300518135E-3</v>
      </c>
    </row>
    <row r="195" spans="1:7" x14ac:dyDescent="0.25">
      <c r="A195" s="17">
        <v>194000</v>
      </c>
      <c r="F195" s="17">
        <v>589</v>
      </c>
      <c r="G195" s="38">
        <f>F195/A195</f>
        <v>3.0360824742268039E-3</v>
      </c>
    </row>
    <row r="196" spans="1:7" x14ac:dyDescent="0.25">
      <c r="A196" s="17">
        <v>195000</v>
      </c>
      <c r="F196" s="17">
        <v>592</v>
      </c>
      <c r="G196" s="38">
        <f>F196/A196</f>
        <v>3.0358974358974358E-3</v>
      </c>
    </row>
    <row r="197" spans="1:7" x14ac:dyDescent="0.25">
      <c r="A197" s="17">
        <v>196000</v>
      </c>
      <c r="F197" s="17">
        <v>593</v>
      </c>
      <c r="G197" s="38">
        <f>F197/A197</f>
        <v>3.0255102040816326E-3</v>
      </c>
    </row>
    <row r="250" spans="28:32" x14ac:dyDescent="0.25">
      <c r="AF250" s="5" t="s">
        <v>21</v>
      </c>
    </row>
    <row r="251" spans="28:32" x14ac:dyDescent="0.25">
      <c r="AF251" s="5" t="s">
        <v>0</v>
      </c>
    </row>
    <row r="252" spans="28:32" x14ac:dyDescent="0.25">
      <c r="AF252" s="5" t="s">
        <v>3</v>
      </c>
    </row>
    <row r="253" spans="28:32" x14ac:dyDescent="0.25">
      <c r="AF253" s="5" t="s">
        <v>2</v>
      </c>
    </row>
    <row r="254" spans="28:32" x14ac:dyDescent="0.25">
      <c r="AF254" s="5" t="s">
        <v>22</v>
      </c>
    </row>
    <row r="255" spans="28:32" x14ac:dyDescent="0.25">
      <c r="AC255" s="17"/>
      <c r="AF255" s="5" t="s">
        <v>32</v>
      </c>
    </row>
    <row r="256" spans="28:32" x14ac:dyDescent="0.25">
      <c r="AB256" s="34"/>
      <c r="AC256" s="32"/>
      <c r="AF256" s="5" t="s">
        <v>6</v>
      </c>
    </row>
    <row r="257" spans="28:29" x14ac:dyDescent="0.25">
      <c r="AB257" s="1"/>
      <c r="AC257" s="31"/>
    </row>
    <row r="258" spans="28:29" x14ac:dyDescent="0.25">
      <c r="AB258" s="26"/>
      <c r="AC258" s="35"/>
    </row>
    <row r="259" spans="28:29" x14ac:dyDescent="0.25">
      <c r="AB259" s="26"/>
      <c r="AC259" s="32"/>
    </row>
    <row r="260" spans="28:29" x14ac:dyDescent="0.25">
      <c r="AB260" s="1"/>
      <c r="AC260" s="38"/>
    </row>
    <row r="261" spans="28:29" x14ac:dyDescent="0.25">
      <c r="AB261" s="26"/>
      <c r="AC261" s="32"/>
    </row>
    <row r="262" spans="28:29" x14ac:dyDescent="0.25">
      <c r="AB262" s="1"/>
      <c r="AC262" s="31"/>
    </row>
    <row r="263" spans="28:29" x14ac:dyDescent="0.25">
      <c r="AB263" s="1"/>
      <c r="AC263" s="31"/>
    </row>
    <row r="264" spans="28:29" x14ac:dyDescent="0.25">
      <c r="AB264" s="34"/>
      <c r="AC264" s="32"/>
    </row>
    <row r="265" spans="28:29" x14ac:dyDescent="0.25">
      <c r="AB265" s="1"/>
      <c r="AC265" s="31"/>
    </row>
    <row r="266" spans="28:29" x14ac:dyDescent="0.25">
      <c r="AB266" s="1"/>
      <c r="AC266" s="31"/>
    </row>
    <row r="267" spans="28:29" x14ac:dyDescent="0.25">
      <c r="AB267" s="1"/>
      <c r="AC267" s="31"/>
    </row>
    <row r="268" spans="28:29" x14ac:dyDescent="0.25">
      <c r="AB268" s="33"/>
      <c r="AC268" s="31"/>
    </row>
    <row r="269" spans="28:29" x14ac:dyDescent="0.25">
      <c r="AB269" s="1"/>
      <c r="AC269" s="31"/>
    </row>
    <row r="270" spans="28:29" x14ac:dyDescent="0.25">
      <c r="AB270" s="33"/>
      <c r="AC270" s="31"/>
    </row>
    <row r="271" spans="28:29" x14ac:dyDescent="0.25">
      <c r="AC271" s="17"/>
    </row>
    <row r="272" spans="28:29" x14ac:dyDescent="0.25">
      <c r="AC272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96"/>
  <sheetViews>
    <sheetView topLeftCell="A361" workbookViewId="0">
      <selection activeCell="AE2" sqref="AE2"/>
    </sheetView>
  </sheetViews>
  <sheetFormatPr defaultRowHeight="15" x14ac:dyDescent="0.25"/>
  <cols>
    <col min="8" max="8" width="7.85546875" customWidth="1"/>
    <col min="9" max="9" width="8.140625" customWidth="1"/>
    <col min="12" max="12" width="7.7109375" customWidth="1"/>
    <col min="14" max="14" width="7.5703125" customWidth="1"/>
    <col min="15" max="16" width="8.42578125" customWidth="1"/>
    <col min="17" max="17" width="8" customWidth="1"/>
    <col min="18" max="18" width="7.85546875" customWidth="1"/>
    <col min="19" max="19" width="7.28515625" customWidth="1"/>
    <col min="20" max="20" width="7.42578125" customWidth="1"/>
    <col min="21" max="21" width="7.5703125" customWidth="1"/>
    <col min="22" max="22" width="6.5703125" customWidth="1"/>
    <col min="23" max="23" width="5.85546875" customWidth="1"/>
    <col min="24" max="24" width="6.28515625" customWidth="1"/>
    <col min="25" max="25" width="7.5703125" customWidth="1"/>
    <col min="26" max="26" width="5.5703125" customWidth="1"/>
    <col min="27" max="27" width="7.140625" customWidth="1"/>
    <col min="28" max="29" width="6.28515625" customWidth="1"/>
    <col min="30" max="30" width="6.5703125" customWidth="1"/>
    <col min="31" max="31" width="6.7109375" customWidth="1"/>
  </cols>
  <sheetData>
    <row r="1" spans="1:31" s="21" customFormat="1" ht="18" x14ac:dyDescent="0.35">
      <c r="B1" s="21" t="s">
        <v>23</v>
      </c>
      <c r="C1" s="23" t="s">
        <v>23</v>
      </c>
      <c r="D1" s="21" t="s">
        <v>24</v>
      </c>
      <c r="E1" s="37" t="s">
        <v>24</v>
      </c>
      <c r="F1" s="21" t="s">
        <v>25</v>
      </c>
      <c r="G1" s="37" t="s">
        <v>25</v>
      </c>
      <c r="H1" s="21" t="s">
        <v>26</v>
      </c>
      <c r="I1" s="37" t="s">
        <v>26</v>
      </c>
      <c r="J1" s="21" t="s">
        <v>27</v>
      </c>
      <c r="K1" s="37" t="s">
        <v>27</v>
      </c>
      <c r="L1" s="21" t="s">
        <v>889</v>
      </c>
      <c r="M1" s="37" t="s">
        <v>889</v>
      </c>
      <c r="N1" s="21" t="s">
        <v>28</v>
      </c>
      <c r="O1" s="23" t="s">
        <v>28</v>
      </c>
      <c r="P1" s="21" t="s">
        <v>29</v>
      </c>
      <c r="Q1" s="37" t="s">
        <v>29</v>
      </c>
      <c r="R1" s="21" t="s">
        <v>30</v>
      </c>
      <c r="S1" s="37" t="s">
        <v>30</v>
      </c>
      <c r="T1" s="21" t="s">
        <v>31</v>
      </c>
      <c r="U1" s="37" t="s">
        <v>31</v>
      </c>
      <c r="V1" s="21" t="s">
        <v>890</v>
      </c>
      <c r="W1" s="21" t="s">
        <v>890</v>
      </c>
      <c r="X1" s="21" t="s">
        <v>891</v>
      </c>
      <c r="Y1" s="37" t="s">
        <v>891</v>
      </c>
      <c r="Z1" s="21" t="s">
        <v>892</v>
      </c>
      <c r="AA1" s="37" t="s">
        <v>892</v>
      </c>
      <c r="AB1" s="21" t="s">
        <v>893</v>
      </c>
      <c r="AC1" s="37" t="s">
        <v>893</v>
      </c>
      <c r="AD1" s="21" t="s">
        <v>894</v>
      </c>
      <c r="AE1" s="37" t="s">
        <v>894</v>
      </c>
    </row>
    <row r="2" spans="1:31" s="21" customFormat="1" ht="18" x14ac:dyDescent="0.35">
      <c r="B2" s="21" t="s">
        <v>878</v>
      </c>
      <c r="C2" s="23" t="s">
        <v>19</v>
      </c>
      <c r="E2" s="37"/>
      <c r="G2" s="37"/>
      <c r="I2" s="37"/>
      <c r="K2" s="37"/>
      <c r="M2" s="37"/>
      <c r="O2" s="23"/>
      <c r="Q2" s="37"/>
      <c r="S2" s="37"/>
      <c r="U2" s="37"/>
      <c r="Y2" s="37"/>
      <c r="AA2" s="37"/>
      <c r="AC2" s="37"/>
      <c r="AE2" s="37"/>
    </row>
    <row r="3" spans="1:31" x14ac:dyDescent="0.25">
      <c r="B3" t="s">
        <v>367</v>
      </c>
      <c r="C3">
        <v>713</v>
      </c>
      <c r="D3" t="s">
        <v>33</v>
      </c>
      <c r="E3">
        <v>7265</v>
      </c>
      <c r="F3" t="s">
        <v>33</v>
      </c>
      <c r="G3">
        <v>7349</v>
      </c>
      <c r="H3" t="s">
        <v>36</v>
      </c>
      <c r="I3">
        <v>1496</v>
      </c>
      <c r="J3" t="s">
        <v>36</v>
      </c>
      <c r="K3">
        <v>2125</v>
      </c>
      <c r="L3" t="s">
        <v>33</v>
      </c>
      <c r="M3">
        <v>4119</v>
      </c>
      <c r="N3" t="s">
        <v>43</v>
      </c>
      <c r="O3">
        <v>971</v>
      </c>
      <c r="P3" t="s">
        <v>33</v>
      </c>
      <c r="Q3">
        <v>1901</v>
      </c>
      <c r="R3" t="s">
        <v>33</v>
      </c>
      <c r="S3">
        <v>1018</v>
      </c>
      <c r="T3" t="s">
        <v>477</v>
      </c>
      <c r="U3">
        <v>647</v>
      </c>
      <c r="V3" t="s">
        <v>33</v>
      </c>
      <c r="W3">
        <v>92</v>
      </c>
      <c r="X3" t="s">
        <v>44</v>
      </c>
      <c r="Y3">
        <v>1391</v>
      </c>
      <c r="Z3" t="s">
        <v>33</v>
      </c>
      <c r="AA3">
        <v>2511</v>
      </c>
      <c r="AB3" t="s">
        <v>36</v>
      </c>
      <c r="AC3">
        <v>624</v>
      </c>
      <c r="AD3" t="s">
        <v>33</v>
      </c>
      <c r="AE3">
        <v>3087</v>
      </c>
    </row>
    <row r="4" spans="1:31" x14ac:dyDescent="0.25">
      <c r="B4" t="s">
        <v>138</v>
      </c>
      <c r="C4">
        <v>654</v>
      </c>
      <c r="D4" t="s">
        <v>43</v>
      </c>
      <c r="E4">
        <v>4590</v>
      </c>
      <c r="F4" t="s">
        <v>43</v>
      </c>
      <c r="G4">
        <v>4986</v>
      </c>
      <c r="H4" t="s">
        <v>33</v>
      </c>
      <c r="I4">
        <v>1285</v>
      </c>
      <c r="J4" t="s">
        <v>33</v>
      </c>
      <c r="K4">
        <v>1289</v>
      </c>
      <c r="L4" t="s">
        <v>36</v>
      </c>
      <c r="M4">
        <v>2619</v>
      </c>
      <c r="N4" t="s">
        <v>40</v>
      </c>
      <c r="O4">
        <v>757</v>
      </c>
      <c r="P4" t="s">
        <v>36</v>
      </c>
      <c r="Q4">
        <v>1232</v>
      </c>
      <c r="R4" t="s">
        <v>35</v>
      </c>
      <c r="S4">
        <v>629</v>
      </c>
      <c r="T4" t="s">
        <v>44</v>
      </c>
      <c r="U4">
        <v>585</v>
      </c>
      <c r="V4" t="s">
        <v>35</v>
      </c>
      <c r="W4">
        <v>62</v>
      </c>
      <c r="X4" t="s">
        <v>42</v>
      </c>
      <c r="Y4">
        <v>1264</v>
      </c>
      <c r="Z4" t="s">
        <v>42</v>
      </c>
      <c r="AA4">
        <v>1694</v>
      </c>
      <c r="AB4" t="s">
        <v>40</v>
      </c>
      <c r="AC4">
        <v>515</v>
      </c>
      <c r="AD4" t="s">
        <v>34</v>
      </c>
      <c r="AE4">
        <v>2150</v>
      </c>
    </row>
    <row r="5" spans="1:31" x14ac:dyDescent="0.25">
      <c r="B5" t="s">
        <v>42</v>
      </c>
      <c r="C5">
        <v>463</v>
      </c>
      <c r="D5" t="s">
        <v>40</v>
      </c>
      <c r="E5">
        <v>3735</v>
      </c>
      <c r="F5" t="s">
        <v>40</v>
      </c>
      <c r="G5">
        <v>3735</v>
      </c>
      <c r="H5" t="s">
        <v>69</v>
      </c>
      <c r="I5">
        <v>1134</v>
      </c>
      <c r="J5" t="s">
        <v>35</v>
      </c>
      <c r="K5">
        <v>961</v>
      </c>
      <c r="L5" t="s">
        <v>35</v>
      </c>
      <c r="M5">
        <v>2437</v>
      </c>
      <c r="N5" t="s">
        <v>33</v>
      </c>
      <c r="O5">
        <v>611</v>
      </c>
      <c r="P5" t="s">
        <v>35</v>
      </c>
      <c r="Q5">
        <v>1082</v>
      </c>
      <c r="R5" t="s">
        <v>80</v>
      </c>
      <c r="S5">
        <v>586</v>
      </c>
      <c r="T5" t="s">
        <v>40</v>
      </c>
      <c r="U5">
        <v>475</v>
      </c>
      <c r="V5" t="s">
        <v>38</v>
      </c>
      <c r="W5">
        <v>52</v>
      </c>
      <c r="X5" t="s">
        <v>369</v>
      </c>
      <c r="Y5">
        <v>1106</v>
      </c>
      <c r="Z5" t="s">
        <v>37</v>
      </c>
      <c r="AA5">
        <v>1399</v>
      </c>
      <c r="AB5" t="s">
        <v>255</v>
      </c>
      <c r="AC5">
        <v>446</v>
      </c>
      <c r="AD5" t="s">
        <v>35</v>
      </c>
      <c r="AE5">
        <v>2001</v>
      </c>
    </row>
    <row r="6" spans="1:31" x14ac:dyDescent="0.25">
      <c r="B6" t="s">
        <v>212</v>
      </c>
      <c r="C6">
        <v>417</v>
      </c>
      <c r="D6" t="s">
        <v>36</v>
      </c>
      <c r="E6">
        <v>3606</v>
      </c>
      <c r="F6" t="s">
        <v>35</v>
      </c>
      <c r="G6">
        <v>3635</v>
      </c>
      <c r="H6" t="s">
        <v>138</v>
      </c>
      <c r="I6">
        <v>1097</v>
      </c>
      <c r="J6" t="s">
        <v>138</v>
      </c>
      <c r="K6">
        <v>891</v>
      </c>
      <c r="L6" t="s">
        <v>43</v>
      </c>
      <c r="M6">
        <v>2040</v>
      </c>
      <c r="N6" t="s">
        <v>35</v>
      </c>
      <c r="O6">
        <v>583</v>
      </c>
      <c r="P6" t="s">
        <v>40</v>
      </c>
      <c r="Q6">
        <v>956</v>
      </c>
      <c r="R6" t="s">
        <v>37</v>
      </c>
      <c r="S6">
        <v>542</v>
      </c>
      <c r="T6" t="s">
        <v>35</v>
      </c>
      <c r="U6">
        <v>409</v>
      </c>
      <c r="V6" s="1">
        <v>3</v>
      </c>
      <c r="W6" s="1">
        <f>SUM(W3:W5)</f>
        <v>206</v>
      </c>
      <c r="X6" t="s">
        <v>370</v>
      </c>
      <c r="Y6">
        <v>1063</v>
      </c>
      <c r="Z6" t="s">
        <v>38</v>
      </c>
      <c r="AA6">
        <v>1343</v>
      </c>
      <c r="AB6" t="s">
        <v>35</v>
      </c>
      <c r="AC6">
        <v>279</v>
      </c>
      <c r="AD6" t="s">
        <v>36</v>
      </c>
      <c r="AE6">
        <v>1684</v>
      </c>
    </row>
    <row r="7" spans="1:31" x14ac:dyDescent="0.25">
      <c r="B7" t="s">
        <v>210</v>
      </c>
      <c r="C7">
        <v>397</v>
      </c>
      <c r="D7" t="s">
        <v>35</v>
      </c>
      <c r="E7">
        <v>3605</v>
      </c>
      <c r="F7" t="s">
        <v>36</v>
      </c>
      <c r="G7">
        <v>3606</v>
      </c>
      <c r="H7" t="s">
        <v>43</v>
      </c>
      <c r="I7">
        <v>930</v>
      </c>
      <c r="J7" t="s">
        <v>367</v>
      </c>
      <c r="K7">
        <v>779</v>
      </c>
      <c r="L7" t="s">
        <v>34</v>
      </c>
      <c r="M7">
        <v>2022</v>
      </c>
      <c r="N7" t="s">
        <v>36</v>
      </c>
      <c r="O7">
        <v>533</v>
      </c>
      <c r="P7" t="s">
        <v>43</v>
      </c>
      <c r="Q7">
        <v>938</v>
      </c>
      <c r="R7" t="s">
        <v>46</v>
      </c>
      <c r="S7">
        <v>534</v>
      </c>
      <c r="T7" t="s">
        <v>89</v>
      </c>
      <c r="U7">
        <v>407</v>
      </c>
      <c r="X7" t="s">
        <v>33</v>
      </c>
      <c r="Y7">
        <v>1004</v>
      </c>
      <c r="Z7" t="s">
        <v>239</v>
      </c>
      <c r="AA7">
        <v>760</v>
      </c>
      <c r="AB7" t="s">
        <v>256</v>
      </c>
      <c r="AC7">
        <v>252</v>
      </c>
      <c r="AD7" t="s">
        <v>37</v>
      </c>
      <c r="AE7">
        <v>1259</v>
      </c>
    </row>
    <row r="8" spans="1:31" x14ac:dyDescent="0.25">
      <c r="B8" t="s">
        <v>43</v>
      </c>
      <c r="C8">
        <v>396</v>
      </c>
      <c r="D8" t="s">
        <v>38</v>
      </c>
      <c r="E8">
        <v>3393</v>
      </c>
      <c r="F8" t="s">
        <v>38</v>
      </c>
      <c r="G8">
        <v>3432</v>
      </c>
      <c r="H8" t="s">
        <v>35</v>
      </c>
      <c r="I8">
        <v>839</v>
      </c>
      <c r="J8" t="s">
        <v>37</v>
      </c>
      <c r="K8">
        <v>760</v>
      </c>
      <c r="L8" t="s">
        <v>38</v>
      </c>
      <c r="M8">
        <v>1925</v>
      </c>
      <c r="N8" t="s">
        <v>34</v>
      </c>
      <c r="O8">
        <v>345</v>
      </c>
      <c r="P8" t="s">
        <v>34</v>
      </c>
      <c r="Q8">
        <v>772</v>
      </c>
      <c r="R8" t="s">
        <v>43</v>
      </c>
      <c r="S8">
        <v>456</v>
      </c>
      <c r="T8" t="s">
        <v>46</v>
      </c>
      <c r="U8">
        <v>394</v>
      </c>
      <c r="X8" t="s">
        <v>371</v>
      </c>
      <c r="Y8">
        <v>917</v>
      </c>
      <c r="Z8" t="s">
        <v>34</v>
      </c>
      <c r="AA8">
        <v>680</v>
      </c>
      <c r="AB8" t="s">
        <v>46</v>
      </c>
      <c r="AC8">
        <v>249</v>
      </c>
      <c r="AD8" t="s">
        <v>38</v>
      </c>
      <c r="AE8">
        <v>1258</v>
      </c>
    </row>
    <row r="9" spans="1:31" x14ac:dyDescent="0.25">
      <c r="B9" t="s">
        <v>261</v>
      </c>
      <c r="C9">
        <v>363</v>
      </c>
      <c r="D9" t="s">
        <v>34</v>
      </c>
      <c r="E9">
        <v>3119</v>
      </c>
      <c r="F9" t="s">
        <v>34</v>
      </c>
      <c r="G9">
        <v>3121</v>
      </c>
      <c r="H9" t="s">
        <v>367</v>
      </c>
      <c r="I9">
        <v>738</v>
      </c>
      <c r="J9" t="s">
        <v>42</v>
      </c>
      <c r="K9">
        <v>758</v>
      </c>
      <c r="L9" t="s">
        <v>37</v>
      </c>
      <c r="M9">
        <v>1629</v>
      </c>
      <c r="N9" t="s">
        <v>37</v>
      </c>
      <c r="O9">
        <v>269</v>
      </c>
      <c r="P9" t="s">
        <v>38</v>
      </c>
      <c r="Q9">
        <v>636</v>
      </c>
      <c r="R9" t="s">
        <v>44</v>
      </c>
      <c r="S9">
        <v>375</v>
      </c>
      <c r="T9" t="s">
        <v>154</v>
      </c>
      <c r="U9">
        <v>364</v>
      </c>
      <c r="X9" t="s">
        <v>372</v>
      </c>
      <c r="Y9">
        <v>842</v>
      </c>
      <c r="Z9" t="s">
        <v>51</v>
      </c>
      <c r="AA9">
        <v>628</v>
      </c>
      <c r="AB9" t="s">
        <v>38</v>
      </c>
      <c r="AC9">
        <v>241</v>
      </c>
      <c r="AD9" t="s">
        <v>39</v>
      </c>
      <c r="AE9">
        <v>1165</v>
      </c>
    </row>
    <row r="10" spans="1:31" x14ac:dyDescent="0.25">
      <c r="B10" t="s">
        <v>596</v>
      </c>
      <c r="C10">
        <v>310</v>
      </c>
      <c r="D10" t="s">
        <v>37</v>
      </c>
      <c r="E10">
        <v>2579</v>
      </c>
      <c r="F10" t="s">
        <v>138</v>
      </c>
      <c r="G10">
        <v>3114</v>
      </c>
      <c r="H10" t="s">
        <v>42</v>
      </c>
      <c r="I10">
        <v>706</v>
      </c>
      <c r="J10" t="s">
        <v>43</v>
      </c>
      <c r="K10">
        <v>722</v>
      </c>
      <c r="L10" t="s">
        <v>39</v>
      </c>
      <c r="M10">
        <v>1513</v>
      </c>
      <c r="N10" t="s">
        <v>39</v>
      </c>
      <c r="O10">
        <v>220</v>
      </c>
      <c r="P10" t="s">
        <v>39</v>
      </c>
      <c r="Q10">
        <v>635</v>
      </c>
      <c r="R10" t="s">
        <v>495</v>
      </c>
      <c r="S10">
        <v>317</v>
      </c>
      <c r="T10" t="s">
        <v>33</v>
      </c>
      <c r="U10">
        <v>332</v>
      </c>
      <c r="X10" t="s">
        <v>373</v>
      </c>
      <c r="Y10">
        <v>754</v>
      </c>
      <c r="Z10" t="s">
        <v>270</v>
      </c>
      <c r="AA10">
        <v>610</v>
      </c>
      <c r="AB10" t="s">
        <v>33</v>
      </c>
      <c r="AC10">
        <v>234</v>
      </c>
      <c r="AD10" t="s">
        <v>40</v>
      </c>
      <c r="AE10">
        <v>1022</v>
      </c>
    </row>
    <row r="11" spans="1:31" x14ac:dyDescent="0.25">
      <c r="B11" t="s">
        <v>181</v>
      </c>
      <c r="C11">
        <v>305</v>
      </c>
      <c r="D11" t="s">
        <v>138</v>
      </c>
      <c r="E11">
        <v>2460</v>
      </c>
      <c r="F11" t="s">
        <v>37</v>
      </c>
      <c r="G11">
        <v>2663</v>
      </c>
      <c r="H11" t="s">
        <v>39</v>
      </c>
      <c r="I11">
        <v>689</v>
      </c>
      <c r="J11" t="s">
        <v>44</v>
      </c>
      <c r="K11">
        <v>611</v>
      </c>
      <c r="L11" t="s">
        <v>44</v>
      </c>
      <c r="M11">
        <v>1450</v>
      </c>
      <c r="N11" t="s">
        <v>42</v>
      </c>
      <c r="O11">
        <v>219</v>
      </c>
      <c r="P11" t="s">
        <v>42</v>
      </c>
      <c r="Q11">
        <v>613</v>
      </c>
      <c r="R11" t="s">
        <v>102</v>
      </c>
      <c r="S11">
        <v>306</v>
      </c>
      <c r="T11" t="s">
        <v>478</v>
      </c>
      <c r="U11">
        <v>318</v>
      </c>
      <c r="X11" t="s">
        <v>39</v>
      </c>
      <c r="Y11">
        <v>707</v>
      </c>
      <c r="Z11" t="s">
        <v>161</v>
      </c>
      <c r="AA11">
        <v>603</v>
      </c>
      <c r="AB11" t="s">
        <v>37</v>
      </c>
      <c r="AC11">
        <v>223</v>
      </c>
      <c r="AD11" t="s">
        <v>41</v>
      </c>
      <c r="AE11">
        <v>1012</v>
      </c>
    </row>
    <row r="12" spans="1:31" x14ac:dyDescent="0.25">
      <c r="B12" t="s">
        <v>598</v>
      </c>
      <c r="C12">
        <v>279</v>
      </c>
      <c r="D12" t="s">
        <v>42</v>
      </c>
      <c r="E12">
        <v>2114</v>
      </c>
      <c r="F12" t="s">
        <v>42</v>
      </c>
      <c r="G12">
        <v>2577</v>
      </c>
      <c r="H12" t="s">
        <v>38</v>
      </c>
      <c r="I12">
        <v>660</v>
      </c>
      <c r="J12" t="s">
        <v>38</v>
      </c>
      <c r="K12">
        <v>606</v>
      </c>
      <c r="L12" t="s">
        <v>40</v>
      </c>
      <c r="M12">
        <v>1303</v>
      </c>
      <c r="N12" t="s">
        <v>38</v>
      </c>
      <c r="O12">
        <v>209</v>
      </c>
      <c r="P12" t="s">
        <v>37</v>
      </c>
      <c r="Q12">
        <v>585</v>
      </c>
      <c r="R12" t="s">
        <v>38</v>
      </c>
      <c r="S12">
        <v>304</v>
      </c>
      <c r="T12" t="s">
        <v>37</v>
      </c>
      <c r="U12">
        <v>287</v>
      </c>
      <c r="X12" t="s">
        <v>114</v>
      </c>
      <c r="Y12">
        <v>651</v>
      </c>
      <c r="Z12" t="s">
        <v>59</v>
      </c>
      <c r="AA12">
        <v>580</v>
      </c>
      <c r="AB12" t="s">
        <v>257</v>
      </c>
      <c r="AC12">
        <v>216</v>
      </c>
      <c r="AD12" t="s">
        <v>42</v>
      </c>
      <c r="AE12">
        <v>1006</v>
      </c>
    </row>
    <row r="13" spans="1:31" x14ac:dyDescent="0.25">
      <c r="B13" t="s">
        <v>46</v>
      </c>
      <c r="C13">
        <v>263</v>
      </c>
      <c r="D13" t="s">
        <v>44</v>
      </c>
      <c r="E13">
        <v>2043</v>
      </c>
      <c r="F13" t="s">
        <v>44</v>
      </c>
      <c r="G13">
        <v>2090</v>
      </c>
      <c r="H13" t="s">
        <v>44</v>
      </c>
      <c r="I13">
        <v>654</v>
      </c>
      <c r="J13" t="s">
        <v>212</v>
      </c>
      <c r="K13">
        <v>598</v>
      </c>
      <c r="L13" t="s">
        <v>42</v>
      </c>
      <c r="M13">
        <v>1140</v>
      </c>
      <c r="N13" t="s">
        <v>46</v>
      </c>
      <c r="O13">
        <v>199</v>
      </c>
      <c r="P13" t="s">
        <v>44</v>
      </c>
      <c r="Q13">
        <v>516</v>
      </c>
      <c r="R13" t="s">
        <v>116</v>
      </c>
      <c r="S13">
        <v>296</v>
      </c>
      <c r="T13" t="s">
        <v>48</v>
      </c>
      <c r="U13">
        <v>273</v>
      </c>
      <c r="X13" t="s">
        <v>374</v>
      </c>
      <c r="Y13">
        <v>610</v>
      </c>
      <c r="Z13" t="s">
        <v>271</v>
      </c>
      <c r="AA13">
        <v>571</v>
      </c>
      <c r="AB13" t="s">
        <v>258</v>
      </c>
      <c r="AC13">
        <v>206</v>
      </c>
      <c r="AD13" t="s">
        <v>43</v>
      </c>
      <c r="AE13">
        <v>979</v>
      </c>
    </row>
    <row r="14" spans="1:31" x14ac:dyDescent="0.25">
      <c r="B14" t="s">
        <v>180</v>
      </c>
      <c r="C14">
        <v>261</v>
      </c>
      <c r="D14" t="s">
        <v>83</v>
      </c>
      <c r="E14">
        <v>1726</v>
      </c>
      <c r="F14" t="s">
        <v>596</v>
      </c>
      <c r="G14">
        <v>1823</v>
      </c>
      <c r="H14" t="s">
        <v>41</v>
      </c>
      <c r="I14">
        <v>633</v>
      </c>
      <c r="J14" t="s">
        <v>39</v>
      </c>
      <c r="K14">
        <v>514</v>
      </c>
      <c r="L14" t="s">
        <v>46</v>
      </c>
      <c r="M14">
        <v>1132</v>
      </c>
      <c r="N14" t="s">
        <v>53</v>
      </c>
      <c r="O14">
        <v>182</v>
      </c>
      <c r="P14" t="s">
        <v>41</v>
      </c>
      <c r="Q14">
        <v>515</v>
      </c>
      <c r="R14" t="s">
        <v>42</v>
      </c>
      <c r="S14">
        <v>267</v>
      </c>
      <c r="T14" t="s">
        <v>126</v>
      </c>
      <c r="U14">
        <v>273</v>
      </c>
      <c r="X14" t="s">
        <v>38</v>
      </c>
      <c r="Y14">
        <v>602</v>
      </c>
      <c r="Z14" t="s">
        <v>46</v>
      </c>
      <c r="AA14">
        <v>535</v>
      </c>
      <c r="AB14" t="s">
        <v>116</v>
      </c>
      <c r="AC14">
        <v>206</v>
      </c>
      <c r="AD14" t="s">
        <v>44</v>
      </c>
      <c r="AE14">
        <v>849</v>
      </c>
    </row>
    <row r="15" spans="1:31" x14ac:dyDescent="0.25">
      <c r="B15" t="s">
        <v>365</v>
      </c>
      <c r="C15">
        <v>255</v>
      </c>
      <c r="D15" t="s">
        <v>41</v>
      </c>
      <c r="E15">
        <v>1661</v>
      </c>
      <c r="F15" t="s">
        <v>83</v>
      </c>
      <c r="G15">
        <v>1771</v>
      </c>
      <c r="H15" t="s">
        <v>37</v>
      </c>
      <c r="I15">
        <v>626</v>
      </c>
      <c r="J15" t="s">
        <v>210</v>
      </c>
      <c r="K15">
        <v>507</v>
      </c>
      <c r="L15" t="s">
        <v>51</v>
      </c>
      <c r="M15">
        <v>1086</v>
      </c>
      <c r="N15" t="s">
        <v>44</v>
      </c>
      <c r="O15">
        <v>179</v>
      </c>
      <c r="P15" t="s">
        <v>46</v>
      </c>
      <c r="Q15">
        <v>464</v>
      </c>
      <c r="R15" t="s">
        <v>496</v>
      </c>
      <c r="S15">
        <v>258</v>
      </c>
      <c r="T15" t="s">
        <v>42</v>
      </c>
      <c r="U15">
        <v>244</v>
      </c>
      <c r="X15" t="s">
        <v>375</v>
      </c>
      <c r="Y15">
        <v>602</v>
      </c>
      <c r="Z15" t="s">
        <v>171</v>
      </c>
      <c r="AA15">
        <v>522</v>
      </c>
      <c r="AB15" t="s">
        <v>172</v>
      </c>
      <c r="AC15">
        <v>179</v>
      </c>
      <c r="AD15" t="s">
        <v>45</v>
      </c>
      <c r="AE15">
        <v>829</v>
      </c>
    </row>
    <row r="16" spans="1:31" x14ac:dyDescent="0.25">
      <c r="B16" t="s">
        <v>599</v>
      </c>
      <c r="C16">
        <v>251</v>
      </c>
      <c r="D16" t="s">
        <v>596</v>
      </c>
      <c r="E16">
        <v>1513</v>
      </c>
      <c r="F16" t="s">
        <v>46</v>
      </c>
      <c r="G16">
        <v>1763</v>
      </c>
      <c r="H16" t="s">
        <v>212</v>
      </c>
      <c r="I16">
        <v>563</v>
      </c>
      <c r="J16" t="s">
        <v>46</v>
      </c>
      <c r="K16">
        <v>445</v>
      </c>
      <c r="L16" t="s">
        <v>83</v>
      </c>
      <c r="M16">
        <v>977</v>
      </c>
      <c r="N16" t="s">
        <v>41</v>
      </c>
      <c r="O16">
        <v>170</v>
      </c>
      <c r="P16" t="s">
        <v>51</v>
      </c>
      <c r="Q16">
        <v>423</v>
      </c>
      <c r="R16" t="s">
        <v>168</v>
      </c>
      <c r="S16">
        <v>248</v>
      </c>
      <c r="T16" t="s">
        <v>158</v>
      </c>
      <c r="U16">
        <v>233</v>
      </c>
      <c r="X16" t="s">
        <v>376</v>
      </c>
      <c r="Y16">
        <v>591</v>
      </c>
      <c r="Z16" t="s">
        <v>40</v>
      </c>
      <c r="AA16">
        <v>474</v>
      </c>
      <c r="AB16" t="s">
        <v>259</v>
      </c>
      <c r="AC16">
        <v>167</v>
      </c>
      <c r="AD16" t="s">
        <v>46</v>
      </c>
      <c r="AE16">
        <v>808</v>
      </c>
    </row>
    <row r="17" spans="2:31" x14ac:dyDescent="0.25">
      <c r="B17" t="s">
        <v>342</v>
      </c>
      <c r="C17">
        <v>244</v>
      </c>
      <c r="D17" t="s">
        <v>46</v>
      </c>
      <c r="E17">
        <v>1500</v>
      </c>
      <c r="F17" t="s">
        <v>212</v>
      </c>
      <c r="G17">
        <v>1736</v>
      </c>
      <c r="H17" t="s">
        <v>210</v>
      </c>
      <c r="I17">
        <v>512</v>
      </c>
      <c r="J17" t="s">
        <v>34</v>
      </c>
      <c r="K17">
        <v>428</v>
      </c>
      <c r="L17" t="s">
        <v>59</v>
      </c>
      <c r="M17">
        <v>944</v>
      </c>
      <c r="N17" t="s">
        <v>83</v>
      </c>
      <c r="O17">
        <v>159</v>
      </c>
      <c r="P17" t="s">
        <v>89</v>
      </c>
      <c r="Q17">
        <v>319</v>
      </c>
      <c r="R17" t="s">
        <v>431</v>
      </c>
      <c r="S17">
        <v>226</v>
      </c>
      <c r="T17" t="s">
        <v>479</v>
      </c>
      <c r="U17">
        <v>230</v>
      </c>
      <c r="X17" t="s">
        <v>377</v>
      </c>
      <c r="Y17">
        <v>560</v>
      </c>
      <c r="Z17" t="s">
        <v>181</v>
      </c>
      <c r="AA17">
        <v>457</v>
      </c>
      <c r="AB17" t="s">
        <v>59</v>
      </c>
      <c r="AC17">
        <v>167</v>
      </c>
      <c r="AD17" t="s">
        <v>47</v>
      </c>
      <c r="AE17">
        <v>748</v>
      </c>
    </row>
    <row r="18" spans="2:31" x14ac:dyDescent="0.25">
      <c r="B18" t="s">
        <v>222</v>
      </c>
      <c r="C18">
        <v>239</v>
      </c>
      <c r="D18" t="s">
        <v>59</v>
      </c>
      <c r="E18">
        <v>1325</v>
      </c>
      <c r="F18" t="s">
        <v>41</v>
      </c>
      <c r="G18">
        <v>1661</v>
      </c>
      <c r="H18" t="s">
        <v>70</v>
      </c>
      <c r="I18">
        <v>447</v>
      </c>
      <c r="J18" t="s">
        <v>40</v>
      </c>
      <c r="K18">
        <v>418</v>
      </c>
      <c r="L18" t="s">
        <v>41</v>
      </c>
      <c r="M18">
        <v>932</v>
      </c>
      <c r="N18" t="s">
        <v>63</v>
      </c>
      <c r="O18">
        <v>156</v>
      </c>
      <c r="P18" t="s">
        <v>510</v>
      </c>
      <c r="Q18">
        <v>308</v>
      </c>
      <c r="R18" t="s">
        <v>479</v>
      </c>
      <c r="S18">
        <v>211</v>
      </c>
      <c r="T18" t="s">
        <v>38</v>
      </c>
      <c r="U18">
        <v>230</v>
      </c>
      <c r="X18" t="s">
        <v>378</v>
      </c>
      <c r="Y18">
        <v>547</v>
      </c>
      <c r="Z18" t="s">
        <v>39</v>
      </c>
      <c r="AA18">
        <v>440</v>
      </c>
      <c r="AB18" t="s">
        <v>34</v>
      </c>
      <c r="AC18">
        <v>163</v>
      </c>
      <c r="AD18" t="s">
        <v>48</v>
      </c>
      <c r="AE18">
        <v>674</v>
      </c>
    </row>
    <row r="19" spans="2:31" x14ac:dyDescent="0.25">
      <c r="B19" t="s">
        <v>582</v>
      </c>
      <c r="C19">
        <v>239</v>
      </c>
      <c r="D19" t="s">
        <v>212</v>
      </c>
      <c r="E19">
        <v>1319</v>
      </c>
      <c r="F19" t="s">
        <v>261</v>
      </c>
      <c r="G19">
        <v>1585</v>
      </c>
      <c r="H19" t="s">
        <v>34</v>
      </c>
      <c r="I19">
        <v>391</v>
      </c>
      <c r="J19" t="s">
        <v>69</v>
      </c>
      <c r="K19">
        <v>413</v>
      </c>
      <c r="L19" t="s">
        <v>55</v>
      </c>
      <c r="M19">
        <v>760</v>
      </c>
      <c r="N19" t="s">
        <v>45</v>
      </c>
      <c r="O19">
        <v>156</v>
      </c>
      <c r="P19" t="s">
        <v>48</v>
      </c>
      <c r="Q19">
        <v>292</v>
      </c>
      <c r="R19" t="s">
        <v>53</v>
      </c>
      <c r="S19">
        <v>207</v>
      </c>
      <c r="T19" t="s">
        <v>80</v>
      </c>
      <c r="U19">
        <v>229</v>
      </c>
      <c r="X19" t="s">
        <v>379</v>
      </c>
      <c r="Y19">
        <v>523</v>
      </c>
      <c r="Z19" t="s">
        <v>112</v>
      </c>
      <c r="AA19">
        <v>391</v>
      </c>
      <c r="AB19" t="s">
        <v>114</v>
      </c>
      <c r="AC19">
        <v>159</v>
      </c>
      <c r="AD19" t="s">
        <v>49</v>
      </c>
      <c r="AE19">
        <v>616</v>
      </c>
    </row>
    <row r="20" spans="2:31" x14ac:dyDescent="0.25">
      <c r="B20" t="s">
        <v>601</v>
      </c>
      <c r="C20">
        <v>239</v>
      </c>
      <c r="D20" t="s">
        <v>93</v>
      </c>
      <c r="E20">
        <v>1267</v>
      </c>
      <c r="F20" t="s">
        <v>59</v>
      </c>
      <c r="G20">
        <v>1438</v>
      </c>
      <c r="H20" t="s">
        <v>596</v>
      </c>
      <c r="I20">
        <v>380</v>
      </c>
      <c r="J20" t="s">
        <v>596</v>
      </c>
      <c r="K20">
        <v>361</v>
      </c>
      <c r="L20" t="s">
        <v>253</v>
      </c>
      <c r="M20">
        <v>731</v>
      </c>
      <c r="N20" t="s">
        <v>168</v>
      </c>
      <c r="O20">
        <v>154</v>
      </c>
      <c r="P20" t="s">
        <v>116</v>
      </c>
      <c r="Q20">
        <v>271</v>
      </c>
      <c r="R20" t="s">
        <v>83</v>
      </c>
      <c r="S20">
        <v>199</v>
      </c>
      <c r="T20" t="s">
        <v>78</v>
      </c>
      <c r="U20">
        <v>222</v>
      </c>
      <c r="X20" t="s">
        <v>380</v>
      </c>
      <c r="Y20">
        <v>512</v>
      </c>
      <c r="Z20" t="s">
        <v>131</v>
      </c>
      <c r="AA20">
        <v>381</v>
      </c>
      <c r="AB20" t="s">
        <v>260</v>
      </c>
      <c r="AC20">
        <v>143</v>
      </c>
      <c r="AD20" t="s">
        <v>50</v>
      </c>
      <c r="AE20">
        <v>581</v>
      </c>
    </row>
    <row r="21" spans="2:31" x14ac:dyDescent="0.25">
      <c r="B21" t="s">
        <v>600</v>
      </c>
      <c r="C21">
        <v>239</v>
      </c>
      <c r="D21" t="s">
        <v>261</v>
      </c>
      <c r="E21">
        <v>1222</v>
      </c>
      <c r="F21" t="s">
        <v>367</v>
      </c>
      <c r="G21">
        <v>1418</v>
      </c>
      <c r="H21" t="s">
        <v>59</v>
      </c>
      <c r="I21">
        <v>366</v>
      </c>
      <c r="J21" t="s">
        <v>205</v>
      </c>
      <c r="K21">
        <v>318</v>
      </c>
      <c r="L21" t="s">
        <v>48</v>
      </c>
      <c r="M21">
        <v>673</v>
      </c>
      <c r="N21" t="s">
        <v>54</v>
      </c>
      <c r="O21">
        <v>142</v>
      </c>
      <c r="P21" t="s">
        <v>63</v>
      </c>
      <c r="Q21">
        <v>258</v>
      </c>
      <c r="R21" t="s">
        <v>89</v>
      </c>
      <c r="S21">
        <v>193</v>
      </c>
      <c r="T21" t="s">
        <v>175</v>
      </c>
      <c r="U21">
        <v>220</v>
      </c>
      <c r="X21" t="s">
        <v>35</v>
      </c>
      <c r="Y21">
        <v>503</v>
      </c>
      <c r="Z21" t="s">
        <v>41</v>
      </c>
      <c r="AA21">
        <v>377</v>
      </c>
      <c r="AB21" t="s">
        <v>42</v>
      </c>
      <c r="AC21">
        <v>130</v>
      </c>
      <c r="AD21" t="s">
        <v>51</v>
      </c>
      <c r="AE21">
        <v>493</v>
      </c>
    </row>
    <row r="22" spans="2:31" x14ac:dyDescent="0.25">
      <c r="B22" t="s">
        <v>597</v>
      </c>
      <c r="C22">
        <v>233</v>
      </c>
      <c r="D22" t="s">
        <v>89</v>
      </c>
      <c r="E22">
        <v>1163</v>
      </c>
      <c r="F22" t="s">
        <v>288</v>
      </c>
      <c r="G22">
        <v>1378</v>
      </c>
      <c r="H22" t="s">
        <v>632</v>
      </c>
      <c r="I22">
        <v>347</v>
      </c>
      <c r="J22" t="s">
        <v>181</v>
      </c>
      <c r="K22">
        <v>310</v>
      </c>
      <c r="L22" t="s">
        <v>65</v>
      </c>
      <c r="M22">
        <v>620</v>
      </c>
      <c r="N22" t="s">
        <v>116</v>
      </c>
      <c r="O22">
        <v>132</v>
      </c>
      <c r="P22" t="s">
        <v>52</v>
      </c>
      <c r="Q22">
        <v>256</v>
      </c>
      <c r="R22" t="s">
        <v>70</v>
      </c>
      <c r="S22">
        <v>184</v>
      </c>
      <c r="T22" t="s">
        <v>116</v>
      </c>
      <c r="U22">
        <v>193</v>
      </c>
      <c r="X22" t="s">
        <v>168</v>
      </c>
      <c r="Y22">
        <v>497</v>
      </c>
      <c r="Z22" t="s">
        <v>119</v>
      </c>
      <c r="AA22">
        <v>355</v>
      </c>
      <c r="AB22" t="s">
        <v>113</v>
      </c>
      <c r="AC22">
        <v>126</v>
      </c>
      <c r="AD22" t="s">
        <v>52</v>
      </c>
      <c r="AE22">
        <v>467</v>
      </c>
    </row>
    <row r="23" spans="2:31" x14ac:dyDescent="0.25">
      <c r="B23" t="s">
        <v>288</v>
      </c>
      <c r="C23">
        <v>229</v>
      </c>
      <c r="D23" t="s">
        <v>116</v>
      </c>
      <c r="E23">
        <v>1156</v>
      </c>
      <c r="F23" t="s">
        <v>89</v>
      </c>
      <c r="G23">
        <v>1358</v>
      </c>
      <c r="H23" t="s">
        <v>46</v>
      </c>
      <c r="I23">
        <v>343</v>
      </c>
      <c r="J23" t="s">
        <v>597</v>
      </c>
      <c r="K23">
        <v>310</v>
      </c>
      <c r="L23" t="s">
        <v>116</v>
      </c>
      <c r="M23">
        <v>522</v>
      </c>
      <c r="N23" t="s">
        <v>70</v>
      </c>
      <c r="O23">
        <v>130</v>
      </c>
      <c r="P23" t="s">
        <v>83</v>
      </c>
      <c r="Q23">
        <v>254</v>
      </c>
      <c r="R23" t="s">
        <v>141</v>
      </c>
      <c r="S23">
        <v>170</v>
      </c>
      <c r="T23" t="s">
        <v>134</v>
      </c>
      <c r="U23">
        <v>175</v>
      </c>
      <c r="X23" t="s">
        <v>221</v>
      </c>
      <c r="Y23">
        <v>496</v>
      </c>
      <c r="Z23" t="s">
        <v>75</v>
      </c>
      <c r="AA23">
        <v>349</v>
      </c>
      <c r="AB23" t="s">
        <v>43</v>
      </c>
      <c r="AC23">
        <v>123</v>
      </c>
      <c r="AD23" t="s">
        <v>53</v>
      </c>
      <c r="AE23">
        <v>454</v>
      </c>
    </row>
    <row r="24" spans="2:31" x14ac:dyDescent="0.25">
      <c r="B24" t="s">
        <v>293</v>
      </c>
      <c r="C24">
        <v>214</v>
      </c>
      <c r="D24" t="s">
        <v>288</v>
      </c>
      <c r="E24">
        <v>1149</v>
      </c>
      <c r="F24" t="s">
        <v>93</v>
      </c>
      <c r="G24">
        <v>1329</v>
      </c>
      <c r="H24" t="s">
        <v>83</v>
      </c>
      <c r="I24">
        <v>341</v>
      </c>
      <c r="J24" t="s">
        <v>70</v>
      </c>
      <c r="K24">
        <v>310</v>
      </c>
      <c r="L24" t="s">
        <v>50</v>
      </c>
      <c r="M24">
        <v>499</v>
      </c>
      <c r="N24" t="s">
        <v>51</v>
      </c>
      <c r="O24">
        <v>124</v>
      </c>
      <c r="P24" t="s">
        <v>53</v>
      </c>
      <c r="Q24">
        <v>253</v>
      </c>
      <c r="R24" t="s">
        <v>84</v>
      </c>
      <c r="S24">
        <v>168</v>
      </c>
      <c r="T24" t="s">
        <v>62</v>
      </c>
      <c r="U24">
        <v>171</v>
      </c>
      <c r="X24" t="s">
        <v>307</v>
      </c>
      <c r="Y24">
        <v>465</v>
      </c>
      <c r="Z24" t="s">
        <v>257</v>
      </c>
      <c r="AA24">
        <v>338</v>
      </c>
      <c r="AB24" t="s">
        <v>76</v>
      </c>
      <c r="AC24">
        <v>113</v>
      </c>
      <c r="AD24" t="s">
        <v>54</v>
      </c>
      <c r="AE24">
        <v>451</v>
      </c>
    </row>
    <row r="25" spans="2:31" x14ac:dyDescent="0.25">
      <c r="B25" t="s">
        <v>572</v>
      </c>
      <c r="C25">
        <v>198</v>
      </c>
      <c r="D25" t="s">
        <v>602</v>
      </c>
      <c r="E25">
        <v>1106</v>
      </c>
      <c r="F25" t="s">
        <v>210</v>
      </c>
      <c r="G25">
        <v>1320</v>
      </c>
      <c r="H25" t="s">
        <v>40</v>
      </c>
      <c r="I25">
        <v>335</v>
      </c>
      <c r="J25" t="s">
        <v>293</v>
      </c>
      <c r="K25">
        <v>310</v>
      </c>
      <c r="L25" t="s">
        <v>119</v>
      </c>
      <c r="M25">
        <v>476</v>
      </c>
      <c r="N25" t="s">
        <v>91</v>
      </c>
      <c r="O25">
        <v>121</v>
      </c>
      <c r="P25" t="s">
        <v>57</v>
      </c>
      <c r="Q25">
        <v>236</v>
      </c>
      <c r="R25" t="s">
        <v>48</v>
      </c>
      <c r="S25">
        <v>166</v>
      </c>
      <c r="T25" t="s">
        <v>480</v>
      </c>
      <c r="U25">
        <v>159</v>
      </c>
      <c r="X25" t="s">
        <v>55</v>
      </c>
      <c r="Y25">
        <v>438</v>
      </c>
      <c r="Z25" t="s">
        <v>89</v>
      </c>
      <c r="AA25">
        <v>326</v>
      </c>
      <c r="AB25" t="s">
        <v>83</v>
      </c>
      <c r="AC25">
        <v>110</v>
      </c>
      <c r="AD25" t="s">
        <v>55</v>
      </c>
      <c r="AE25">
        <v>441</v>
      </c>
    </row>
    <row r="26" spans="2:31" x14ac:dyDescent="0.25">
      <c r="B26" t="s">
        <v>89</v>
      </c>
      <c r="C26">
        <v>195</v>
      </c>
      <c r="D26" t="s">
        <v>94</v>
      </c>
      <c r="E26">
        <v>1037</v>
      </c>
      <c r="F26" t="s">
        <v>602</v>
      </c>
      <c r="G26">
        <v>1269</v>
      </c>
      <c r="H26" t="s">
        <v>51</v>
      </c>
      <c r="I26">
        <v>331</v>
      </c>
      <c r="J26" t="s">
        <v>598</v>
      </c>
      <c r="K26">
        <v>308</v>
      </c>
      <c r="L26" t="s">
        <v>283</v>
      </c>
      <c r="M26">
        <v>467</v>
      </c>
      <c r="N26" t="s">
        <v>69</v>
      </c>
      <c r="O26">
        <v>118</v>
      </c>
      <c r="P26" t="s">
        <v>50</v>
      </c>
      <c r="Q26">
        <v>235</v>
      </c>
      <c r="R26" t="s">
        <v>52</v>
      </c>
      <c r="S26">
        <v>149</v>
      </c>
      <c r="T26" t="s">
        <v>481</v>
      </c>
      <c r="U26">
        <v>155</v>
      </c>
      <c r="X26" t="s">
        <v>284</v>
      </c>
      <c r="Y26">
        <v>428</v>
      </c>
      <c r="Z26" t="s">
        <v>57</v>
      </c>
      <c r="AA26">
        <v>317</v>
      </c>
      <c r="AB26" t="s">
        <v>119</v>
      </c>
      <c r="AC26">
        <v>98</v>
      </c>
      <c r="AD26" t="s">
        <v>56</v>
      </c>
      <c r="AE26">
        <v>419</v>
      </c>
    </row>
    <row r="27" spans="2:31" x14ac:dyDescent="0.25">
      <c r="B27" t="s">
        <v>239</v>
      </c>
      <c r="C27">
        <v>180</v>
      </c>
      <c r="D27" t="s">
        <v>210</v>
      </c>
      <c r="E27">
        <v>923</v>
      </c>
      <c r="F27" t="s">
        <v>116</v>
      </c>
      <c r="G27">
        <v>1170</v>
      </c>
      <c r="H27" t="s">
        <v>598</v>
      </c>
      <c r="I27">
        <v>328</v>
      </c>
      <c r="J27" t="s">
        <v>222</v>
      </c>
      <c r="K27">
        <v>307</v>
      </c>
      <c r="L27" t="s">
        <v>275</v>
      </c>
      <c r="M27">
        <v>450</v>
      </c>
      <c r="N27" t="s">
        <v>49</v>
      </c>
      <c r="O27">
        <v>117</v>
      </c>
      <c r="P27" t="s">
        <v>54</v>
      </c>
      <c r="Q27">
        <v>231</v>
      </c>
      <c r="R27" t="s">
        <v>69</v>
      </c>
      <c r="S27">
        <v>139</v>
      </c>
      <c r="T27" t="s">
        <v>59</v>
      </c>
      <c r="U27">
        <v>152</v>
      </c>
      <c r="X27" t="s">
        <v>202</v>
      </c>
      <c r="Y27">
        <v>428</v>
      </c>
      <c r="Z27" t="s">
        <v>113</v>
      </c>
      <c r="AA27">
        <v>312</v>
      </c>
      <c r="AB27" t="s">
        <v>125</v>
      </c>
      <c r="AC27">
        <v>98</v>
      </c>
      <c r="AD27" t="s">
        <v>57</v>
      </c>
      <c r="AE27">
        <v>412</v>
      </c>
    </row>
    <row r="28" spans="2:31" x14ac:dyDescent="0.25">
      <c r="B28" t="s">
        <v>383</v>
      </c>
      <c r="C28">
        <v>179</v>
      </c>
      <c r="D28" t="s">
        <v>131</v>
      </c>
      <c r="E28">
        <v>917</v>
      </c>
      <c r="F28" t="s">
        <v>599</v>
      </c>
      <c r="G28">
        <v>1166</v>
      </c>
      <c r="H28" t="s">
        <v>288</v>
      </c>
      <c r="I28">
        <v>327</v>
      </c>
      <c r="J28" t="s">
        <v>288</v>
      </c>
      <c r="K28">
        <v>300</v>
      </c>
      <c r="L28" t="s">
        <v>112</v>
      </c>
      <c r="M28">
        <v>438</v>
      </c>
      <c r="N28" t="s">
        <v>56</v>
      </c>
      <c r="O28">
        <v>112</v>
      </c>
      <c r="P28" t="s">
        <v>126</v>
      </c>
      <c r="Q28">
        <v>209</v>
      </c>
      <c r="R28" t="s">
        <v>162</v>
      </c>
      <c r="S28">
        <v>122</v>
      </c>
      <c r="T28" t="s">
        <v>125</v>
      </c>
      <c r="U28">
        <v>148</v>
      </c>
      <c r="X28" t="s">
        <v>59</v>
      </c>
      <c r="Y28">
        <v>422</v>
      </c>
      <c r="Z28" t="s">
        <v>174</v>
      </c>
      <c r="AA28">
        <v>296</v>
      </c>
      <c r="AB28" t="s">
        <v>48</v>
      </c>
      <c r="AC28">
        <v>98</v>
      </c>
      <c r="AD28" t="s">
        <v>58</v>
      </c>
      <c r="AE28">
        <v>410</v>
      </c>
    </row>
    <row r="29" spans="2:31" x14ac:dyDescent="0.25">
      <c r="B29" t="s">
        <v>602</v>
      </c>
      <c r="C29">
        <v>163</v>
      </c>
      <c r="D29" t="s">
        <v>599</v>
      </c>
      <c r="E29">
        <v>915</v>
      </c>
      <c r="F29" t="s">
        <v>94</v>
      </c>
      <c r="G29">
        <v>1037</v>
      </c>
      <c r="H29" t="s">
        <v>222</v>
      </c>
      <c r="I29">
        <v>319</v>
      </c>
      <c r="J29" t="s">
        <v>599</v>
      </c>
      <c r="K29">
        <v>299</v>
      </c>
      <c r="L29" t="s">
        <v>128</v>
      </c>
      <c r="M29">
        <v>425</v>
      </c>
      <c r="N29" t="s">
        <v>122</v>
      </c>
      <c r="O29">
        <v>109</v>
      </c>
      <c r="P29" t="s">
        <v>45</v>
      </c>
      <c r="Q29">
        <v>208</v>
      </c>
      <c r="R29" t="s">
        <v>41</v>
      </c>
      <c r="S29">
        <v>119</v>
      </c>
      <c r="T29" t="s">
        <v>328</v>
      </c>
      <c r="U29">
        <v>142</v>
      </c>
      <c r="X29" t="s">
        <v>136</v>
      </c>
      <c r="Y29">
        <v>392</v>
      </c>
      <c r="Z29" t="s">
        <v>272</v>
      </c>
      <c r="AA29">
        <v>290</v>
      </c>
      <c r="AB29" t="s">
        <v>261</v>
      </c>
      <c r="AC29">
        <v>98</v>
      </c>
      <c r="AD29" t="s">
        <v>59</v>
      </c>
      <c r="AE29">
        <v>381</v>
      </c>
    </row>
    <row r="30" spans="2:31" x14ac:dyDescent="0.25">
      <c r="B30" t="s">
        <v>159</v>
      </c>
      <c r="C30">
        <v>162</v>
      </c>
      <c r="D30" t="s">
        <v>247</v>
      </c>
      <c r="E30">
        <v>904</v>
      </c>
      <c r="F30" t="s">
        <v>222</v>
      </c>
      <c r="G30">
        <v>948</v>
      </c>
      <c r="H30" t="s">
        <v>180</v>
      </c>
      <c r="I30">
        <v>305</v>
      </c>
      <c r="J30" t="s">
        <v>59</v>
      </c>
      <c r="K30">
        <v>292</v>
      </c>
      <c r="L30" t="s">
        <v>52</v>
      </c>
      <c r="M30">
        <v>406</v>
      </c>
      <c r="N30" t="s">
        <v>55</v>
      </c>
      <c r="O30">
        <v>107</v>
      </c>
      <c r="P30" t="s">
        <v>69</v>
      </c>
      <c r="Q30">
        <v>199</v>
      </c>
      <c r="R30" t="s">
        <v>115</v>
      </c>
      <c r="S30">
        <v>113</v>
      </c>
      <c r="T30" t="s">
        <v>135</v>
      </c>
      <c r="U30">
        <v>140</v>
      </c>
      <c r="X30" t="s">
        <v>381</v>
      </c>
      <c r="Y30">
        <v>373</v>
      </c>
      <c r="Z30" t="s">
        <v>273</v>
      </c>
      <c r="AA30">
        <v>275</v>
      </c>
      <c r="AB30" t="s">
        <v>262</v>
      </c>
      <c r="AC30">
        <v>96</v>
      </c>
      <c r="AD30" t="s">
        <v>60</v>
      </c>
      <c r="AE30">
        <v>367</v>
      </c>
    </row>
    <row r="31" spans="2:31" x14ac:dyDescent="0.25">
      <c r="B31" t="s">
        <v>344</v>
      </c>
      <c r="C31">
        <v>150</v>
      </c>
      <c r="D31" t="s">
        <v>79</v>
      </c>
      <c r="E31">
        <v>892</v>
      </c>
      <c r="F31" t="s">
        <v>131</v>
      </c>
      <c r="G31">
        <v>938</v>
      </c>
      <c r="H31" t="s">
        <v>597</v>
      </c>
      <c r="I31">
        <v>300</v>
      </c>
      <c r="J31" t="s">
        <v>41</v>
      </c>
      <c r="K31">
        <v>282</v>
      </c>
      <c r="L31" t="s">
        <v>247</v>
      </c>
      <c r="M31">
        <v>399</v>
      </c>
      <c r="N31" t="s">
        <v>79</v>
      </c>
      <c r="O31">
        <v>88</v>
      </c>
      <c r="P31" t="s">
        <v>58</v>
      </c>
      <c r="Q31">
        <v>182</v>
      </c>
      <c r="R31" t="s">
        <v>465</v>
      </c>
      <c r="S31">
        <v>112</v>
      </c>
      <c r="T31" t="s">
        <v>43</v>
      </c>
      <c r="U31">
        <v>129</v>
      </c>
      <c r="X31" t="s">
        <v>275</v>
      </c>
      <c r="Y31">
        <v>369</v>
      </c>
      <c r="Z31" t="s">
        <v>274</v>
      </c>
      <c r="AA31">
        <v>274</v>
      </c>
      <c r="AB31" t="s">
        <v>177</v>
      </c>
      <c r="AC31">
        <v>96</v>
      </c>
      <c r="AD31" t="s">
        <v>61</v>
      </c>
      <c r="AE31">
        <v>349</v>
      </c>
    </row>
    <row r="32" spans="2:31" x14ac:dyDescent="0.25">
      <c r="B32" t="s">
        <v>168</v>
      </c>
      <c r="C32">
        <v>148</v>
      </c>
      <c r="D32" t="s">
        <v>54</v>
      </c>
      <c r="E32">
        <v>856</v>
      </c>
      <c r="F32" t="s">
        <v>247</v>
      </c>
      <c r="G32">
        <v>926</v>
      </c>
      <c r="H32" t="s">
        <v>55</v>
      </c>
      <c r="I32">
        <v>296</v>
      </c>
      <c r="J32" t="s">
        <v>180</v>
      </c>
      <c r="K32">
        <v>273</v>
      </c>
      <c r="L32" t="s">
        <v>57</v>
      </c>
      <c r="M32">
        <v>386</v>
      </c>
      <c r="N32" t="s">
        <v>60</v>
      </c>
      <c r="O32">
        <v>88</v>
      </c>
      <c r="P32" t="s">
        <v>67</v>
      </c>
      <c r="Q32">
        <v>177</v>
      </c>
      <c r="R32" t="s">
        <v>497</v>
      </c>
      <c r="S32">
        <v>108</v>
      </c>
      <c r="T32" t="s">
        <v>185</v>
      </c>
      <c r="U32">
        <v>127</v>
      </c>
      <c r="X32" t="s">
        <v>382</v>
      </c>
      <c r="Y32">
        <v>363</v>
      </c>
      <c r="Z32" t="s">
        <v>275</v>
      </c>
      <c r="AA32">
        <v>268</v>
      </c>
      <c r="AB32" t="s">
        <v>263</v>
      </c>
      <c r="AC32">
        <v>87</v>
      </c>
      <c r="AD32" t="s">
        <v>62</v>
      </c>
      <c r="AE32">
        <v>349</v>
      </c>
    </row>
    <row r="33" spans="2:31" x14ac:dyDescent="0.25">
      <c r="B33" t="s">
        <v>604</v>
      </c>
      <c r="C33">
        <v>141</v>
      </c>
      <c r="D33" t="s">
        <v>52</v>
      </c>
      <c r="E33">
        <v>837</v>
      </c>
      <c r="F33" t="s">
        <v>79</v>
      </c>
      <c r="G33">
        <v>892</v>
      </c>
      <c r="H33" t="s">
        <v>181</v>
      </c>
      <c r="I33">
        <v>296</v>
      </c>
      <c r="J33" t="s">
        <v>365</v>
      </c>
      <c r="K33">
        <v>272</v>
      </c>
      <c r="L33" t="s">
        <v>126</v>
      </c>
      <c r="M33">
        <v>383</v>
      </c>
      <c r="N33" t="s">
        <v>76</v>
      </c>
      <c r="O33">
        <v>82</v>
      </c>
      <c r="P33" t="s">
        <v>55</v>
      </c>
      <c r="Q33">
        <v>176</v>
      </c>
      <c r="R33" t="s">
        <v>233</v>
      </c>
      <c r="S33">
        <v>101</v>
      </c>
      <c r="T33" t="s">
        <v>141</v>
      </c>
      <c r="U33">
        <v>125</v>
      </c>
      <c r="X33" t="s">
        <v>281</v>
      </c>
      <c r="Y33">
        <v>343</v>
      </c>
      <c r="Z33" t="s">
        <v>276</v>
      </c>
      <c r="AA33">
        <v>260</v>
      </c>
      <c r="AB33" t="s">
        <v>67</v>
      </c>
      <c r="AC33">
        <v>84</v>
      </c>
      <c r="AD33" t="s">
        <v>63</v>
      </c>
      <c r="AE33">
        <v>348</v>
      </c>
    </row>
    <row r="34" spans="2:31" x14ac:dyDescent="0.25">
      <c r="B34" t="s">
        <v>605</v>
      </c>
      <c r="C34">
        <v>128</v>
      </c>
      <c r="D34" t="s">
        <v>53</v>
      </c>
      <c r="E34">
        <v>830</v>
      </c>
      <c r="F34" t="s">
        <v>168</v>
      </c>
      <c r="G34">
        <v>886</v>
      </c>
      <c r="H34" t="s">
        <v>599</v>
      </c>
      <c r="I34">
        <v>291</v>
      </c>
      <c r="J34" t="s">
        <v>89</v>
      </c>
      <c r="K34">
        <v>272</v>
      </c>
      <c r="L34" t="s">
        <v>109</v>
      </c>
      <c r="M34">
        <v>379</v>
      </c>
      <c r="N34" t="s">
        <v>61</v>
      </c>
      <c r="O34">
        <v>78</v>
      </c>
      <c r="P34" t="s">
        <v>59</v>
      </c>
      <c r="Q34">
        <v>165</v>
      </c>
      <c r="R34" t="s">
        <v>159</v>
      </c>
      <c r="S34">
        <v>100</v>
      </c>
      <c r="T34" t="s">
        <v>103</v>
      </c>
      <c r="U34">
        <v>117</v>
      </c>
      <c r="X34" t="s">
        <v>317</v>
      </c>
      <c r="Y34">
        <v>342</v>
      </c>
      <c r="Z34" t="s">
        <v>277</v>
      </c>
      <c r="AA34">
        <v>250</v>
      </c>
      <c r="AB34" t="s">
        <v>239</v>
      </c>
      <c r="AC34">
        <v>81</v>
      </c>
      <c r="AD34" t="s">
        <v>64</v>
      </c>
      <c r="AE34">
        <v>346</v>
      </c>
    </row>
    <row r="35" spans="2:31" x14ac:dyDescent="0.25">
      <c r="B35" t="s">
        <v>521</v>
      </c>
      <c r="C35">
        <v>124</v>
      </c>
      <c r="D35" t="s">
        <v>63</v>
      </c>
      <c r="E35">
        <v>820</v>
      </c>
      <c r="F35" t="s">
        <v>55</v>
      </c>
      <c r="G35">
        <v>877</v>
      </c>
      <c r="H35" t="s">
        <v>89</v>
      </c>
      <c r="I35">
        <v>288</v>
      </c>
      <c r="J35" t="s">
        <v>342</v>
      </c>
      <c r="K35">
        <v>270</v>
      </c>
      <c r="L35" t="s">
        <v>76</v>
      </c>
      <c r="M35">
        <v>376</v>
      </c>
      <c r="N35" t="s">
        <v>253</v>
      </c>
      <c r="O35">
        <v>75</v>
      </c>
      <c r="P35" t="s">
        <v>80</v>
      </c>
      <c r="Q35">
        <v>162</v>
      </c>
      <c r="R35" t="s">
        <v>175</v>
      </c>
      <c r="S35">
        <v>99</v>
      </c>
      <c r="T35" t="s">
        <v>111</v>
      </c>
      <c r="U35">
        <v>115</v>
      </c>
      <c r="X35" t="s">
        <v>138</v>
      </c>
      <c r="Y35">
        <v>336</v>
      </c>
      <c r="Z35" t="s">
        <v>278</v>
      </c>
      <c r="AA35">
        <v>247</v>
      </c>
      <c r="AB35" t="s">
        <v>264</v>
      </c>
      <c r="AC35">
        <v>79</v>
      </c>
      <c r="AD35" t="s">
        <v>65</v>
      </c>
      <c r="AE35">
        <v>330</v>
      </c>
    </row>
    <row r="36" spans="2:31" x14ac:dyDescent="0.25">
      <c r="B36" t="s">
        <v>299</v>
      </c>
      <c r="C36">
        <v>121</v>
      </c>
      <c r="D36" t="s">
        <v>55</v>
      </c>
      <c r="E36">
        <v>784</v>
      </c>
      <c r="F36" t="s">
        <v>54</v>
      </c>
      <c r="G36">
        <v>859</v>
      </c>
      <c r="H36" t="s">
        <v>72</v>
      </c>
      <c r="I36">
        <v>285</v>
      </c>
      <c r="J36" t="s">
        <v>600</v>
      </c>
      <c r="K36">
        <v>267</v>
      </c>
      <c r="L36" t="s">
        <v>289</v>
      </c>
      <c r="M36">
        <v>373</v>
      </c>
      <c r="N36" t="s">
        <v>127</v>
      </c>
      <c r="O36">
        <v>75</v>
      </c>
      <c r="P36" t="s">
        <v>122</v>
      </c>
      <c r="Q36">
        <v>160</v>
      </c>
      <c r="R36" t="s">
        <v>126</v>
      </c>
      <c r="S36">
        <v>98</v>
      </c>
      <c r="T36" t="s">
        <v>279</v>
      </c>
      <c r="U36">
        <v>109</v>
      </c>
      <c r="X36" t="s">
        <v>37</v>
      </c>
      <c r="Y36">
        <v>325</v>
      </c>
      <c r="Z36" t="s">
        <v>279</v>
      </c>
      <c r="AA36">
        <v>241</v>
      </c>
      <c r="AB36" t="s">
        <v>161</v>
      </c>
      <c r="AC36">
        <v>75</v>
      </c>
      <c r="AD36" t="s">
        <v>66</v>
      </c>
      <c r="AE36">
        <v>318</v>
      </c>
    </row>
    <row r="37" spans="2:31" x14ac:dyDescent="0.25">
      <c r="B37" t="s">
        <v>77</v>
      </c>
      <c r="C37">
        <v>118</v>
      </c>
      <c r="D37" t="s">
        <v>69</v>
      </c>
      <c r="E37">
        <v>742</v>
      </c>
      <c r="F37" t="s">
        <v>597</v>
      </c>
      <c r="G37">
        <v>840</v>
      </c>
      <c r="H37" t="s">
        <v>600</v>
      </c>
      <c r="I37">
        <v>282</v>
      </c>
      <c r="J37" t="s">
        <v>582</v>
      </c>
      <c r="K37">
        <v>264</v>
      </c>
      <c r="L37" t="s">
        <v>54</v>
      </c>
      <c r="M37">
        <v>360</v>
      </c>
      <c r="N37" t="s">
        <v>140</v>
      </c>
      <c r="O37">
        <v>74</v>
      </c>
      <c r="P37" t="s">
        <v>60</v>
      </c>
      <c r="Q37">
        <v>150</v>
      </c>
      <c r="R37" t="s">
        <v>59</v>
      </c>
      <c r="S37">
        <v>98</v>
      </c>
      <c r="T37" t="s">
        <v>482</v>
      </c>
      <c r="U37">
        <v>108</v>
      </c>
      <c r="X37" t="s">
        <v>383</v>
      </c>
      <c r="Y37">
        <v>321</v>
      </c>
      <c r="Z37" t="s">
        <v>44</v>
      </c>
      <c r="AA37">
        <v>234</v>
      </c>
      <c r="AB37" t="s">
        <v>174</v>
      </c>
      <c r="AC37">
        <v>73</v>
      </c>
      <c r="AD37" t="s">
        <v>67</v>
      </c>
      <c r="AE37">
        <v>309</v>
      </c>
    </row>
    <row r="38" spans="2:31" x14ac:dyDescent="0.25">
      <c r="B38" t="s">
        <v>59</v>
      </c>
      <c r="C38">
        <v>113</v>
      </c>
      <c r="D38" t="s">
        <v>45</v>
      </c>
      <c r="E38">
        <v>739</v>
      </c>
      <c r="F38" t="s">
        <v>52</v>
      </c>
      <c r="G38">
        <v>838</v>
      </c>
      <c r="H38" t="s">
        <v>342</v>
      </c>
      <c r="I38">
        <v>280</v>
      </c>
      <c r="J38" t="s">
        <v>55</v>
      </c>
      <c r="K38">
        <v>262</v>
      </c>
      <c r="L38" t="s">
        <v>63</v>
      </c>
      <c r="M38">
        <v>357</v>
      </c>
      <c r="N38" t="s">
        <v>499</v>
      </c>
      <c r="O38">
        <v>71</v>
      </c>
      <c r="P38" t="s">
        <v>168</v>
      </c>
      <c r="Q38">
        <v>149</v>
      </c>
      <c r="R38" t="s">
        <v>498</v>
      </c>
      <c r="S38">
        <v>98</v>
      </c>
      <c r="T38" t="s">
        <v>119</v>
      </c>
      <c r="U38">
        <v>103</v>
      </c>
      <c r="X38" t="s">
        <v>158</v>
      </c>
      <c r="Y38">
        <v>321</v>
      </c>
      <c r="Z38" t="s">
        <v>126</v>
      </c>
      <c r="AA38">
        <v>224</v>
      </c>
      <c r="AB38" t="s">
        <v>265</v>
      </c>
      <c r="AC38">
        <v>73</v>
      </c>
      <c r="AD38" t="s">
        <v>68</v>
      </c>
      <c r="AE38">
        <v>298</v>
      </c>
    </row>
    <row r="39" spans="2:31" x14ac:dyDescent="0.25">
      <c r="B39" t="s">
        <v>603</v>
      </c>
      <c r="C39">
        <v>109</v>
      </c>
      <c r="D39" t="s">
        <v>168</v>
      </c>
      <c r="E39">
        <v>738</v>
      </c>
      <c r="F39" t="s">
        <v>53</v>
      </c>
      <c r="G39">
        <v>830</v>
      </c>
      <c r="H39" t="s">
        <v>293</v>
      </c>
      <c r="I39">
        <v>274</v>
      </c>
      <c r="J39" t="s">
        <v>383</v>
      </c>
      <c r="K39">
        <v>256</v>
      </c>
      <c r="L39" t="s">
        <v>168</v>
      </c>
      <c r="M39">
        <v>353</v>
      </c>
      <c r="N39" t="s">
        <v>119</v>
      </c>
      <c r="O39">
        <v>70</v>
      </c>
      <c r="P39" t="s">
        <v>66</v>
      </c>
      <c r="Q39">
        <v>147</v>
      </c>
      <c r="R39" t="s">
        <v>138</v>
      </c>
      <c r="S39">
        <v>97</v>
      </c>
      <c r="T39" t="s">
        <v>77</v>
      </c>
      <c r="U39">
        <v>100</v>
      </c>
      <c r="X39" t="s">
        <v>384</v>
      </c>
      <c r="Y39">
        <v>310</v>
      </c>
      <c r="Z39" t="s">
        <v>168</v>
      </c>
      <c r="AA39">
        <v>215</v>
      </c>
      <c r="AB39" t="s">
        <v>155</v>
      </c>
      <c r="AC39">
        <v>69</v>
      </c>
      <c r="AD39" t="s">
        <v>69</v>
      </c>
      <c r="AE39">
        <v>286</v>
      </c>
    </row>
    <row r="40" spans="2:31" x14ac:dyDescent="0.25">
      <c r="B40" t="s">
        <v>205</v>
      </c>
      <c r="C40">
        <v>107</v>
      </c>
      <c r="D40" t="s">
        <v>213</v>
      </c>
      <c r="E40">
        <v>725</v>
      </c>
      <c r="F40" t="s">
        <v>63</v>
      </c>
      <c r="G40">
        <v>820</v>
      </c>
      <c r="H40" t="s">
        <v>582</v>
      </c>
      <c r="I40">
        <v>272</v>
      </c>
      <c r="J40" t="s">
        <v>83</v>
      </c>
      <c r="K40">
        <v>248</v>
      </c>
      <c r="L40" t="s">
        <v>131</v>
      </c>
      <c r="M40">
        <v>342</v>
      </c>
      <c r="N40" t="s">
        <v>71</v>
      </c>
      <c r="O40">
        <v>69</v>
      </c>
      <c r="P40" t="s">
        <v>61</v>
      </c>
      <c r="Q40">
        <v>144</v>
      </c>
      <c r="R40" t="s">
        <v>499</v>
      </c>
      <c r="S40">
        <v>95</v>
      </c>
      <c r="T40" t="s">
        <v>75</v>
      </c>
      <c r="U40">
        <v>99</v>
      </c>
      <c r="X40" t="s">
        <v>124</v>
      </c>
      <c r="Y40">
        <v>301</v>
      </c>
      <c r="Z40" t="s">
        <v>213</v>
      </c>
      <c r="AA40">
        <v>213</v>
      </c>
      <c r="AB40" t="s">
        <v>57</v>
      </c>
      <c r="AC40">
        <v>69</v>
      </c>
      <c r="AD40" t="s">
        <v>70</v>
      </c>
      <c r="AE40">
        <v>265</v>
      </c>
    </row>
    <row r="41" spans="2:31" x14ac:dyDescent="0.25">
      <c r="B41" t="s">
        <v>73</v>
      </c>
      <c r="C41">
        <v>105</v>
      </c>
      <c r="D41" t="s">
        <v>222</v>
      </c>
      <c r="E41">
        <v>709</v>
      </c>
      <c r="F41" t="s">
        <v>213</v>
      </c>
      <c r="G41">
        <v>820</v>
      </c>
      <c r="H41" t="s">
        <v>365</v>
      </c>
      <c r="I41">
        <v>267</v>
      </c>
      <c r="J41" t="s">
        <v>601</v>
      </c>
      <c r="K41">
        <v>243</v>
      </c>
      <c r="L41" t="s">
        <v>171</v>
      </c>
      <c r="M41">
        <v>341</v>
      </c>
      <c r="N41" t="s">
        <v>74</v>
      </c>
      <c r="O41">
        <v>68</v>
      </c>
      <c r="P41" t="s">
        <v>79</v>
      </c>
      <c r="Q41">
        <v>140</v>
      </c>
      <c r="R41" t="s">
        <v>98</v>
      </c>
      <c r="S41">
        <v>94</v>
      </c>
      <c r="T41" t="s">
        <v>174</v>
      </c>
      <c r="U41">
        <v>99</v>
      </c>
      <c r="X41" t="s">
        <v>75</v>
      </c>
      <c r="Y41">
        <v>301</v>
      </c>
      <c r="Z41" t="s">
        <v>55</v>
      </c>
      <c r="AA41">
        <v>207</v>
      </c>
      <c r="AB41" t="s">
        <v>157</v>
      </c>
      <c r="AC41">
        <v>68</v>
      </c>
      <c r="AD41" t="s">
        <v>71</v>
      </c>
      <c r="AE41">
        <v>264</v>
      </c>
    </row>
    <row r="42" spans="2:31" x14ac:dyDescent="0.25">
      <c r="B42" t="s">
        <v>606</v>
      </c>
      <c r="C42">
        <v>99</v>
      </c>
      <c r="D42" t="s">
        <v>367</v>
      </c>
      <c r="E42">
        <v>705</v>
      </c>
      <c r="F42" t="s">
        <v>598</v>
      </c>
      <c r="G42">
        <v>798</v>
      </c>
      <c r="H42" t="s">
        <v>332</v>
      </c>
      <c r="I42">
        <v>256</v>
      </c>
      <c r="J42" t="s">
        <v>602</v>
      </c>
      <c r="K42">
        <v>234</v>
      </c>
      <c r="L42" t="s">
        <v>53</v>
      </c>
      <c r="M42">
        <v>337</v>
      </c>
      <c r="N42" t="s">
        <v>514</v>
      </c>
      <c r="O42">
        <v>65</v>
      </c>
      <c r="P42" t="s">
        <v>71</v>
      </c>
      <c r="Q42">
        <v>135</v>
      </c>
      <c r="R42" t="s">
        <v>110</v>
      </c>
      <c r="S42">
        <v>93</v>
      </c>
      <c r="T42" t="s">
        <v>128</v>
      </c>
      <c r="U42">
        <v>98</v>
      </c>
      <c r="X42" t="s">
        <v>269</v>
      </c>
      <c r="Y42">
        <v>300</v>
      </c>
      <c r="Z42" t="s">
        <v>35</v>
      </c>
      <c r="AA42">
        <v>205</v>
      </c>
      <c r="AB42" t="s">
        <v>266</v>
      </c>
      <c r="AC42">
        <v>66</v>
      </c>
      <c r="AD42" t="s">
        <v>72</v>
      </c>
      <c r="AE42">
        <v>256</v>
      </c>
    </row>
    <row r="43" spans="2:31" x14ac:dyDescent="0.25">
      <c r="B43" t="s">
        <v>119</v>
      </c>
      <c r="C43">
        <v>98</v>
      </c>
      <c r="D43" t="s">
        <v>80</v>
      </c>
      <c r="E43">
        <v>697</v>
      </c>
      <c r="F43" t="s">
        <v>600</v>
      </c>
      <c r="G43">
        <v>778</v>
      </c>
      <c r="H43" t="s">
        <v>45</v>
      </c>
      <c r="I43">
        <v>245</v>
      </c>
      <c r="J43" t="s">
        <v>159</v>
      </c>
      <c r="K43">
        <v>233</v>
      </c>
      <c r="L43" t="s">
        <v>230</v>
      </c>
      <c r="M43">
        <v>332</v>
      </c>
      <c r="N43" t="s">
        <v>112</v>
      </c>
      <c r="O43">
        <v>61</v>
      </c>
      <c r="P43" t="s">
        <v>76</v>
      </c>
      <c r="Q43">
        <v>133</v>
      </c>
      <c r="R43" t="s">
        <v>161</v>
      </c>
      <c r="S43">
        <v>92</v>
      </c>
      <c r="T43" t="s">
        <v>90</v>
      </c>
      <c r="U43">
        <v>97</v>
      </c>
      <c r="X43" t="s">
        <v>385</v>
      </c>
      <c r="Y43">
        <v>300</v>
      </c>
      <c r="Z43" t="s">
        <v>253</v>
      </c>
      <c r="AA43">
        <v>200</v>
      </c>
      <c r="AB43" t="s">
        <v>267</v>
      </c>
      <c r="AC43">
        <v>65</v>
      </c>
      <c r="AD43" t="s">
        <v>73</v>
      </c>
      <c r="AE43">
        <v>253</v>
      </c>
    </row>
    <row r="44" spans="2:31" x14ac:dyDescent="0.25">
      <c r="B44" t="s">
        <v>315</v>
      </c>
      <c r="C44">
        <v>96</v>
      </c>
      <c r="D44" t="s">
        <v>241</v>
      </c>
      <c r="E44">
        <v>692</v>
      </c>
      <c r="F44" t="s">
        <v>606</v>
      </c>
      <c r="G44">
        <v>766</v>
      </c>
      <c r="H44" t="s">
        <v>601</v>
      </c>
      <c r="I44">
        <v>239</v>
      </c>
      <c r="J44" t="s">
        <v>572</v>
      </c>
      <c r="K44">
        <v>225</v>
      </c>
      <c r="L44" t="s">
        <v>178</v>
      </c>
      <c r="M44">
        <v>330</v>
      </c>
      <c r="N44" t="s">
        <v>103</v>
      </c>
      <c r="O44">
        <v>61</v>
      </c>
      <c r="P44" t="s">
        <v>56</v>
      </c>
      <c r="Q44">
        <v>127</v>
      </c>
      <c r="R44" t="s">
        <v>500</v>
      </c>
      <c r="S44">
        <v>91</v>
      </c>
      <c r="T44" t="s">
        <v>70</v>
      </c>
      <c r="U44">
        <v>96</v>
      </c>
      <c r="X44" t="s">
        <v>386</v>
      </c>
      <c r="Y44">
        <v>284</v>
      </c>
      <c r="Z44" t="s">
        <v>280</v>
      </c>
      <c r="AA44">
        <v>198</v>
      </c>
      <c r="AB44" t="s">
        <v>268</v>
      </c>
      <c r="AC44">
        <v>64</v>
      </c>
      <c r="AD44" t="s">
        <v>74</v>
      </c>
      <c r="AE44">
        <v>239</v>
      </c>
    </row>
    <row r="45" spans="2:31" x14ac:dyDescent="0.25">
      <c r="B45" t="s">
        <v>213</v>
      </c>
      <c r="C45">
        <v>95</v>
      </c>
      <c r="D45" t="s">
        <v>65</v>
      </c>
      <c r="E45">
        <v>679</v>
      </c>
      <c r="F45" t="s">
        <v>572</v>
      </c>
      <c r="G45">
        <v>756</v>
      </c>
      <c r="H45" t="s">
        <v>572</v>
      </c>
      <c r="I45">
        <v>236</v>
      </c>
      <c r="J45" t="s">
        <v>131</v>
      </c>
      <c r="K45">
        <v>218</v>
      </c>
      <c r="L45" t="s">
        <v>127</v>
      </c>
      <c r="M45">
        <v>330</v>
      </c>
      <c r="N45" t="s">
        <v>52</v>
      </c>
      <c r="O45">
        <v>60</v>
      </c>
      <c r="P45" t="s">
        <v>84</v>
      </c>
      <c r="Q45">
        <v>124</v>
      </c>
      <c r="R45" t="s">
        <v>36</v>
      </c>
      <c r="S45">
        <v>90</v>
      </c>
      <c r="T45" t="s">
        <v>161</v>
      </c>
      <c r="U45">
        <v>96</v>
      </c>
      <c r="X45" t="s">
        <v>387</v>
      </c>
      <c r="Y45">
        <v>283</v>
      </c>
      <c r="Z45" t="s">
        <v>121</v>
      </c>
      <c r="AA45">
        <v>197</v>
      </c>
      <c r="AB45" t="s">
        <v>205</v>
      </c>
      <c r="AC45">
        <v>64</v>
      </c>
      <c r="AD45" t="s">
        <v>75</v>
      </c>
      <c r="AE45">
        <v>233</v>
      </c>
    </row>
    <row r="46" spans="2:31" x14ac:dyDescent="0.25">
      <c r="B46" t="s">
        <v>55</v>
      </c>
      <c r="C46">
        <v>93</v>
      </c>
      <c r="D46" t="s">
        <v>606</v>
      </c>
      <c r="E46">
        <v>667</v>
      </c>
      <c r="F46" t="s">
        <v>69</v>
      </c>
      <c r="G46">
        <v>755</v>
      </c>
      <c r="H46" t="s">
        <v>54</v>
      </c>
      <c r="I46">
        <v>225</v>
      </c>
      <c r="J46" t="s">
        <v>168</v>
      </c>
      <c r="K46">
        <v>213</v>
      </c>
      <c r="L46" t="s">
        <v>79</v>
      </c>
      <c r="M46">
        <v>319</v>
      </c>
      <c r="N46" t="s">
        <v>86</v>
      </c>
      <c r="O46">
        <v>59</v>
      </c>
      <c r="P46" t="s">
        <v>75</v>
      </c>
      <c r="Q46">
        <v>124</v>
      </c>
      <c r="R46" t="s">
        <v>106</v>
      </c>
      <c r="S46">
        <v>89</v>
      </c>
      <c r="T46" t="s">
        <v>138</v>
      </c>
      <c r="U46">
        <v>96</v>
      </c>
      <c r="X46" t="s">
        <v>137</v>
      </c>
      <c r="Y46">
        <v>280</v>
      </c>
      <c r="Z46" t="s">
        <v>281</v>
      </c>
      <c r="AA46">
        <v>195</v>
      </c>
      <c r="AB46" t="s">
        <v>63</v>
      </c>
      <c r="AC46">
        <v>62</v>
      </c>
      <c r="AD46" t="s">
        <v>76</v>
      </c>
      <c r="AE46">
        <v>222</v>
      </c>
    </row>
    <row r="47" spans="2:31" x14ac:dyDescent="0.25">
      <c r="B47" t="s">
        <v>161</v>
      </c>
      <c r="C47">
        <v>91</v>
      </c>
      <c r="D47" t="s">
        <v>158</v>
      </c>
      <c r="E47">
        <v>662</v>
      </c>
      <c r="F47" t="s">
        <v>80</v>
      </c>
      <c r="G47">
        <v>747</v>
      </c>
      <c r="H47" t="s">
        <v>383</v>
      </c>
      <c r="I47">
        <v>224</v>
      </c>
      <c r="J47" t="s">
        <v>105</v>
      </c>
      <c r="K47">
        <v>202</v>
      </c>
      <c r="L47" t="s">
        <v>105</v>
      </c>
      <c r="M47">
        <v>317</v>
      </c>
      <c r="N47" t="s">
        <v>88</v>
      </c>
      <c r="O47">
        <v>57</v>
      </c>
      <c r="P47" t="s">
        <v>131</v>
      </c>
      <c r="Q47">
        <v>124</v>
      </c>
      <c r="R47" t="s">
        <v>76</v>
      </c>
      <c r="S47">
        <v>88</v>
      </c>
      <c r="T47" t="s">
        <v>51</v>
      </c>
      <c r="U47">
        <v>94</v>
      </c>
      <c r="X47" t="s">
        <v>388</v>
      </c>
      <c r="Y47">
        <v>274</v>
      </c>
      <c r="Z47" t="s">
        <v>64</v>
      </c>
      <c r="AA47">
        <v>193</v>
      </c>
      <c r="AB47" t="s">
        <v>269</v>
      </c>
      <c r="AC47">
        <v>59</v>
      </c>
      <c r="AD47" t="s">
        <v>77</v>
      </c>
      <c r="AE47">
        <v>209</v>
      </c>
    </row>
    <row r="48" spans="2:31" x14ac:dyDescent="0.25">
      <c r="B48" t="s">
        <v>607</v>
      </c>
      <c r="C48">
        <v>85</v>
      </c>
      <c r="D48" t="s">
        <v>56</v>
      </c>
      <c r="E48">
        <v>643</v>
      </c>
      <c r="F48" t="s">
        <v>181</v>
      </c>
      <c r="G48">
        <v>741</v>
      </c>
      <c r="H48" t="s">
        <v>602</v>
      </c>
      <c r="I48">
        <v>214</v>
      </c>
      <c r="J48" t="s">
        <v>521</v>
      </c>
      <c r="K48">
        <v>196</v>
      </c>
      <c r="L48" t="s">
        <v>158</v>
      </c>
      <c r="M48">
        <v>316</v>
      </c>
      <c r="N48" t="s">
        <v>138</v>
      </c>
      <c r="O48">
        <v>57</v>
      </c>
      <c r="P48" t="s">
        <v>138</v>
      </c>
      <c r="Q48">
        <v>121</v>
      </c>
      <c r="R48" t="s">
        <v>72</v>
      </c>
      <c r="S48">
        <v>86</v>
      </c>
      <c r="T48" t="s">
        <v>483</v>
      </c>
      <c r="U48">
        <v>92</v>
      </c>
      <c r="X48" t="s">
        <v>119</v>
      </c>
      <c r="Y48">
        <v>273</v>
      </c>
      <c r="Z48" t="s">
        <v>125</v>
      </c>
      <c r="AA48">
        <v>190</v>
      </c>
      <c r="AB48" t="s">
        <v>60</v>
      </c>
      <c r="AC48">
        <v>59</v>
      </c>
      <c r="AD48" t="s">
        <v>78</v>
      </c>
      <c r="AE48">
        <v>205</v>
      </c>
    </row>
    <row r="49" spans="2:31" x14ac:dyDescent="0.25">
      <c r="B49" t="s">
        <v>257</v>
      </c>
      <c r="C49">
        <v>85</v>
      </c>
      <c r="D49" t="s">
        <v>39</v>
      </c>
      <c r="E49">
        <v>620</v>
      </c>
      <c r="F49" t="s">
        <v>45</v>
      </c>
      <c r="G49">
        <v>739</v>
      </c>
      <c r="H49" t="s">
        <v>131</v>
      </c>
      <c r="I49">
        <v>213</v>
      </c>
      <c r="J49" t="s">
        <v>239</v>
      </c>
      <c r="K49">
        <v>195</v>
      </c>
      <c r="L49" t="s">
        <v>114</v>
      </c>
      <c r="M49">
        <v>308</v>
      </c>
      <c r="N49" t="s">
        <v>361</v>
      </c>
      <c r="O49">
        <v>53</v>
      </c>
      <c r="P49" t="s">
        <v>70</v>
      </c>
      <c r="Q49">
        <v>118</v>
      </c>
      <c r="R49" t="s">
        <v>158</v>
      </c>
      <c r="S49">
        <v>85</v>
      </c>
      <c r="T49" t="s">
        <v>155</v>
      </c>
      <c r="U49">
        <v>91</v>
      </c>
      <c r="X49" t="s">
        <v>389</v>
      </c>
      <c r="Y49">
        <v>272</v>
      </c>
      <c r="Z49" t="s">
        <v>282</v>
      </c>
      <c r="AA49">
        <v>180</v>
      </c>
      <c r="AB49" t="s">
        <v>88</v>
      </c>
      <c r="AC49">
        <v>55</v>
      </c>
      <c r="AD49" t="s">
        <v>79</v>
      </c>
      <c r="AE49">
        <v>203</v>
      </c>
    </row>
    <row r="50" spans="2:31" x14ac:dyDescent="0.25">
      <c r="B50" t="s">
        <v>273</v>
      </c>
      <c r="C50">
        <v>85</v>
      </c>
      <c r="D50" t="s">
        <v>597</v>
      </c>
      <c r="E50">
        <v>607</v>
      </c>
      <c r="F50" t="s">
        <v>241</v>
      </c>
      <c r="G50">
        <v>731</v>
      </c>
      <c r="H50" t="s">
        <v>159</v>
      </c>
      <c r="I50">
        <v>213</v>
      </c>
      <c r="J50" t="s">
        <v>344</v>
      </c>
      <c r="K50">
        <v>179</v>
      </c>
      <c r="L50" t="s">
        <v>138</v>
      </c>
      <c r="M50">
        <v>305</v>
      </c>
      <c r="N50" t="s">
        <v>80</v>
      </c>
      <c r="O50">
        <v>53</v>
      </c>
      <c r="P50" t="s">
        <v>65</v>
      </c>
      <c r="Q50">
        <v>118</v>
      </c>
      <c r="R50" t="s">
        <v>109</v>
      </c>
      <c r="S50">
        <v>85</v>
      </c>
      <c r="T50" t="s">
        <v>484</v>
      </c>
      <c r="U50">
        <v>87</v>
      </c>
      <c r="X50" t="s">
        <v>390</v>
      </c>
      <c r="Y50">
        <v>267</v>
      </c>
      <c r="Z50" t="s">
        <v>36</v>
      </c>
      <c r="AA50">
        <v>180</v>
      </c>
      <c r="AB50" t="s">
        <v>159</v>
      </c>
      <c r="AC50">
        <v>54</v>
      </c>
      <c r="AD50" t="s">
        <v>80</v>
      </c>
      <c r="AE50">
        <v>202</v>
      </c>
    </row>
    <row r="51" spans="2:31" x14ac:dyDescent="0.25">
      <c r="B51" t="s">
        <v>174</v>
      </c>
      <c r="C51">
        <v>84</v>
      </c>
      <c r="D51" t="s">
        <v>218</v>
      </c>
      <c r="E51">
        <v>577</v>
      </c>
      <c r="F51" t="s">
        <v>239</v>
      </c>
      <c r="G51">
        <v>726</v>
      </c>
      <c r="H51" t="s">
        <v>633</v>
      </c>
      <c r="I51">
        <v>190</v>
      </c>
      <c r="J51" t="s">
        <v>51</v>
      </c>
      <c r="K51">
        <v>176</v>
      </c>
      <c r="L51" t="s">
        <v>45</v>
      </c>
      <c r="M51">
        <v>303</v>
      </c>
      <c r="N51" t="s">
        <v>244</v>
      </c>
      <c r="O51">
        <v>53</v>
      </c>
      <c r="P51" t="s">
        <v>74</v>
      </c>
      <c r="Q51">
        <v>115</v>
      </c>
      <c r="R51" t="s">
        <v>77</v>
      </c>
      <c r="S51">
        <v>83</v>
      </c>
      <c r="T51" t="s">
        <v>229</v>
      </c>
      <c r="U51">
        <v>86</v>
      </c>
      <c r="X51" t="s">
        <v>391</v>
      </c>
      <c r="Y51">
        <v>265</v>
      </c>
      <c r="Z51" t="s">
        <v>114</v>
      </c>
      <c r="AA51">
        <v>175</v>
      </c>
      <c r="AB51" t="s">
        <v>111</v>
      </c>
      <c r="AC51">
        <v>51</v>
      </c>
      <c r="AD51" t="s">
        <v>81</v>
      </c>
      <c r="AE51">
        <v>196</v>
      </c>
    </row>
    <row r="52" spans="2:31" x14ac:dyDescent="0.25">
      <c r="B52" t="s">
        <v>33</v>
      </c>
      <c r="C52">
        <v>84</v>
      </c>
      <c r="D52" t="s">
        <v>572</v>
      </c>
      <c r="E52">
        <v>558</v>
      </c>
      <c r="F52" t="s">
        <v>65</v>
      </c>
      <c r="G52">
        <v>680</v>
      </c>
      <c r="H52" t="s">
        <v>168</v>
      </c>
      <c r="I52">
        <v>188</v>
      </c>
      <c r="J52" t="s">
        <v>603</v>
      </c>
      <c r="K52">
        <v>172</v>
      </c>
      <c r="L52" t="s">
        <v>60</v>
      </c>
      <c r="M52">
        <v>301</v>
      </c>
      <c r="N52" t="s">
        <v>141</v>
      </c>
      <c r="O52">
        <v>51</v>
      </c>
      <c r="P52" t="s">
        <v>112</v>
      </c>
      <c r="Q52">
        <v>114</v>
      </c>
      <c r="R52" t="s">
        <v>63</v>
      </c>
      <c r="S52">
        <v>82</v>
      </c>
      <c r="T52" t="s">
        <v>461</v>
      </c>
      <c r="U52">
        <v>86</v>
      </c>
      <c r="X52" t="s">
        <v>336</v>
      </c>
      <c r="Y52">
        <v>260</v>
      </c>
      <c r="Z52" t="s">
        <v>283</v>
      </c>
      <c r="AA52">
        <v>174</v>
      </c>
      <c r="AB52" t="s">
        <v>97</v>
      </c>
      <c r="AC52">
        <v>51</v>
      </c>
      <c r="AD52" t="s">
        <v>82</v>
      </c>
      <c r="AE52">
        <v>190</v>
      </c>
    </row>
    <row r="53" spans="2:31" x14ac:dyDescent="0.25">
      <c r="B53" t="s">
        <v>37</v>
      </c>
      <c r="C53">
        <v>84</v>
      </c>
      <c r="D53" t="s">
        <v>71</v>
      </c>
      <c r="E53">
        <v>554</v>
      </c>
      <c r="F53" t="s">
        <v>180</v>
      </c>
      <c r="G53">
        <v>679</v>
      </c>
      <c r="H53" t="s">
        <v>239</v>
      </c>
      <c r="I53">
        <v>186</v>
      </c>
      <c r="J53" t="s">
        <v>116</v>
      </c>
      <c r="K53">
        <v>162</v>
      </c>
      <c r="L53" t="s">
        <v>370</v>
      </c>
      <c r="M53">
        <v>288</v>
      </c>
      <c r="N53" t="s">
        <v>67</v>
      </c>
      <c r="O53">
        <v>50</v>
      </c>
      <c r="P53" t="s">
        <v>146</v>
      </c>
      <c r="Q53">
        <v>114</v>
      </c>
      <c r="R53" t="s">
        <v>51</v>
      </c>
      <c r="S53">
        <v>81</v>
      </c>
      <c r="T53" t="s">
        <v>114</v>
      </c>
      <c r="U53">
        <v>84</v>
      </c>
      <c r="X53" t="s">
        <v>43</v>
      </c>
      <c r="Y53">
        <v>254</v>
      </c>
      <c r="Z53" t="s">
        <v>229</v>
      </c>
      <c r="AA53">
        <v>162</v>
      </c>
      <c r="AB53" t="s">
        <v>141</v>
      </c>
      <c r="AC53">
        <v>51</v>
      </c>
      <c r="AD53" t="s">
        <v>83</v>
      </c>
      <c r="AE53">
        <v>190</v>
      </c>
    </row>
    <row r="54" spans="2:31" x14ac:dyDescent="0.25">
      <c r="B54" t="s">
        <v>608</v>
      </c>
      <c r="C54">
        <v>80</v>
      </c>
      <c r="D54" t="s">
        <v>234</v>
      </c>
      <c r="E54">
        <v>554</v>
      </c>
      <c r="F54" t="s">
        <v>158</v>
      </c>
      <c r="G54">
        <v>666</v>
      </c>
      <c r="H54" t="s">
        <v>344</v>
      </c>
      <c r="I54">
        <v>184</v>
      </c>
      <c r="J54" t="s">
        <v>77</v>
      </c>
      <c r="K54">
        <v>159</v>
      </c>
      <c r="L54" t="s">
        <v>70</v>
      </c>
      <c r="M54">
        <v>276</v>
      </c>
      <c r="N54" t="s">
        <v>50</v>
      </c>
      <c r="O54">
        <v>50</v>
      </c>
      <c r="P54" t="s">
        <v>128</v>
      </c>
      <c r="Q54">
        <v>113</v>
      </c>
      <c r="R54" t="s">
        <v>252</v>
      </c>
      <c r="S54">
        <v>81</v>
      </c>
      <c r="T54" t="s">
        <v>485</v>
      </c>
      <c r="U54">
        <v>83</v>
      </c>
      <c r="X54" t="s">
        <v>240</v>
      </c>
      <c r="Y54">
        <v>250</v>
      </c>
      <c r="Z54" t="s">
        <v>284</v>
      </c>
      <c r="AA54">
        <v>162</v>
      </c>
      <c r="AB54" s="1">
        <v>51</v>
      </c>
      <c r="AC54" s="1">
        <f>SUM(AC3:AC53)</f>
        <v>7314</v>
      </c>
      <c r="AD54" t="s">
        <v>84</v>
      </c>
      <c r="AE54">
        <v>187</v>
      </c>
    </row>
    <row r="55" spans="2:31" x14ac:dyDescent="0.25">
      <c r="B55" t="s">
        <v>500</v>
      </c>
      <c r="C55">
        <v>79</v>
      </c>
      <c r="D55" t="s">
        <v>127</v>
      </c>
      <c r="E55">
        <v>549</v>
      </c>
      <c r="F55" t="s">
        <v>56</v>
      </c>
      <c r="G55">
        <v>645</v>
      </c>
      <c r="H55" t="s">
        <v>521</v>
      </c>
      <c r="I55">
        <v>182</v>
      </c>
      <c r="J55" t="s">
        <v>66</v>
      </c>
      <c r="K55">
        <v>157</v>
      </c>
      <c r="L55" t="s">
        <v>72</v>
      </c>
      <c r="M55">
        <v>273</v>
      </c>
      <c r="N55" t="s">
        <v>82</v>
      </c>
      <c r="O55">
        <v>50</v>
      </c>
      <c r="P55" t="s">
        <v>49</v>
      </c>
      <c r="Q55">
        <v>113</v>
      </c>
      <c r="R55" t="s">
        <v>40</v>
      </c>
      <c r="S55">
        <v>79</v>
      </c>
      <c r="T55" t="s">
        <v>57</v>
      </c>
      <c r="U55">
        <v>83</v>
      </c>
      <c r="X55" t="s">
        <v>360</v>
      </c>
      <c r="Y55">
        <v>249</v>
      </c>
      <c r="Z55" t="s">
        <v>285</v>
      </c>
      <c r="AA55">
        <v>159</v>
      </c>
      <c r="AD55" t="s">
        <v>85</v>
      </c>
      <c r="AE55">
        <v>182</v>
      </c>
    </row>
    <row r="56" spans="2:31" x14ac:dyDescent="0.25">
      <c r="B56" t="s">
        <v>610</v>
      </c>
      <c r="C56">
        <v>76</v>
      </c>
      <c r="D56" t="s">
        <v>51</v>
      </c>
      <c r="E56">
        <v>549</v>
      </c>
      <c r="F56" t="s">
        <v>603</v>
      </c>
      <c r="G56">
        <v>640</v>
      </c>
      <c r="H56" t="s">
        <v>604</v>
      </c>
      <c r="I56">
        <v>180</v>
      </c>
      <c r="J56" t="s">
        <v>213</v>
      </c>
      <c r="K56">
        <v>156</v>
      </c>
      <c r="L56" t="s">
        <v>212</v>
      </c>
      <c r="M56">
        <v>272</v>
      </c>
      <c r="N56" s="1">
        <v>53</v>
      </c>
      <c r="O56" s="1">
        <f>SUM(O3:O55)</f>
        <v>8902</v>
      </c>
      <c r="P56" t="s">
        <v>72</v>
      </c>
      <c r="Q56">
        <v>113</v>
      </c>
      <c r="R56" t="s">
        <v>105</v>
      </c>
      <c r="S56">
        <v>78</v>
      </c>
      <c r="T56" t="s">
        <v>486</v>
      </c>
      <c r="U56">
        <v>82</v>
      </c>
      <c r="X56" t="s">
        <v>392</v>
      </c>
      <c r="Y56">
        <v>238</v>
      </c>
      <c r="Z56" t="s">
        <v>54</v>
      </c>
      <c r="AA56">
        <v>154</v>
      </c>
      <c r="AD56" t="s">
        <v>86</v>
      </c>
      <c r="AE56">
        <v>181</v>
      </c>
    </row>
    <row r="57" spans="2:31" x14ac:dyDescent="0.25">
      <c r="B57" t="s">
        <v>258</v>
      </c>
      <c r="C57">
        <v>72</v>
      </c>
      <c r="D57" t="s">
        <v>239</v>
      </c>
      <c r="E57">
        <v>546</v>
      </c>
      <c r="F57" t="s">
        <v>119</v>
      </c>
      <c r="G57">
        <v>622</v>
      </c>
      <c r="H57" t="s">
        <v>116</v>
      </c>
      <c r="I57">
        <v>177</v>
      </c>
      <c r="J57" t="s">
        <v>604</v>
      </c>
      <c r="K57">
        <v>151</v>
      </c>
      <c r="L57" t="s">
        <v>237</v>
      </c>
      <c r="M57">
        <v>269</v>
      </c>
      <c r="P57" t="s">
        <v>98</v>
      </c>
      <c r="Q57">
        <v>110</v>
      </c>
      <c r="R57" t="s">
        <v>501</v>
      </c>
      <c r="S57">
        <v>77</v>
      </c>
      <c r="T57" t="s">
        <v>195</v>
      </c>
      <c r="U57">
        <v>82</v>
      </c>
      <c r="X57" t="s">
        <v>40</v>
      </c>
      <c r="Y57">
        <v>237</v>
      </c>
      <c r="Z57" t="s">
        <v>98</v>
      </c>
      <c r="AA57">
        <v>154</v>
      </c>
      <c r="AD57" t="s">
        <v>87</v>
      </c>
      <c r="AE57">
        <v>180</v>
      </c>
    </row>
    <row r="58" spans="2:31" x14ac:dyDescent="0.25">
      <c r="B58" t="s">
        <v>341</v>
      </c>
      <c r="C58">
        <v>66</v>
      </c>
      <c r="D58" t="s">
        <v>62</v>
      </c>
      <c r="E58">
        <v>540</v>
      </c>
      <c r="F58" t="s">
        <v>365</v>
      </c>
      <c r="G58">
        <v>621</v>
      </c>
      <c r="H58" t="s">
        <v>73</v>
      </c>
      <c r="I58">
        <v>168</v>
      </c>
      <c r="J58" t="s">
        <v>247</v>
      </c>
      <c r="K58">
        <v>149</v>
      </c>
      <c r="L58" t="s">
        <v>89</v>
      </c>
      <c r="M58">
        <v>263</v>
      </c>
      <c r="P58" t="s">
        <v>178</v>
      </c>
      <c r="Q58">
        <v>108</v>
      </c>
      <c r="R58" t="s">
        <v>194</v>
      </c>
      <c r="S58">
        <v>75</v>
      </c>
      <c r="T58" t="s">
        <v>112</v>
      </c>
      <c r="U58">
        <v>82</v>
      </c>
      <c r="X58" t="s">
        <v>393</v>
      </c>
      <c r="Y58">
        <v>231</v>
      </c>
      <c r="Z58" t="s">
        <v>97</v>
      </c>
      <c r="AA58">
        <v>152</v>
      </c>
      <c r="AD58" t="s">
        <v>88</v>
      </c>
      <c r="AE58">
        <v>180</v>
      </c>
    </row>
    <row r="59" spans="2:31" x14ac:dyDescent="0.25">
      <c r="B59" t="s">
        <v>450</v>
      </c>
      <c r="C59">
        <v>65</v>
      </c>
      <c r="D59" t="s">
        <v>600</v>
      </c>
      <c r="E59">
        <v>539</v>
      </c>
      <c r="F59" t="s">
        <v>39</v>
      </c>
      <c r="G59">
        <v>620</v>
      </c>
      <c r="H59" t="s">
        <v>93</v>
      </c>
      <c r="I59">
        <v>167</v>
      </c>
      <c r="J59" t="s">
        <v>65</v>
      </c>
      <c r="K59">
        <v>147</v>
      </c>
      <c r="L59" t="s">
        <v>181</v>
      </c>
      <c r="M59">
        <v>263</v>
      </c>
      <c r="P59" t="s">
        <v>117</v>
      </c>
      <c r="Q59">
        <v>108</v>
      </c>
      <c r="R59" t="s">
        <v>94</v>
      </c>
      <c r="S59">
        <v>75</v>
      </c>
      <c r="T59" t="s">
        <v>250</v>
      </c>
      <c r="U59">
        <v>81</v>
      </c>
      <c r="X59" t="s">
        <v>141</v>
      </c>
      <c r="Y59">
        <v>231</v>
      </c>
      <c r="Z59" t="s">
        <v>136</v>
      </c>
      <c r="AA59">
        <v>152</v>
      </c>
      <c r="AD59" t="s">
        <v>89</v>
      </c>
      <c r="AE59">
        <v>175</v>
      </c>
    </row>
    <row r="60" spans="2:31" x14ac:dyDescent="0.25">
      <c r="B60" t="s">
        <v>612</v>
      </c>
      <c r="C60">
        <v>63</v>
      </c>
      <c r="D60" t="s">
        <v>603</v>
      </c>
      <c r="E60">
        <v>531</v>
      </c>
      <c r="F60" t="s">
        <v>500</v>
      </c>
      <c r="G60">
        <v>588</v>
      </c>
      <c r="H60" t="s">
        <v>500</v>
      </c>
      <c r="I60">
        <v>166</v>
      </c>
      <c r="J60" t="s">
        <v>605</v>
      </c>
      <c r="K60">
        <v>145</v>
      </c>
      <c r="L60" t="s">
        <v>174</v>
      </c>
      <c r="M60">
        <v>259</v>
      </c>
      <c r="P60" t="s">
        <v>90</v>
      </c>
      <c r="Q60">
        <v>106</v>
      </c>
      <c r="R60" t="s">
        <v>54</v>
      </c>
      <c r="S60">
        <v>73</v>
      </c>
      <c r="T60" t="s">
        <v>98</v>
      </c>
      <c r="U60">
        <v>81</v>
      </c>
      <c r="X60" t="s">
        <v>264</v>
      </c>
      <c r="Y60">
        <v>226</v>
      </c>
      <c r="Z60" t="s">
        <v>286</v>
      </c>
      <c r="AA60">
        <v>151</v>
      </c>
      <c r="AD60" t="s">
        <v>90</v>
      </c>
      <c r="AE60">
        <v>173</v>
      </c>
    </row>
    <row r="61" spans="2:31" x14ac:dyDescent="0.25">
      <c r="B61" t="s">
        <v>93</v>
      </c>
      <c r="C61">
        <v>62</v>
      </c>
      <c r="D61" t="s">
        <v>61</v>
      </c>
      <c r="E61">
        <v>531</v>
      </c>
      <c r="F61" t="s">
        <v>218</v>
      </c>
      <c r="G61">
        <v>583</v>
      </c>
      <c r="H61" t="s">
        <v>605</v>
      </c>
      <c r="I61">
        <v>165</v>
      </c>
      <c r="J61" t="s">
        <v>341</v>
      </c>
      <c r="K61">
        <v>145</v>
      </c>
      <c r="L61" t="s">
        <v>75</v>
      </c>
      <c r="M61">
        <v>258</v>
      </c>
      <c r="P61" t="s">
        <v>62</v>
      </c>
      <c r="Q61">
        <v>106</v>
      </c>
      <c r="R61" t="s">
        <v>367</v>
      </c>
      <c r="S61">
        <v>72</v>
      </c>
      <c r="T61" t="s">
        <v>133</v>
      </c>
      <c r="U61">
        <v>81</v>
      </c>
      <c r="X61" t="s">
        <v>57</v>
      </c>
      <c r="Y61">
        <v>226</v>
      </c>
      <c r="Z61" t="s">
        <v>115</v>
      </c>
      <c r="AA61">
        <v>149</v>
      </c>
      <c r="AD61" t="s">
        <v>91</v>
      </c>
      <c r="AE61">
        <v>173</v>
      </c>
    </row>
    <row r="62" spans="2:31" x14ac:dyDescent="0.25">
      <c r="B62" t="s">
        <v>622</v>
      </c>
      <c r="C62">
        <v>60</v>
      </c>
      <c r="D62" t="s">
        <v>253</v>
      </c>
      <c r="E62">
        <v>526</v>
      </c>
      <c r="F62" t="s">
        <v>344</v>
      </c>
      <c r="G62">
        <v>574</v>
      </c>
      <c r="H62" t="s">
        <v>479</v>
      </c>
      <c r="I62">
        <v>165</v>
      </c>
      <c r="J62" t="s">
        <v>73</v>
      </c>
      <c r="K62">
        <v>143</v>
      </c>
      <c r="L62" t="s">
        <v>430</v>
      </c>
      <c r="M62">
        <v>258</v>
      </c>
      <c r="P62" t="s">
        <v>91</v>
      </c>
      <c r="Q62">
        <v>105</v>
      </c>
      <c r="R62" t="s">
        <v>202</v>
      </c>
      <c r="S62">
        <v>71</v>
      </c>
      <c r="T62" t="s">
        <v>487</v>
      </c>
      <c r="U62">
        <v>81</v>
      </c>
      <c r="X62" t="s">
        <v>394</v>
      </c>
      <c r="Y62">
        <v>219</v>
      </c>
      <c r="Z62" t="s">
        <v>287</v>
      </c>
      <c r="AA62">
        <v>147</v>
      </c>
      <c r="AD62" t="s">
        <v>92</v>
      </c>
      <c r="AE62">
        <v>163</v>
      </c>
    </row>
    <row r="63" spans="2:31" x14ac:dyDescent="0.25">
      <c r="B63" t="s">
        <v>230</v>
      </c>
      <c r="C63">
        <v>59</v>
      </c>
      <c r="D63" t="s">
        <v>119</v>
      </c>
      <c r="E63">
        <v>524</v>
      </c>
      <c r="F63" t="s">
        <v>293</v>
      </c>
      <c r="G63">
        <v>560</v>
      </c>
      <c r="H63" t="s">
        <v>526</v>
      </c>
      <c r="I63">
        <v>163</v>
      </c>
      <c r="J63" t="s">
        <v>119</v>
      </c>
      <c r="K63">
        <v>143</v>
      </c>
      <c r="L63" t="s">
        <v>73</v>
      </c>
      <c r="M63">
        <v>255</v>
      </c>
      <c r="P63" t="s">
        <v>93</v>
      </c>
      <c r="Q63">
        <v>105</v>
      </c>
      <c r="R63" t="s">
        <v>502</v>
      </c>
      <c r="S63">
        <v>71</v>
      </c>
      <c r="T63" t="s">
        <v>66</v>
      </c>
      <c r="U63">
        <v>78</v>
      </c>
      <c r="X63" t="s">
        <v>261</v>
      </c>
      <c r="Y63">
        <v>215</v>
      </c>
      <c r="Z63" t="s">
        <v>288</v>
      </c>
      <c r="AA63">
        <v>145</v>
      </c>
      <c r="AD63" t="s">
        <v>93</v>
      </c>
      <c r="AE63">
        <v>162</v>
      </c>
    </row>
    <row r="64" spans="2:31" x14ac:dyDescent="0.25">
      <c r="B64" t="s">
        <v>124</v>
      </c>
      <c r="C64">
        <v>56</v>
      </c>
      <c r="D64" t="s">
        <v>598</v>
      </c>
      <c r="E64">
        <v>519</v>
      </c>
      <c r="F64" t="s">
        <v>71</v>
      </c>
      <c r="G64">
        <v>554</v>
      </c>
      <c r="H64" t="s">
        <v>603</v>
      </c>
      <c r="I64">
        <v>163</v>
      </c>
      <c r="J64" t="s">
        <v>500</v>
      </c>
      <c r="K64">
        <v>141</v>
      </c>
      <c r="L64" t="s">
        <v>443</v>
      </c>
      <c r="M64">
        <v>254</v>
      </c>
      <c r="P64" t="s">
        <v>247</v>
      </c>
      <c r="Q64">
        <v>103</v>
      </c>
      <c r="R64" t="s">
        <v>78</v>
      </c>
      <c r="S64">
        <v>71</v>
      </c>
      <c r="T64" t="s">
        <v>115</v>
      </c>
      <c r="U64">
        <v>73</v>
      </c>
      <c r="X64" t="s">
        <v>358</v>
      </c>
      <c r="Y64">
        <v>214</v>
      </c>
      <c r="Z64" t="s">
        <v>247</v>
      </c>
      <c r="AA64">
        <v>141</v>
      </c>
      <c r="AD64" t="s">
        <v>94</v>
      </c>
      <c r="AE64">
        <v>161</v>
      </c>
    </row>
    <row r="65" spans="2:31" x14ac:dyDescent="0.25">
      <c r="B65" t="s">
        <v>137</v>
      </c>
      <c r="C65">
        <v>55</v>
      </c>
      <c r="D65" t="s">
        <v>500</v>
      </c>
      <c r="E65">
        <v>509</v>
      </c>
      <c r="F65" t="s">
        <v>234</v>
      </c>
      <c r="G65">
        <v>554</v>
      </c>
      <c r="H65" t="s">
        <v>205</v>
      </c>
      <c r="I65">
        <v>161</v>
      </c>
      <c r="J65" t="s">
        <v>48</v>
      </c>
      <c r="K65">
        <v>140</v>
      </c>
      <c r="L65" t="s">
        <v>133</v>
      </c>
      <c r="M65">
        <v>254</v>
      </c>
      <c r="P65" t="s">
        <v>127</v>
      </c>
      <c r="Q65">
        <v>101</v>
      </c>
      <c r="R65" t="s">
        <v>229</v>
      </c>
      <c r="S65">
        <v>70</v>
      </c>
      <c r="T65" t="s">
        <v>243</v>
      </c>
      <c r="U65">
        <v>72</v>
      </c>
      <c r="X65" t="s">
        <v>395</v>
      </c>
      <c r="Y65">
        <v>214</v>
      </c>
      <c r="Z65" t="s">
        <v>289</v>
      </c>
      <c r="AA65">
        <v>141</v>
      </c>
      <c r="AD65" t="s">
        <v>95</v>
      </c>
      <c r="AE65">
        <v>149</v>
      </c>
    </row>
    <row r="66" spans="2:31" x14ac:dyDescent="0.25">
      <c r="B66" t="s">
        <v>614</v>
      </c>
      <c r="C66">
        <v>53</v>
      </c>
      <c r="D66" t="s">
        <v>182</v>
      </c>
      <c r="E66">
        <v>501</v>
      </c>
      <c r="F66" t="s">
        <v>127</v>
      </c>
      <c r="G66">
        <v>549</v>
      </c>
      <c r="H66" t="s">
        <v>77</v>
      </c>
      <c r="I66">
        <v>158</v>
      </c>
      <c r="J66" t="s">
        <v>93</v>
      </c>
      <c r="K66">
        <v>138</v>
      </c>
      <c r="L66" t="s">
        <v>61</v>
      </c>
      <c r="M66">
        <v>247</v>
      </c>
      <c r="P66" t="s">
        <v>103</v>
      </c>
      <c r="Q66">
        <v>101</v>
      </c>
      <c r="R66" t="s">
        <v>140</v>
      </c>
      <c r="S66">
        <v>68</v>
      </c>
      <c r="T66" t="s">
        <v>431</v>
      </c>
      <c r="U66">
        <v>71</v>
      </c>
      <c r="X66" t="s">
        <v>396</v>
      </c>
      <c r="Y66">
        <v>213</v>
      </c>
      <c r="Z66" t="s">
        <v>258</v>
      </c>
      <c r="AA66">
        <v>137</v>
      </c>
      <c r="AD66" t="s">
        <v>96</v>
      </c>
      <c r="AE66">
        <v>148</v>
      </c>
    </row>
    <row r="67" spans="2:31" x14ac:dyDescent="0.25">
      <c r="B67" t="s">
        <v>623</v>
      </c>
      <c r="C67">
        <v>53</v>
      </c>
      <c r="D67" t="s">
        <v>112</v>
      </c>
      <c r="E67">
        <v>501</v>
      </c>
      <c r="F67" t="s">
        <v>51</v>
      </c>
      <c r="G67">
        <v>549</v>
      </c>
      <c r="H67" t="s">
        <v>119</v>
      </c>
      <c r="I67">
        <v>157</v>
      </c>
      <c r="J67" t="s">
        <v>112</v>
      </c>
      <c r="K67">
        <v>136</v>
      </c>
      <c r="L67" t="s">
        <v>104</v>
      </c>
      <c r="M67">
        <v>241</v>
      </c>
      <c r="P67" t="s">
        <v>511</v>
      </c>
      <c r="Q67">
        <v>100</v>
      </c>
      <c r="R67" t="s">
        <v>131</v>
      </c>
      <c r="S67">
        <v>68</v>
      </c>
      <c r="T67" t="s">
        <v>73</v>
      </c>
      <c r="U67">
        <v>70</v>
      </c>
      <c r="X67" t="s">
        <v>51</v>
      </c>
      <c r="Y67">
        <v>213</v>
      </c>
      <c r="Z67" t="s">
        <v>290</v>
      </c>
      <c r="AA67">
        <v>137</v>
      </c>
      <c r="AD67" t="s">
        <v>97</v>
      </c>
      <c r="AE67">
        <v>148</v>
      </c>
    </row>
    <row r="68" spans="2:31" x14ac:dyDescent="0.25">
      <c r="B68" t="s">
        <v>75</v>
      </c>
      <c r="C68">
        <v>52</v>
      </c>
      <c r="D68" t="s">
        <v>154</v>
      </c>
      <c r="E68">
        <v>488</v>
      </c>
      <c r="F68" t="s">
        <v>62</v>
      </c>
      <c r="G68">
        <v>540</v>
      </c>
      <c r="H68" t="s">
        <v>247</v>
      </c>
      <c r="I68">
        <v>156</v>
      </c>
      <c r="J68" t="s">
        <v>45</v>
      </c>
      <c r="K68">
        <v>133</v>
      </c>
      <c r="L68" t="s">
        <v>113</v>
      </c>
      <c r="M68">
        <v>238</v>
      </c>
      <c r="P68" t="s">
        <v>136</v>
      </c>
      <c r="Q68">
        <v>98</v>
      </c>
      <c r="R68" t="s">
        <v>113</v>
      </c>
      <c r="S68">
        <v>67</v>
      </c>
      <c r="T68" t="s">
        <v>488</v>
      </c>
      <c r="U68">
        <v>69</v>
      </c>
      <c r="X68" t="s">
        <v>77</v>
      </c>
      <c r="Y68">
        <v>203</v>
      </c>
      <c r="Z68" t="s">
        <v>291</v>
      </c>
      <c r="AA68">
        <v>135</v>
      </c>
      <c r="AD68" t="s">
        <v>98</v>
      </c>
      <c r="AE68">
        <v>147</v>
      </c>
    </row>
    <row r="69" spans="2:31" x14ac:dyDescent="0.25">
      <c r="B69" t="s">
        <v>616</v>
      </c>
      <c r="C69">
        <v>52</v>
      </c>
      <c r="D69" t="s">
        <v>141</v>
      </c>
      <c r="E69">
        <v>464</v>
      </c>
      <c r="F69" t="s">
        <v>61</v>
      </c>
      <c r="G69">
        <v>531</v>
      </c>
      <c r="H69" t="s">
        <v>341</v>
      </c>
      <c r="I69">
        <v>149</v>
      </c>
      <c r="J69" t="s">
        <v>299</v>
      </c>
      <c r="K69">
        <v>129</v>
      </c>
      <c r="L69" t="s">
        <v>489</v>
      </c>
      <c r="M69">
        <v>230</v>
      </c>
      <c r="P69" t="s">
        <v>132</v>
      </c>
      <c r="Q69">
        <v>97</v>
      </c>
      <c r="R69" t="s">
        <v>227</v>
      </c>
      <c r="S69">
        <v>66</v>
      </c>
      <c r="T69" t="s">
        <v>295</v>
      </c>
      <c r="U69">
        <v>68</v>
      </c>
      <c r="X69" t="s">
        <v>46</v>
      </c>
      <c r="Y69">
        <v>199</v>
      </c>
      <c r="Z69" t="s">
        <v>155</v>
      </c>
      <c r="AA69">
        <v>132</v>
      </c>
      <c r="AD69" t="s">
        <v>99</v>
      </c>
      <c r="AE69">
        <v>147</v>
      </c>
    </row>
    <row r="70" spans="2:31" x14ac:dyDescent="0.25">
      <c r="B70" t="s">
        <v>626</v>
      </c>
      <c r="C70">
        <v>50</v>
      </c>
      <c r="D70" t="s">
        <v>50</v>
      </c>
      <c r="E70">
        <v>463</v>
      </c>
      <c r="F70" t="s">
        <v>159</v>
      </c>
      <c r="G70">
        <v>527</v>
      </c>
      <c r="H70" t="s">
        <v>53</v>
      </c>
      <c r="I70">
        <v>143</v>
      </c>
      <c r="J70" t="s">
        <v>137</v>
      </c>
      <c r="K70">
        <v>128</v>
      </c>
      <c r="L70" t="s">
        <v>77</v>
      </c>
      <c r="M70">
        <v>230</v>
      </c>
      <c r="P70" t="s">
        <v>171</v>
      </c>
      <c r="Q70">
        <v>94</v>
      </c>
      <c r="R70" t="s">
        <v>74</v>
      </c>
      <c r="S70">
        <v>65</v>
      </c>
      <c r="T70" t="s">
        <v>289</v>
      </c>
      <c r="U70">
        <v>67</v>
      </c>
      <c r="X70" t="s">
        <v>154</v>
      </c>
      <c r="Y70">
        <v>198</v>
      </c>
      <c r="Z70" t="s">
        <v>135</v>
      </c>
      <c r="AA70">
        <v>131</v>
      </c>
      <c r="AD70" t="s">
        <v>100</v>
      </c>
      <c r="AE70">
        <v>147</v>
      </c>
    </row>
    <row r="71" spans="2:31" x14ac:dyDescent="0.25">
      <c r="B71" t="s">
        <v>80</v>
      </c>
      <c r="C71">
        <v>50</v>
      </c>
      <c r="D71" t="s">
        <v>87</v>
      </c>
      <c r="E71">
        <v>450</v>
      </c>
      <c r="F71" t="s">
        <v>253</v>
      </c>
      <c r="G71">
        <v>526</v>
      </c>
      <c r="H71" t="s">
        <v>48</v>
      </c>
      <c r="I71">
        <v>141</v>
      </c>
      <c r="J71" t="s">
        <v>54</v>
      </c>
      <c r="K71">
        <v>126</v>
      </c>
      <c r="L71" t="s">
        <v>141</v>
      </c>
      <c r="M71">
        <v>229</v>
      </c>
      <c r="P71" t="s">
        <v>109</v>
      </c>
      <c r="Q71">
        <v>91</v>
      </c>
      <c r="R71" t="s">
        <v>503</v>
      </c>
      <c r="S71">
        <v>65</v>
      </c>
      <c r="T71" t="s">
        <v>489</v>
      </c>
      <c r="U71">
        <v>66</v>
      </c>
      <c r="X71" t="s">
        <v>147</v>
      </c>
      <c r="Y71">
        <v>196</v>
      </c>
      <c r="Z71" t="s">
        <v>212</v>
      </c>
      <c r="AA71">
        <v>131</v>
      </c>
      <c r="AD71" t="s">
        <v>101</v>
      </c>
      <c r="AE71">
        <v>143</v>
      </c>
    </row>
    <row r="72" spans="2:31" x14ac:dyDescent="0.25">
      <c r="B72" s="1">
        <v>69</v>
      </c>
      <c r="C72" s="1">
        <f>SUM(C3:C71)</f>
        <v>11826</v>
      </c>
      <c r="D72" t="s">
        <v>133</v>
      </c>
      <c r="E72">
        <v>449</v>
      </c>
      <c r="F72" t="s">
        <v>341</v>
      </c>
      <c r="G72">
        <v>514</v>
      </c>
      <c r="H72" t="s">
        <v>606</v>
      </c>
      <c r="I72">
        <v>141</v>
      </c>
      <c r="J72" t="s">
        <v>230</v>
      </c>
      <c r="K72">
        <v>122</v>
      </c>
      <c r="L72" t="s">
        <v>49</v>
      </c>
      <c r="M72">
        <v>228</v>
      </c>
      <c r="P72" t="s">
        <v>210</v>
      </c>
      <c r="Q72">
        <v>90</v>
      </c>
      <c r="R72" t="s">
        <v>504</v>
      </c>
      <c r="S72">
        <v>63</v>
      </c>
      <c r="T72" t="s">
        <v>84</v>
      </c>
      <c r="U72">
        <v>65</v>
      </c>
      <c r="X72" t="s">
        <v>41</v>
      </c>
      <c r="Y72">
        <v>190</v>
      </c>
      <c r="Z72" t="s">
        <v>292</v>
      </c>
      <c r="AA72">
        <v>130</v>
      </c>
      <c r="AD72" t="s">
        <v>102</v>
      </c>
      <c r="AE72">
        <v>142</v>
      </c>
    </row>
    <row r="73" spans="2:31" x14ac:dyDescent="0.25">
      <c r="D73" t="s">
        <v>76</v>
      </c>
      <c r="E73">
        <v>448</v>
      </c>
      <c r="F73" t="s">
        <v>182</v>
      </c>
      <c r="G73">
        <v>512</v>
      </c>
      <c r="H73" t="s">
        <v>230</v>
      </c>
      <c r="I73">
        <v>139</v>
      </c>
      <c r="J73" t="s">
        <v>53</v>
      </c>
      <c r="K73">
        <v>117</v>
      </c>
      <c r="L73" t="s">
        <v>71</v>
      </c>
      <c r="M73">
        <v>226</v>
      </c>
      <c r="P73" t="s">
        <v>82</v>
      </c>
      <c r="Q73">
        <v>88</v>
      </c>
      <c r="R73" t="s">
        <v>401</v>
      </c>
      <c r="S73">
        <v>63</v>
      </c>
      <c r="T73" t="s">
        <v>221</v>
      </c>
      <c r="U73">
        <v>64</v>
      </c>
      <c r="X73" t="s">
        <v>178</v>
      </c>
      <c r="Y73">
        <v>187</v>
      </c>
      <c r="Z73" t="s">
        <v>206</v>
      </c>
      <c r="AA73">
        <v>127</v>
      </c>
      <c r="AD73" t="s">
        <v>103</v>
      </c>
      <c r="AE73">
        <v>142</v>
      </c>
    </row>
    <row r="74" spans="2:31" x14ac:dyDescent="0.25">
      <c r="D74" t="s">
        <v>341</v>
      </c>
      <c r="E74">
        <v>448</v>
      </c>
      <c r="F74" t="s">
        <v>112</v>
      </c>
      <c r="G74">
        <v>505</v>
      </c>
      <c r="H74" t="s">
        <v>88</v>
      </c>
      <c r="I74">
        <v>139</v>
      </c>
      <c r="J74" t="s">
        <v>161</v>
      </c>
      <c r="K74">
        <v>116</v>
      </c>
      <c r="L74" t="s">
        <v>91</v>
      </c>
      <c r="M74">
        <v>224</v>
      </c>
      <c r="P74" t="s">
        <v>229</v>
      </c>
      <c r="Q74">
        <v>87</v>
      </c>
      <c r="R74" t="s">
        <v>61</v>
      </c>
      <c r="S74">
        <v>61</v>
      </c>
      <c r="T74" t="s">
        <v>105</v>
      </c>
      <c r="U74">
        <v>64</v>
      </c>
      <c r="X74" t="s">
        <v>397</v>
      </c>
      <c r="Y74">
        <v>180</v>
      </c>
      <c r="Z74" t="s">
        <v>205</v>
      </c>
      <c r="AA74">
        <v>126</v>
      </c>
      <c r="AD74" t="s">
        <v>104</v>
      </c>
      <c r="AE74">
        <v>139</v>
      </c>
    </row>
    <row r="75" spans="2:31" x14ac:dyDescent="0.25">
      <c r="D75" t="s">
        <v>124</v>
      </c>
      <c r="E75">
        <v>444</v>
      </c>
      <c r="F75" t="s">
        <v>154</v>
      </c>
      <c r="G75">
        <v>503</v>
      </c>
      <c r="H75" t="s">
        <v>213</v>
      </c>
      <c r="I75">
        <v>138</v>
      </c>
      <c r="J75" t="s">
        <v>396</v>
      </c>
      <c r="K75">
        <v>115</v>
      </c>
      <c r="L75" t="s">
        <v>87</v>
      </c>
      <c r="M75">
        <v>221</v>
      </c>
      <c r="P75" t="s">
        <v>88</v>
      </c>
      <c r="Q75">
        <v>87</v>
      </c>
      <c r="R75" t="s">
        <v>282</v>
      </c>
      <c r="S75">
        <v>61</v>
      </c>
      <c r="T75" t="s">
        <v>490</v>
      </c>
      <c r="U75">
        <v>63</v>
      </c>
      <c r="X75" t="s">
        <v>253</v>
      </c>
      <c r="Y75">
        <v>178</v>
      </c>
      <c r="Z75" t="s">
        <v>293</v>
      </c>
      <c r="AA75">
        <v>123</v>
      </c>
      <c r="AD75" t="s">
        <v>105</v>
      </c>
      <c r="AE75">
        <v>138</v>
      </c>
    </row>
    <row r="76" spans="2:31" x14ac:dyDescent="0.25">
      <c r="D76" t="s">
        <v>104</v>
      </c>
      <c r="E76">
        <v>436</v>
      </c>
      <c r="F76" t="s">
        <v>124</v>
      </c>
      <c r="G76">
        <v>500</v>
      </c>
      <c r="H76" t="s">
        <v>80</v>
      </c>
      <c r="I76">
        <v>135</v>
      </c>
      <c r="J76" t="s">
        <v>606</v>
      </c>
      <c r="K76">
        <v>113</v>
      </c>
      <c r="L76" t="s">
        <v>124</v>
      </c>
      <c r="M76">
        <v>221</v>
      </c>
      <c r="P76" t="s">
        <v>86</v>
      </c>
      <c r="Q76">
        <v>86</v>
      </c>
      <c r="R76" t="s">
        <v>505</v>
      </c>
      <c r="S76">
        <v>60</v>
      </c>
      <c r="T76" t="s">
        <v>104</v>
      </c>
      <c r="U76">
        <v>62</v>
      </c>
      <c r="X76" t="s">
        <v>113</v>
      </c>
      <c r="Y76">
        <v>177</v>
      </c>
      <c r="Z76" t="s">
        <v>137</v>
      </c>
      <c r="AA76">
        <v>119</v>
      </c>
      <c r="AD76" t="s">
        <v>106</v>
      </c>
      <c r="AE76">
        <v>138</v>
      </c>
    </row>
    <row r="77" spans="2:31" x14ac:dyDescent="0.25">
      <c r="D77" t="s">
        <v>181</v>
      </c>
      <c r="E77">
        <v>436</v>
      </c>
      <c r="F77" t="s">
        <v>342</v>
      </c>
      <c r="G77">
        <v>499</v>
      </c>
      <c r="H77" t="s">
        <v>609</v>
      </c>
      <c r="I77">
        <v>125</v>
      </c>
      <c r="J77" t="s">
        <v>75</v>
      </c>
      <c r="K77">
        <v>112</v>
      </c>
      <c r="L77" t="s">
        <v>58</v>
      </c>
      <c r="M77">
        <v>219</v>
      </c>
      <c r="P77" t="s">
        <v>94</v>
      </c>
      <c r="Q77">
        <v>82</v>
      </c>
      <c r="R77" t="s">
        <v>39</v>
      </c>
      <c r="S77">
        <v>60</v>
      </c>
      <c r="T77" t="s">
        <v>205</v>
      </c>
      <c r="U77">
        <v>62</v>
      </c>
      <c r="X77" t="s">
        <v>398</v>
      </c>
      <c r="Y77">
        <v>177</v>
      </c>
      <c r="Z77" t="s">
        <v>62</v>
      </c>
      <c r="AA77">
        <v>115</v>
      </c>
      <c r="AD77" t="s">
        <v>107</v>
      </c>
      <c r="AE77">
        <v>133</v>
      </c>
    </row>
    <row r="78" spans="2:31" x14ac:dyDescent="0.25">
      <c r="D78" t="s">
        <v>126</v>
      </c>
      <c r="E78">
        <v>435</v>
      </c>
      <c r="F78" t="s">
        <v>582</v>
      </c>
      <c r="G78">
        <v>496</v>
      </c>
      <c r="H78" t="s">
        <v>58</v>
      </c>
      <c r="I78">
        <v>123</v>
      </c>
      <c r="J78" t="s">
        <v>50</v>
      </c>
      <c r="K78">
        <v>108</v>
      </c>
      <c r="L78" t="s">
        <v>388</v>
      </c>
      <c r="M78">
        <v>215</v>
      </c>
      <c r="P78" t="s">
        <v>140</v>
      </c>
      <c r="Q78">
        <v>82</v>
      </c>
      <c r="R78" t="s">
        <v>34</v>
      </c>
      <c r="S78">
        <v>57</v>
      </c>
      <c r="T78" t="s">
        <v>288</v>
      </c>
      <c r="U78">
        <v>60</v>
      </c>
      <c r="X78" t="s">
        <v>399</v>
      </c>
      <c r="Y78">
        <v>174</v>
      </c>
      <c r="Z78" t="s">
        <v>294</v>
      </c>
      <c r="AA78">
        <v>114</v>
      </c>
      <c r="AD78" t="s">
        <v>108</v>
      </c>
      <c r="AE78">
        <v>131</v>
      </c>
    </row>
    <row r="79" spans="2:31" x14ac:dyDescent="0.25">
      <c r="D79" t="s">
        <v>405</v>
      </c>
      <c r="E79">
        <v>431</v>
      </c>
      <c r="F79" t="s">
        <v>137</v>
      </c>
      <c r="G79">
        <v>484</v>
      </c>
      <c r="H79" t="s">
        <v>616</v>
      </c>
      <c r="I79">
        <v>123</v>
      </c>
      <c r="J79" t="s">
        <v>63</v>
      </c>
      <c r="K79">
        <v>107</v>
      </c>
      <c r="L79" t="s">
        <v>137</v>
      </c>
      <c r="M79">
        <v>214</v>
      </c>
      <c r="P79" t="s">
        <v>230</v>
      </c>
      <c r="Q79">
        <v>82</v>
      </c>
      <c r="R79" t="s">
        <v>57</v>
      </c>
      <c r="S79">
        <v>57</v>
      </c>
      <c r="T79" t="s">
        <v>164</v>
      </c>
      <c r="U79">
        <v>58</v>
      </c>
      <c r="X79" t="s">
        <v>145</v>
      </c>
      <c r="Y79">
        <v>172</v>
      </c>
      <c r="Z79" t="s">
        <v>295</v>
      </c>
      <c r="AA79">
        <v>113</v>
      </c>
      <c r="AD79" t="s">
        <v>109</v>
      </c>
      <c r="AE79">
        <v>123</v>
      </c>
    </row>
    <row r="80" spans="2:31" x14ac:dyDescent="0.25">
      <c r="D80" t="s">
        <v>137</v>
      </c>
      <c r="E80">
        <v>429</v>
      </c>
      <c r="F80" t="s">
        <v>77</v>
      </c>
      <c r="G80">
        <v>478</v>
      </c>
      <c r="H80" t="s">
        <v>105</v>
      </c>
      <c r="I80">
        <v>118</v>
      </c>
      <c r="J80" t="s">
        <v>80</v>
      </c>
      <c r="K80">
        <v>105</v>
      </c>
      <c r="L80" t="s">
        <v>136</v>
      </c>
      <c r="M80">
        <v>211</v>
      </c>
      <c r="P80" t="s">
        <v>96</v>
      </c>
      <c r="Q80">
        <v>80</v>
      </c>
      <c r="R80" t="s">
        <v>103</v>
      </c>
      <c r="S80">
        <v>56</v>
      </c>
      <c r="T80" t="s">
        <v>218</v>
      </c>
      <c r="U80">
        <v>58</v>
      </c>
      <c r="X80" t="s">
        <v>83</v>
      </c>
      <c r="Y80">
        <v>164</v>
      </c>
      <c r="Z80" t="s">
        <v>296</v>
      </c>
      <c r="AA80">
        <v>111</v>
      </c>
      <c r="AD80" t="s">
        <v>110</v>
      </c>
      <c r="AE80">
        <v>123</v>
      </c>
    </row>
    <row r="81" spans="4:31" x14ac:dyDescent="0.25">
      <c r="D81" t="s">
        <v>344</v>
      </c>
      <c r="E81">
        <v>424</v>
      </c>
      <c r="F81" t="s">
        <v>601</v>
      </c>
      <c r="G81">
        <v>477</v>
      </c>
      <c r="H81" t="s">
        <v>63</v>
      </c>
      <c r="I81">
        <v>116</v>
      </c>
      <c r="J81" t="s">
        <v>607</v>
      </c>
      <c r="K81">
        <v>103</v>
      </c>
      <c r="L81" t="s">
        <v>515</v>
      </c>
      <c r="M81">
        <v>210</v>
      </c>
      <c r="P81" t="s">
        <v>77</v>
      </c>
      <c r="Q81">
        <v>75</v>
      </c>
      <c r="R81" t="s">
        <v>404</v>
      </c>
      <c r="S81">
        <v>56</v>
      </c>
      <c r="T81" t="s">
        <v>380</v>
      </c>
      <c r="U81">
        <v>57</v>
      </c>
      <c r="X81" t="s">
        <v>205</v>
      </c>
      <c r="Y81">
        <v>164</v>
      </c>
      <c r="Z81" t="s">
        <v>241</v>
      </c>
      <c r="AA81">
        <v>111</v>
      </c>
      <c r="AD81" t="s">
        <v>111</v>
      </c>
      <c r="AE81">
        <v>123</v>
      </c>
    </row>
    <row r="82" spans="4:31" x14ac:dyDescent="0.25">
      <c r="D82" t="s">
        <v>70</v>
      </c>
      <c r="E82">
        <v>421</v>
      </c>
      <c r="F82" t="s">
        <v>76</v>
      </c>
      <c r="G82">
        <v>470</v>
      </c>
      <c r="H82" t="s">
        <v>137</v>
      </c>
      <c r="I82">
        <v>115</v>
      </c>
      <c r="J82" t="s">
        <v>174</v>
      </c>
      <c r="K82">
        <v>103</v>
      </c>
      <c r="L82" t="s">
        <v>367</v>
      </c>
      <c r="M82">
        <v>206</v>
      </c>
      <c r="P82" t="s">
        <v>155</v>
      </c>
      <c r="Q82">
        <v>74</v>
      </c>
      <c r="R82" t="s">
        <v>250</v>
      </c>
      <c r="S82">
        <v>56</v>
      </c>
      <c r="T82" t="s">
        <v>171</v>
      </c>
      <c r="U82">
        <v>57</v>
      </c>
      <c r="X82" t="s">
        <v>400</v>
      </c>
      <c r="Y82">
        <v>164</v>
      </c>
      <c r="Z82" t="s">
        <v>61</v>
      </c>
      <c r="AA82">
        <v>110</v>
      </c>
      <c r="AD82" t="s">
        <v>112</v>
      </c>
      <c r="AE82">
        <v>122</v>
      </c>
    </row>
    <row r="83" spans="4:31" x14ac:dyDescent="0.25">
      <c r="D83" t="s">
        <v>180</v>
      </c>
      <c r="E83">
        <v>418</v>
      </c>
      <c r="F83" t="s">
        <v>141</v>
      </c>
      <c r="G83">
        <v>468</v>
      </c>
      <c r="H83" t="s">
        <v>634</v>
      </c>
      <c r="I83">
        <v>114</v>
      </c>
      <c r="J83" t="s">
        <v>52</v>
      </c>
      <c r="K83">
        <v>101</v>
      </c>
      <c r="L83" t="s">
        <v>210</v>
      </c>
      <c r="M83">
        <v>204</v>
      </c>
      <c r="P83" t="s">
        <v>512</v>
      </c>
      <c r="Q83">
        <v>73</v>
      </c>
      <c r="R83" t="s">
        <v>212</v>
      </c>
      <c r="S83">
        <v>56</v>
      </c>
      <c r="T83" t="s">
        <v>239</v>
      </c>
      <c r="U83">
        <v>56</v>
      </c>
      <c r="X83" t="s">
        <v>171</v>
      </c>
      <c r="Y83">
        <v>163</v>
      </c>
      <c r="Z83" t="s">
        <v>76</v>
      </c>
      <c r="AA83">
        <v>107</v>
      </c>
      <c r="AD83" t="s">
        <v>113</v>
      </c>
      <c r="AE83">
        <v>122</v>
      </c>
    </row>
    <row r="84" spans="4:31" x14ac:dyDescent="0.25">
      <c r="D84" t="s">
        <v>49</v>
      </c>
      <c r="E84">
        <v>412</v>
      </c>
      <c r="F84" t="s">
        <v>383</v>
      </c>
      <c r="G84">
        <v>467</v>
      </c>
      <c r="H84" t="s">
        <v>299</v>
      </c>
      <c r="I84">
        <v>114</v>
      </c>
      <c r="J84" t="s">
        <v>266</v>
      </c>
      <c r="K84">
        <v>101</v>
      </c>
      <c r="L84" t="s">
        <v>125</v>
      </c>
      <c r="M84">
        <v>202</v>
      </c>
      <c r="P84" t="s">
        <v>221</v>
      </c>
      <c r="Q84">
        <v>72</v>
      </c>
      <c r="R84" t="s">
        <v>243</v>
      </c>
      <c r="S84">
        <v>55</v>
      </c>
      <c r="T84" t="s">
        <v>182</v>
      </c>
      <c r="U84">
        <v>55</v>
      </c>
      <c r="X84" t="s">
        <v>401</v>
      </c>
      <c r="Y84">
        <v>162</v>
      </c>
      <c r="Z84" t="s">
        <v>105</v>
      </c>
      <c r="AA84">
        <v>107</v>
      </c>
      <c r="AD84" t="s">
        <v>114</v>
      </c>
      <c r="AE84">
        <v>121</v>
      </c>
    </row>
    <row r="85" spans="4:31" x14ac:dyDescent="0.25">
      <c r="D85" t="s">
        <v>358</v>
      </c>
      <c r="E85">
        <v>408</v>
      </c>
      <c r="F85" t="s">
        <v>50</v>
      </c>
      <c r="G85">
        <v>465</v>
      </c>
      <c r="H85" t="s">
        <v>124</v>
      </c>
      <c r="I85">
        <v>107</v>
      </c>
      <c r="J85" t="s">
        <v>88</v>
      </c>
      <c r="K85">
        <v>100</v>
      </c>
      <c r="L85" t="s">
        <v>117</v>
      </c>
      <c r="M85">
        <v>201</v>
      </c>
      <c r="P85" t="s">
        <v>101</v>
      </c>
      <c r="Q85">
        <v>71</v>
      </c>
      <c r="R85" t="s">
        <v>375</v>
      </c>
      <c r="S85">
        <v>55</v>
      </c>
      <c r="T85" t="s">
        <v>338</v>
      </c>
      <c r="U85">
        <v>55</v>
      </c>
      <c r="X85" t="s">
        <v>227</v>
      </c>
      <c r="Y85">
        <v>162</v>
      </c>
      <c r="Z85" t="s">
        <v>158</v>
      </c>
      <c r="AA85">
        <v>106</v>
      </c>
      <c r="AD85" t="s">
        <v>115</v>
      </c>
      <c r="AE85">
        <v>119</v>
      </c>
    </row>
    <row r="86" spans="4:31" x14ac:dyDescent="0.25">
      <c r="D86" t="s">
        <v>426</v>
      </c>
      <c r="E86">
        <v>377</v>
      </c>
      <c r="F86" t="s">
        <v>104</v>
      </c>
      <c r="G86">
        <v>461</v>
      </c>
      <c r="H86" t="s">
        <v>52</v>
      </c>
      <c r="I86">
        <v>107</v>
      </c>
      <c r="J86" t="s">
        <v>72</v>
      </c>
      <c r="K86">
        <v>99</v>
      </c>
      <c r="L86" t="s">
        <v>155</v>
      </c>
      <c r="M86">
        <v>201</v>
      </c>
      <c r="P86" t="s">
        <v>73</v>
      </c>
      <c r="Q86">
        <v>70</v>
      </c>
      <c r="R86" t="s">
        <v>45</v>
      </c>
      <c r="S86">
        <v>54</v>
      </c>
      <c r="T86" t="s">
        <v>365</v>
      </c>
      <c r="U86">
        <v>54</v>
      </c>
      <c r="X86" t="s">
        <v>402</v>
      </c>
      <c r="Y86">
        <v>161</v>
      </c>
      <c r="Z86" t="s">
        <v>116</v>
      </c>
      <c r="AA86">
        <v>105</v>
      </c>
      <c r="AD86" t="s">
        <v>116</v>
      </c>
      <c r="AE86">
        <v>118</v>
      </c>
    </row>
    <row r="87" spans="4:31" x14ac:dyDescent="0.25">
      <c r="D87" t="s">
        <v>482</v>
      </c>
      <c r="E87">
        <v>377</v>
      </c>
      <c r="F87" t="s">
        <v>133</v>
      </c>
      <c r="G87">
        <v>453</v>
      </c>
      <c r="H87" t="s">
        <v>608</v>
      </c>
      <c r="I87">
        <v>103</v>
      </c>
      <c r="J87" t="s">
        <v>315</v>
      </c>
      <c r="K87">
        <v>99</v>
      </c>
      <c r="L87" t="s">
        <v>111</v>
      </c>
      <c r="M87">
        <v>200</v>
      </c>
      <c r="P87" t="s">
        <v>182</v>
      </c>
      <c r="Q87">
        <v>69</v>
      </c>
      <c r="R87" t="s">
        <v>506</v>
      </c>
      <c r="S87">
        <v>54</v>
      </c>
      <c r="T87" t="s">
        <v>83</v>
      </c>
      <c r="U87">
        <v>54</v>
      </c>
      <c r="X87" t="s">
        <v>34</v>
      </c>
      <c r="Y87">
        <v>160</v>
      </c>
      <c r="Z87" t="s">
        <v>297</v>
      </c>
      <c r="AA87">
        <v>103</v>
      </c>
      <c r="AD87" t="s">
        <v>117</v>
      </c>
      <c r="AE87">
        <v>117</v>
      </c>
    </row>
    <row r="88" spans="4:31" x14ac:dyDescent="0.25">
      <c r="D88" t="s">
        <v>118</v>
      </c>
      <c r="E88">
        <v>373</v>
      </c>
      <c r="F88" t="s">
        <v>87</v>
      </c>
      <c r="G88">
        <v>452</v>
      </c>
      <c r="H88" t="s">
        <v>315</v>
      </c>
      <c r="I88">
        <v>101</v>
      </c>
      <c r="J88" t="s">
        <v>608</v>
      </c>
      <c r="K88">
        <v>97</v>
      </c>
      <c r="L88" t="s">
        <v>182</v>
      </c>
      <c r="M88">
        <v>195</v>
      </c>
      <c r="P88" t="s">
        <v>253</v>
      </c>
      <c r="Q88">
        <v>68</v>
      </c>
      <c r="R88" t="s">
        <v>68</v>
      </c>
      <c r="S88">
        <v>53</v>
      </c>
      <c r="T88" t="s">
        <v>343</v>
      </c>
      <c r="U88">
        <v>53</v>
      </c>
      <c r="X88" t="s">
        <v>322</v>
      </c>
      <c r="Y88">
        <v>159</v>
      </c>
      <c r="Z88" t="s">
        <v>204</v>
      </c>
      <c r="AA88">
        <v>102</v>
      </c>
      <c r="AD88" t="s">
        <v>118</v>
      </c>
      <c r="AE88">
        <v>117</v>
      </c>
    </row>
    <row r="89" spans="4:31" x14ac:dyDescent="0.25">
      <c r="D89" t="s">
        <v>614</v>
      </c>
      <c r="E89">
        <v>369</v>
      </c>
      <c r="F89" t="s">
        <v>358</v>
      </c>
      <c r="G89">
        <v>450</v>
      </c>
      <c r="H89" t="s">
        <v>391</v>
      </c>
      <c r="I89">
        <v>101</v>
      </c>
      <c r="J89" t="s">
        <v>609</v>
      </c>
      <c r="K89">
        <v>97</v>
      </c>
      <c r="L89" t="s">
        <v>240</v>
      </c>
      <c r="M89">
        <v>194</v>
      </c>
      <c r="P89" t="s">
        <v>183</v>
      </c>
      <c r="Q89">
        <v>68</v>
      </c>
      <c r="R89" t="s">
        <v>178</v>
      </c>
      <c r="S89">
        <v>52</v>
      </c>
      <c r="T89" t="s">
        <v>41</v>
      </c>
      <c r="U89">
        <v>53</v>
      </c>
      <c r="X89" t="s">
        <v>54</v>
      </c>
      <c r="Y89">
        <v>159</v>
      </c>
      <c r="Z89" t="s">
        <v>178</v>
      </c>
      <c r="AA89">
        <v>101</v>
      </c>
      <c r="AD89" t="s">
        <v>119</v>
      </c>
      <c r="AE89">
        <v>115</v>
      </c>
    </row>
    <row r="90" spans="4:31" x14ac:dyDescent="0.25">
      <c r="D90" t="s">
        <v>195</v>
      </c>
      <c r="E90">
        <v>369</v>
      </c>
      <c r="F90" t="s">
        <v>73</v>
      </c>
      <c r="G90">
        <v>443</v>
      </c>
      <c r="H90" t="s">
        <v>161</v>
      </c>
      <c r="I90">
        <v>101</v>
      </c>
      <c r="J90" t="s">
        <v>79</v>
      </c>
      <c r="K90">
        <v>96</v>
      </c>
      <c r="L90" t="s">
        <v>336</v>
      </c>
      <c r="M90">
        <v>193</v>
      </c>
      <c r="P90" t="s">
        <v>119</v>
      </c>
      <c r="Q90">
        <v>68</v>
      </c>
      <c r="R90" t="s">
        <v>230</v>
      </c>
      <c r="S90">
        <v>52</v>
      </c>
      <c r="T90" t="s">
        <v>491</v>
      </c>
      <c r="U90">
        <v>53</v>
      </c>
      <c r="X90" t="s">
        <v>368</v>
      </c>
      <c r="Y90">
        <v>155</v>
      </c>
      <c r="Z90" t="s">
        <v>298</v>
      </c>
      <c r="AA90">
        <v>100</v>
      </c>
      <c r="AD90" t="s">
        <v>120</v>
      </c>
      <c r="AE90">
        <v>115</v>
      </c>
    </row>
    <row r="91" spans="4:31" x14ac:dyDescent="0.25">
      <c r="D91" t="s">
        <v>243</v>
      </c>
      <c r="E91">
        <v>368</v>
      </c>
      <c r="F91" t="s">
        <v>126</v>
      </c>
      <c r="G91">
        <v>436</v>
      </c>
      <c r="H91" t="s">
        <v>56</v>
      </c>
      <c r="I91">
        <v>101</v>
      </c>
      <c r="J91" t="s">
        <v>610</v>
      </c>
      <c r="K91">
        <v>95</v>
      </c>
      <c r="L91" t="s">
        <v>482</v>
      </c>
      <c r="M91">
        <v>193</v>
      </c>
      <c r="P91" t="s">
        <v>212</v>
      </c>
      <c r="Q91">
        <v>66</v>
      </c>
      <c r="R91" t="s">
        <v>50</v>
      </c>
      <c r="S91">
        <v>52</v>
      </c>
      <c r="T91" t="s">
        <v>492</v>
      </c>
      <c r="U91">
        <v>52</v>
      </c>
      <c r="X91" t="s">
        <v>403</v>
      </c>
      <c r="Y91">
        <v>152</v>
      </c>
      <c r="Z91" t="s">
        <v>299</v>
      </c>
      <c r="AA91">
        <v>98</v>
      </c>
      <c r="AD91" t="s">
        <v>121</v>
      </c>
      <c r="AE91">
        <v>113</v>
      </c>
    </row>
    <row r="92" spans="4:31" x14ac:dyDescent="0.25">
      <c r="D92" t="s">
        <v>365</v>
      </c>
      <c r="E92">
        <v>366</v>
      </c>
      <c r="F92" t="s">
        <v>405</v>
      </c>
      <c r="G92">
        <v>433</v>
      </c>
      <c r="H92" t="s">
        <v>75</v>
      </c>
      <c r="I92">
        <v>100</v>
      </c>
      <c r="J92" t="s">
        <v>124</v>
      </c>
      <c r="K92">
        <v>94</v>
      </c>
      <c r="L92" t="s">
        <v>74</v>
      </c>
      <c r="M92">
        <v>193</v>
      </c>
      <c r="P92" t="s">
        <v>141</v>
      </c>
      <c r="Q92">
        <v>65</v>
      </c>
      <c r="R92" t="s">
        <v>171</v>
      </c>
      <c r="S92">
        <v>52</v>
      </c>
      <c r="T92" t="s">
        <v>493</v>
      </c>
      <c r="U92">
        <v>51</v>
      </c>
      <c r="X92" t="s">
        <v>404</v>
      </c>
      <c r="Y92">
        <v>150</v>
      </c>
      <c r="Z92" t="s">
        <v>184</v>
      </c>
      <c r="AA92">
        <v>97</v>
      </c>
      <c r="AD92" t="s">
        <v>122</v>
      </c>
      <c r="AE92">
        <v>112</v>
      </c>
    </row>
    <row r="93" spans="4:31" x14ac:dyDescent="0.25">
      <c r="D93" t="s">
        <v>98</v>
      </c>
      <c r="E93">
        <v>365</v>
      </c>
      <c r="F93" t="s">
        <v>614</v>
      </c>
      <c r="G93">
        <v>422</v>
      </c>
      <c r="H93" t="s">
        <v>241</v>
      </c>
      <c r="I93">
        <v>100</v>
      </c>
      <c r="J93" t="s">
        <v>184</v>
      </c>
      <c r="K93">
        <v>92</v>
      </c>
      <c r="L93" t="s">
        <v>516</v>
      </c>
      <c r="M93">
        <v>191</v>
      </c>
      <c r="P93" t="s">
        <v>231</v>
      </c>
      <c r="Q93">
        <v>65</v>
      </c>
      <c r="R93" t="s">
        <v>507</v>
      </c>
      <c r="S93">
        <v>52</v>
      </c>
      <c r="T93" t="s">
        <v>405</v>
      </c>
      <c r="U93">
        <v>51</v>
      </c>
      <c r="X93" t="s">
        <v>405</v>
      </c>
      <c r="Y93">
        <v>149</v>
      </c>
      <c r="Z93" t="s">
        <v>300</v>
      </c>
      <c r="AA93">
        <v>97</v>
      </c>
      <c r="AD93" t="s">
        <v>123</v>
      </c>
      <c r="AE93">
        <v>112</v>
      </c>
    </row>
    <row r="94" spans="4:31" x14ac:dyDescent="0.25">
      <c r="D94" t="s">
        <v>159</v>
      </c>
      <c r="E94">
        <v>365</v>
      </c>
      <c r="F94" t="s">
        <v>70</v>
      </c>
      <c r="G94">
        <v>422</v>
      </c>
      <c r="H94" t="s">
        <v>240</v>
      </c>
      <c r="I94">
        <v>97</v>
      </c>
      <c r="J94" t="s">
        <v>257</v>
      </c>
      <c r="K94">
        <v>91</v>
      </c>
      <c r="L94" t="s">
        <v>195</v>
      </c>
      <c r="M94">
        <v>191</v>
      </c>
      <c r="P94" t="s">
        <v>170</v>
      </c>
      <c r="Q94">
        <v>64</v>
      </c>
      <c r="R94" t="s">
        <v>508</v>
      </c>
      <c r="S94">
        <v>51</v>
      </c>
      <c r="T94" t="s">
        <v>100</v>
      </c>
      <c r="U94">
        <v>50</v>
      </c>
      <c r="X94" t="s">
        <v>62</v>
      </c>
      <c r="Y94">
        <v>147</v>
      </c>
      <c r="Z94" t="s">
        <v>301</v>
      </c>
      <c r="AA94">
        <v>97</v>
      </c>
      <c r="AD94" t="s">
        <v>124</v>
      </c>
      <c r="AE94">
        <v>111</v>
      </c>
    </row>
    <row r="95" spans="4:31" x14ac:dyDescent="0.25">
      <c r="D95" t="s">
        <v>86</v>
      </c>
      <c r="E95">
        <v>360</v>
      </c>
      <c r="F95" t="s">
        <v>49</v>
      </c>
      <c r="G95">
        <v>414</v>
      </c>
      <c r="H95" t="s">
        <v>174</v>
      </c>
      <c r="I95">
        <v>94</v>
      </c>
      <c r="J95" t="s">
        <v>60</v>
      </c>
      <c r="K95">
        <v>90</v>
      </c>
      <c r="L95" t="s">
        <v>97</v>
      </c>
      <c r="M95">
        <v>187</v>
      </c>
      <c r="P95" t="s">
        <v>237</v>
      </c>
      <c r="Q95">
        <v>64</v>
      </c>
      <c r="R95" t="s">
        <v>114</v>
      </c>
      <c r="S95">
        <v>51</v>
      </c>
      <c r="T95" t="s">
        <v>375</v>
      </c>
      <c r="U95">
        <v>50</v>
      </c>
      <c r="X95" t="s">
        <v>213</v>
      </c>
      <c r="Y95">
        <v>143</v>
      </c>
      <c r="Z95" t="s">
        <v>221</v>
      </c>
      <c r="AA95">
        <v>97</v>
      </c>
      <c r="AD95" t="s">
        <v>125</v>
      </c>
      <c r="AE95">
        <v>111</v>
      </c>
    </row>
    <row r="96" spans="4:31" x14ac:dyDescent="0.25">
      <c r="D96" t="s">
        <v>77</v>
      </c>
      <c r="E96">
        <v>360</v>
      </c>
      <c r="F96" t="s">
        <v>607</v>
      </c>
      <c r="G96">
        <v>398</v>
      </c>
      <c r="H96" t="s">
        <v>307</v>
      </c>
      <c r="I96">
        <v>94</v>
      </c>
      <c r="J96" t="s">
        <v>145</v>
      </c>
      <c r="K96">
        <v>88</v>
      </c>
      <c r="L96" t="s">
        <v>93</v>
      </c>
      <c r="M96">
        <v>187</v>
      </c>
      <c r="P96" t="s">
        <v>174</v>
      </c>
      <c r="Q96">
        <v>63</v>
      </c>
      <c r="R96" t="s">
        <v>509</v>
      </c>
      <c r="S96">
        <v>51</v>
      </c>
      <c r="T96" t="s">
        <v>494</v>
      </c>
      <c r="U96">
        <v>50</v>
      </c>
      <c r="X96" t="s">
        <v>406</v>
      </c>
      <c r="Y96">
        <v>143</v>
      </c>
      <c r="Z96" t="s">
        <v>302</v>
      </c>
      <c r="AA96">
        <v>96</v>
      </c>
      <c r="AD96" t="s">
        <v>126</v>
      </c>
      <c r="AE96">
        <v>110</v>
      </c>
    </row>
    <row r="97" spans="4:31" x14ac:dyDescent="0.25">
      <c r="D97" t="s">
        <v>293</v>
      </c>
      <c r="E97">
        <v>346</v>
      </c>
      <c r="F97" t="s">
        <v>616</v>
      </c>
      <c r="G97">
        <v>397</v>
      </c>
      <c r="H97" t="s">
        <v>79</v>
      </c>
      <c r="I97">
        <v>94</v>
      </c>
      <c r="J97" t="s">
        <v>273</v>
      </c>
      <c r="K97">
        <v>88</v>
      </c>
      <c r="L97" t="s">
        <v>69</v>
      </c>
      <c r="M97">
        <v>186</v>
      </c>
      <c r="P97" t="s">
        <v>81</v>
      </c>
      <c r="Q97">
        <v>63</v>
      </c>
      <c r="R97">
        <v>94</v>
      </c>
      <c r="S97">
        <f>SUM(S3:S96)</f>
        <v>13329</v>
      </c>
      <c r="T97">
        <v>94</v>
      </c>
      <c r="U97">
        <f>SUM(U3:U96)</f>
        <v>12918</v>
      </c>
      <c r="X97" t="s">
        <v>407</v>
      </c>
      <c r="Y97">
        <v>140</v>
      </c>
      <c r="Z97" t="s">
        <v>43</v>
      </c>
      <c r="AA97">
        <v>95</v>
      </c>
      <c r="AD97" t="s">
        <v>127</v>
      </c>
      <c r="AE97">
        <v>108</v>
      </c>
    </row>
    <row r="98" spans="4:31" x14ac:dyDescent="0.25">
      <c r="D98" t="s">
        <v>616</v>
      </c>
      <c r="E98">
        <v>345</v>
      </c>
      <c r="F98" t="s">
        <v>482</v>
      </c>
      <c r="G98">
        <v>380</v>
      </c>
      <c r="H98" t="s">
        <v>607</v>
      </c>
      <c r="I98">
        <v>93</v>
      </c>
      <c r="J98" t="s">
        <v>96</v>
      </c>
      <c r="K98">
        <v>88</v>
      </c>
      <c r="L98" t="s">
        <v>66</v>
      </c>
      <c r="M98">
        <v>184</v>
      </c>
      <c r="P98" t="s">
        <v>113</v>
      </c>
      <c r="Q98">
        <v>62</v>
      </c>
      <c r="X98" t="s">
        <v>408</v>
      </c>
      <c r="Y98">
        <v>139</v>
      </c>
      <c r="Z98" t="s">
        <v>93</v>
      </c>
      <c r="AA98">
        <v>95</v>
      </c>
      <c r="AD98" t="s">
        <v>128</v>
      </c>
      <c r="AE98">
        <v>107</v>
      </c>
    </row>
    <row r="99" spans="4:31" x14ac:dyDescent="0.25">
      <c r="D99" t="s">
        <v>106</v>
      </c>
      <c r="E99">
        <v>344</v>
      </c>
      <c r="F99" t="s">
        <v>243</v>
      </c>
      <c r="G99">
        <v>377</v>
      </c>
      <c r="H99" t="s">
        <v>257</v>
      </c>
      <c r="I99">
        <v>92</v>
      </c>
      <c r="J99" t="s">
        <v>311</v>
      </c>
      <c r="K99">
        <v>85</v>
      </c>
      <c r="L99" t="s">
        <v>218</v>
      </c>
      <c r="M99">
        <v>183</v>
      </c>
      <c r="P99" t="s">
        <v>105</v>
      </c>
      <c r="Q99">
        <v>61</v>
      </c>
      <c r="X99" t="s">
        <v>409</v>
      </c>
      <c r="Y99">
        <v>138</v>
      </c>
      <c r="Z99" t="s">
        <v>81</v>
      </c>
      <c r="AA99">
        <v>94</v>
      </c>
      <c r="AD99" t="s">
        <v>129</v>
      </c>
      <c r="AE99">
        <v>104</v>
      </c>
    </row>
    <row r="100" spans="4:31" x14ac:dyDescent="0.25">
      <c r="D100" t="s">
        <v>332</v>
      </c>
      <c r="E100">
        <v>340</v>
      </c>
      <c r="F100" t="s">
        <v>426</v>
      </c>
      <c r="G100">
        <v>377</v>
      </c>
      <c r="H100" t="s">
        <v>396</v>
      </c>
      <c r="I100">
        <v>92</v>
      </c>
      <c r="J100" t="s">
        <v>611</v>
      </c>
      <c r="K100">
        <v>85</v>
      </c>
      <c r="L100" t="s">
        <v>140</v>
      </c>
      <c r="M100">
        <v>183</v>
      </c>
      <c r="P100" t="s">
        <v>203</v>
      </c>
      <c r="Q100">
        <v>60</v>
      </c>
      <c r="X100" t="s">
        <v>410</v>
      </c>
      <c r="Y100">
        <v>137</v>
      </c>
      <c r="Z100" t="s">
        <v>303</v>
      </c>
      <c r="AA100">
        <v>94</v>
      </c>
      <c r="AD100" t="s">
        <v>130</v>
      </c>
      <c r="AE100">
        <v>103</v>
      </c>
    </row>
    <row r="101" spans="4:31" x14ac:dyDescent="0.25">
      <c r="D101" t="s">
        <v>73</v>
      </c>
      <c r="E101">
        <v>338</v>
      </c>
      <c r="F101" t="s">
        <v>450</v>
      </c>
      <c r="G101">
        <v>375</v>
      </c>
      <c r="H101" t="s">
        <v>620</v>
      </c>
      <c r="I101">
        <v>90</v>
      </c>
      <c r="J101" t="s">
        <v>391</v>
      </c>
      <c r="K101">
        <v>84</v>
      </c>
      <c r="L101" t="s">
        <v>431</v>
      </c>
      <c r="M101">
        <v>182</v>
      </c>
      <c r="P101" t="s">
        <v>68</v>
      </c>
      <c r="Q101">
        <v>60</v>
      </c>
      <c r="X101" t="s">
        <v>239</v>
      </c>
      <c r="Y101">
        <v>137</v>
      </c>
      <c r="Z101" t="s">
        <v>304</v>
      </c>
      <c r="AA101">
        <v>93</v>
      </c>
      <c r="AD101" t="s">
        <v>131</v>
      </c>
      <c r="AE101">
        <v>103</v>
      </c>
    </row>
    <row r="102" spans="4:31" x14ac:dyDescent="0.25">
      <c r="D102" t="s">
        <v>48</v>
      </c>
      <c r="E102">
        <v>334</v>
      </c>
      <c r="F102" t="s">
        <v>118</v>
      </c>
      <c r="G102">
        <v>375</v>
      </c>
      <c r="H102" t="s">
        <v>450</v>
      </c>
      <c r="I102">
        <v>90</v>
      </c>
      <c r="J102" t="s">
        <v>612</v>
      </c>
      <c r="K102">
        <v>83</v>
      </c>
      <c r="L102" t="s">
        <v>147</v>
      </c>
      <c r="M102">
        <v>182</v>
      </c>
      <c r="P102" t="s">
        <v>150</v>
      </c>
      <c r="Q102">
        <v>60</v>
      </c>
      <c r="X102" t="s">
        <v>354</v>
      </c>
      <c r="Y102">
        <v>133</v>
      </c>
      <c r="Z102" t="s">
        <v>305</v>
      </c>
      <c r="AA102">
        <v>93</v>
      </c>
      <c r="AD102" t="s">
        <v>132</v>
      </c>
      <c r="AE102">
        <v>101</v>
      </c>
    </row>
    <row r="103" spans="4:31" x14ac:dyDescent="0.25">
      <c r="D103" t="s">
        <v>78</v>
      </c>
      <c r="E103">
        <v>333</v>
      </c>
      <c r="F103" t="s">
        <v>195</v>
      </c>
      <c r="G103">
        <v>370</v>
      </c>
      <c r="H103" t="s">
        <v>610</v>
      </c>
      <c r="I103">
        <v>88</v>
      </c>
      <c r="J103" t="s">
        <v>450</v>
      </c>
      <c r="K103">
        <v>83</v>
      </c>
      <c r="L103" t="s">
        <v>78</v>
      </c>
      <c r="M103">
        <v>180</v>
      </c>
      <c r="P103" t="s">
        <v>130</v>
      </c>
      <c r="Q103">
        <v>58</v>
      </c>
      <c r="X103" t="s">
        <v>116</v>
      </c>
      <c r="Y103">
        <v>132</v>
      </c>
      <c r="Z103" t="s">
        <v>306</v>
      </c>
      <c r="AA103">
        <v>92</v>
      </c>
      <c r="AD103" t="s">
        <v>133</v>
      </c>
      <c r="AE103">
        <v>100</v>
      </c>
    </row>
    <row r="104" spans="4:31" x14ac:dyDescent="0.25">
      <c r="D104" t="s">
        <v>132</v>
      </c>
      <c r="E104">
        <v>332</v>
      </c>
      <c r="F104" t="s">
        <v>230</v>
      </c>
      <c r="G104">
        <v>369</v>
      </c>
      <c r="H104" t="s">
        <v>273</v>
      </c>
      <c r="I104">
        <v>86</v>
      </c>
      <c r="J104" t="s">
        <v>526</v>
      </c>
      <c r="K104">
        <v>81</v>
      </c>
      <c r="L104" t="s">
        <v>204</v>
      </c>
      <c r="M104">
        <v>177</v>
      </c>
      <c r="P104" t="s">
        <v>391</v>
      </c>
      <c r="Q104">
        <v>58</v>
      </c>
      <c r="X104" t="s">
        <v>234</v>
      </c>
      <c r="Y104">
        <v>131</v>
      </c>
      <c r="Z104" t="s">
        <v>307</v>
      </c>
      <c r="AA104">
        <v>91</v>
      </c>
      <c r="AD104" t="s">
        <v>134</v>
      </c>
      <c r="AE104">
        <v>100</v>
      </c>
    </row>
    <row r="105" spans="4:31" x14ac:dyDescent="0.25">
      <c r="D105" t="s">
        <v>136</v>
      </c>
      <c r="E105">
        <v>330</v>
      </c>
      <c r="F105" t="s">
        <v>619</v>
      </c>
      <c r="G105">
        <v>366</v>
      </c>
      <c r="H105" t="s">
        <v>67</v>
      </c>
      <c r="I105">
        <v>85</v>
      </c>
      <c r="J105" t="s">
        <v>67</v>
      </c>
      <c r="K105">
        <v>81</v>
      </c>
      <c r="L105" t="s">
        <v>517</v>
      </c>
      <c r="M105">
        <v>177</v>
      </c>
      <c r="P105" t="s">
        <v>110</v>
      </c>
      <c r="Q105">
        <v>58</v>
      </c>
      <c r="X105" t="s">
        <v>324</v>
      </c>
      <c r="Y105">
        <v>131</v>
      </c>
      <c r="Z105" t="s">
        <v>308</v>
      </c>
      <c r="AA105">
        <v>91</v>
      </c>
      <c r="AD105" t="s">
        <v>135</v>
      </c>
      <c r="AE105">
        <v>99</v>
      </c>
    </row>
    <row r="106" spans="4:31" x14ac:dyDescent="0.25">
      <c r="D106" t="s">
        <v>74</v>
      </c>
      <c r="E106">
        <v>330</v>
      </c>
      <c r="F106" t="s">
        <v>98</v>
      </c>
      <c r="G106">
        <v>365</v>
      </c>
      <c r="H106" t="s">
        <v>618</v>
      </c>
      <c r="I106">
        <v>85</v>
      </c>
      <c r="J106" t="s">
        <v>358</v>
      </c>
      <c r="K106">
        <v>79</v>
      </c>
      <c r="L106" t="s">
        <v>239</v>
      </c>
      <c r="M106">
        <v>173</v>
      </c>
      <c r="P106" t="s">
        <v>165</v>
      </c>
      <c r="Q106">
        <v>58</v>
      </c>
      <c r="X106" t="s">
        <v>204</v>
      </c>
      <c r="Y106">
        <v>131</v>
      </c>
      <c r="Z106" t="s">
        <v>109</v>
      </c>
      <c r="AA106">
        <v>91</v>
      </c>
      <c r="AD106" t="s">
        <v>136</v>
      </c>
      <c r="AE106">
        <v>98</v>
      </c>
    </row>
    <row r="107" spans="4:31" x14ac:dyDescent="0.25">
      <c r="D107" t="s">
        <v>250</v>
      </c>
      <c r="E107">
        <v>329</v>
      </c>
      <c r="F107" t="s">
        <v>311</v>
      </c>
      <c r="G107">
        <v>361</v>
      </c>
      <c r="H107" t="s">
        <v>94</v>
      </c>
      <c r="I107">
        <v>84</v>
      </c>
      <c r="J107" t="s">
        <v>613</v>
      </c>
      <c r="K107">
        <v>79</v>
      </c>
      <c r="L107" t="s">
        <v>145</v>
      </c>
      <c r="M107">
        <v>172</v>
      </c>
      <c r="P107" t="s">
        <v>244</v>
      </c>
      <c r="Q107">
        <v>57</v>
      </c>
      <c r="X107" t="s">
        <v>411</v>
      </c>
      <c r="Y107">
        <v>130</v>
      </c>
      <c r="Z107" t="s">
        <v>309</v>
      </c>
      <c r="AA107">
        <v>90</v>
      </c>
      <c r="AD107" t="s">
        <v>137</v>
      </c>
      <c r="AE107">
        <v>98</v>
      </c>
    </row>
    <row r="108" spans="4:31" x14ac:dyDescent="0.25">
      <c r="D108" t="s">
        <v>240</v>
      </c>
      <c r="E108">
        <v>324</v>
      </c>
      <c r="F108" t="s">
        <v>48</v>
      </c>
      <c r="G108">
        <v>361</v>
      </c>
      <c r="H108" t="s">
        <v>187</v>
      </c>
      <c r="I108">
        <v>83</v>
      </c>
      <c r="J108" t="s">
        <v>614</v>
      </c>
      <c r="K108">
        <v>77</v>
      </c>
      <c r="L108" t="s">
        <v>456</v>
      </c>
      <c r="M108">
        <v>171</v>
      </c>
      <c r="P108" t="s">
        <v>147</v>
      </c>
      <c r="Q108">
        <v>57</v>
      </c>
      <c r="X108" t="s">
        <v>206</v>
      </c>
      <c r="Y108">
        <v>128</v>
      </c>
      <c r="Z108" t="s">
        <v>310</v>
      </c>
      <c r="AA108">
        <v>90</v>
      </c>
      <c r="AD108" t="s">
        <v>138</v>
      </c>
      <c r="AE108">
        <v>96</v>
      </c>
    </row>
    <row r="109" spans="4:31" x14ac:dyDescent="0.25">
      <c r="D109" t="s">
        <v>619</v>
      </c>
      <c r="E109">
        <v>324</v>
      </c>
      <c r="F109" t="s">
        <v>86</v>
      </c>
      <c r="G109">
        <v>361</v>
      </c>
      <c r="H109" t="s">
        <v>145</v>
      </c>
      <c r="I109">
        <v>82</v>
      </c>
      <c r="J109" t="s">
        <v>114</v>
      </c>
      <c r="K109">
        <v>76</v>
      </c>
      <c r="L109" t="s">
        <v>67</v>
      </c>
      <c r="M109">
        <v>170</v>
      </c>
      <c r="P109" t="s">
        <v>466</v>
      </c>
      <c r="Q109">
        <v>56</v>
      </c>
      <c r="X109" t="s">
        <v>149</v>
      </c>
      <c r="Y109">
        <v>128</v>
      </c>
      <c r="Z109" t="s">
        <v>311</v>
      </c>
      <c r="AA109">
        <v>90</v>
      </c>
      <c r="AD109" t="s">
        <v>139</v>
      </c>
      <c r="AE109">
        <v>96</v>
      </c>
    </row>
    <row r="110" spans="4:31" x14ac:dyDescent="0.25">
      <c r="D110" t="s">
        <v>88</v>
      </c>
      <c r="E110">
        <v>322</v>
      </c>
      <c r="F110" t="s">
        <v>174</v>
      </c>
      <c r="G110">
        <v>357</v>
      </c>
      <c r="H110" t="s">
        <v>66</v>
      </c>
      <c r="I110">
        <v>82</v>
      </c>
      <c r="J110" t="s">
        <v>158</v>
      </c>
      <c r="K110">
        <v>76</v>
      </c>
      <c r="L110" t="s">
        <v>369</v>
      </c>
      <c r="M110">
        <v>169</v>
      </c>
      <c r="P110" t="s">
        <v>181</v>
      </c>
      <c r="Q110">
        <v>55</v>
      </c>
      <c r="X110" t="s">
        <v>412</v>
      </c>
      <c r="Y110">
        <v>128</v>
      </c>
      <c r="Z110" t="s">
        <v>145</v>
      </c>
      <c r="AA110">
        <v>89</v>
      </c>
      <c r="AD110" t="s">
        <v>140</v>
      </c>
      <c r="AE110">
        <v>96</v>
      </c>
    </row>
    <row r="111" spans="4:31" x14ac:dyDescent="0.25">
      <c r="D111" t="s">
        <v>311</v>
      </c>
      <c r="E111">
        <v>317</v>
      </c>
      <c r="F111" t="s">
        <v>88</v>
      </c>
      <c r="G111">
        <v>356</v>
      </c>
      <c r="H111" t="s">
        <v>61</v>
      </c>
      <c r="I111">
        <v>81</v>
      </c>
      <c r="J111" t="s">
        <v>258</v>
      </c>
      <c r="K111">
        <v>76</v>
      </c>
      <c r="L111" t="s">
        <v>81</v>
      </c>
      <c r="M111">
        <v>168</v>
      </c>
      <c r="P111" t="s">
        <v>158</v>
      </c>
      <c r="Q111">
        <v>54</v>
      </c>
      <c r="X111" t="s">
        <v>413</v>
      </c>
      <c r="Y111">
        <v>126</v>
      </c>
      <c r="Z111" t="s">
        <v>130</v>
      </c>
      <c r="AA111">
        <v>88</v>
      </c>
      <c r="AD111" t="s">
        <v>141</v>
      </c>
      <c r="AE111">
        <v>93</v>
      </c>
    </row>
    <row r="112" spans="4:31" x14ac:dyDescent="0.25">
      <c r="D112" t="s">
        <v>607</v>
      </c>
      <c r="E112">
        <v>313</v>
      </c>
      <c r="F112" t="s">
        <v>75</v>
      </c>
      <c r="G112">
        <v>352</v>
      </c>
      <c r="H112" t="s">
        <v>128</v>
      </c>
      <c r="I112">
        <v>80</v>
      </c>
      <c r="J112" t="s">
        <v>615</v>
      </c>
      <c r="K112">
        <v>76</v>
      </c>
      <c r="L112" t="s">
        <v>115</v>
      </c>
      <c r="M112">
        <v>168</v>
      </c>
      <c r="P112" t="s">
        <v>290</v>
      </c>
      <c r="Q112">
        <v>54</v>
      </c>
      <c r="X112" t="s">
        <v>414</v>
      </c>
      <c r="Y112">
        <v>124</v>
      </c>
      <c r="Z112" t="s">
        <v>312</v>
      </c>
      <c r="AA112">
        <v>88</v>
      </c>
      <c r="AD112" t="s">
        <v>142</v>
      </c>
      <c r="AE112">
        <v>93</v>
      </c>
    </row>
    <row r="113" spans="4:31" x14ac:dyDescent="0.25">
      <c r="D113" t="s">
        <v>450</v>
      </c>
      <c r="E113">
        <v>310</v>
      </c>
      <c r="F113" t="s">
        <v>106</v>
      </c>
      <c r="G113">
        <v>346</v>
      </c>
      <c r="H113" t="s">
        <v>612</v>
      </c>
      <c r="I113">
        <v>80</v>
      </c>
      <c r="J113" t="s">
        <v>104</v>
      </c>
      <c r="K113">
        <v>74</v>
      </c>
      <c r="L113" t="s">
        <v>270</v>
      </c>
      <c r="M113">
        <v>164</v>
      </c>
      <c r="P113" t="s">
        <v>97</v>
      </c>
      <c r="Q113">
        <v>54</v>
      </c>
      <c r="X113" t="s">
        <v>415</v>
      </c>
      <c r="Y113">
        <v>119</v>
      </c>
      <c r="Z113" t="s">
        <v>128</v>
      </c>
      <c r="AA113">
        <v>88</v>
      </c>
      <c r="AD113" t="s">
        <v>143</v>
      </c>
      <c r="AE113">
        <v>93</v>
      </c>
    </row>
    <row r="114" spans="4:31" x14ac:dyDescent="0.25">
      <c r="D114" t="s">
        <v>230</v>
      </c>
      <c r="E114">
        <v>310</v>
      </c>
      <c r="F114" t="s">
        <v>332</v>
      </c>
      <c r="G114">
        <v>346</v>
      </c>
      <c r="H114" t="s">
        <v>108</v>
      </c>
      <c r="I114">
        <v>79</v>
      </c>
      <c r="J114" t="s">
        <v>113</v>
      </c>
      <c r="K114">
        <v>74</v>
      </c>
      <c r="L114" t="s">
        <v>229</v>
      </c>
      <c r="M114">
        <v>162</v>
      </c>
      <c r="P114" t="s">
        <v>120</v>
      </c>
      <c r="Q114">
        <v>53</v>
      </c>
      <c r="X114" t="s">
        <v>416</v>
      </c>
      <c r="Y114">
        <v>116</v>
      </c>
      <c r="Z114" t="s">
        <v>79</v>
      </c>
      <c r="AA114">
        <v>88</v>
      </c>
      <c r="AD114" t="s">
        <v>144</v>
      </c>
      <c r="AE114">
        <v>92</v>
      </c>
    </row>
    <row r="115" spans="4:31" x14ac:dyDescent="0.25">
      <c r="D115" t="s">
        <v>75</v>
      </c>
      <c r="E115">
        <v>300</v>
      </c>
      <c r="F115" t="s">
        <v>631</v>
      </c>
      <c r="G115">
        <v>337</v>
      </c>
      <c r="H115" t="s">
        <v>614</v>
      </c>
      <c r="I115">
        <v>78</v>
      </c>
      <c r="J115" t="s">
        <v>456</v>
      </c>
      <c r="K115">
        <v>73</v>
      </c>
      <c r="L115" t="s">
        <v>451</v>
      </c>
      <c r="M115">
        <v>157</v>
      </c>
      <c r="P115" t="s">
        <v>266</v>
      </c>
      <c r="Q115">
        <v>53</v>
      </c>
      <c r="X115" t="s">
        <v>417</v>
      </c>
      <c r="Y115">
        <v>116</v>
      </c>
      <c r="Z115" t="s">
        <v>313</v>
      </c>
      <c r="AA115">
        <v>83</v>
      </c>
      <c r="AD115" t="s">
        <v>145</v>
      </c>
      <c r="AE115">
        <v>91</v>
      </c>
    </row>
    <row r="116" spans="4:31" x14ac:dyDescent="0.25">
      <c r="D116" t="s">
        <v>493</v>
      </c>
      <c r="E116">
        <v>300</v>
      </c>
      <c r="F116" t="s">
        <v>250</v>
      </c>
      <c r="G116">
        <v>336</v>
      </c>
      <c r="H116" t="s">
        <v>258</v>
      </c>
      <c r="I116">
        <v>77</v>
      </c>
      <c r="J116" t="s">
        <v>221</v>
      </c>
      <c r="K116">
        <v>73</v>
      </c>
      <c r="L116" t="s">
        <v>213</v>
      </c>
      <c r="M116">
        <v>155</v>
      </c>
      <c r="P116" t="s">
        <v>341</v>
      </c>
      <c r="Q116">
        <v>53</v>
      </c>
      <c r="X116" t="s">
        <v>418</v>
      </c>
      <c r="Y116">
        <v>115</v>
      </c>
      <c r="Z116" t="s">
        <v>314</v>
      </c>
      <c r="AA116">
        <v>83</v>
      </c>
      <c r="AD116" t="s">
        <v>146</v>
      </c>
      <c r="AE116">
        <v>90</v>
      </c>
    </row>
    <row r="117" spans="4:31" x14ac:dyDescent="0.25">
      <c r="D117" t="s">
        <v>545</v>
      </c>
      <c r="E117">
        <v>300</v>
      </c>
      <c r="F117" t="s">
        <v>74</v>
      </c>
      <c r="G117">
        <v>333</v>
      </c>
      <c r="H117" t="s">
        <v>349</v>
      </c>
      <c r="I117">
        <v>75</v>
      </c>
      <c r="J117" t="s">
        <v>130</v>
      </c>
      <c r="K117">
        <v>71</v>
      </c>
      <c r="L117" t="s">
        <v>161</v>
      </c>
      <c r="M117">
        <v>154</v>
      </c>
      <c r="P117" t="s">
        <v>326</v>
      </c>
      <c r="Q117">
        <v>53</v>
      </c>
      <c r="X117" t="s">
        <v>36</v>
      </c>
      <c r="Y117">
        <v>113</v>
      </c>
      <c r="Z117" t="s">
        <v>315</v>
      </c>
      <c r="AA117">
        <v>83</v>
      </c>
      <c r="AD117" t="s">
        <v>147</v>
      </c>
      <c r="AE117">
        <v>89</v>
      </c>
    </row>
    <row r="118" spans="4:31" x14ac:dyDescent="0.25">
      <c r="D118" t="s">
        <v>90</v>
      </c>
      <c r="E118">
        <v>299</v>
      </c>
      <c r="F118" t="s">
        <v>78</v>
      </c>
      <c r="G118">
        <v>333</v>
      </c>
      <c r="H118" t="s">
        <v>96</v>
      </c>
      <c r="I118">
        <v>74</v>
      </c>
      <c r="J118" t="s">
        <v>616</v>
      </c>
      <c r="K118">
        <v>68</v>
      </c>
      <c r="L118" t="s">
        <v>98</v>
      </c>
      <c r="M118">
        <v>153</v>
      </c>
      <c r="P118" t="s">
        <v>513</v>
      </c>
      <c r="Q118">
        <v>52</v>
      </c>
      <c r="X118" t="s">
        <v>98</v>
      </c>
      <c r="Y118">
        <v>113</v>
      </c>
      <c r="Z118" t="s">
        <v>124</v>
      </c>
      <c r="AA118">
        <v>83</v>
      </c>
      <c r="AD118" t="s">
        <v>148</v>
      </c>
      <c r="AE118">
        <v>87</v>
      </c>
    </row>
    <row r="119" spans="4:31" x14ac:dyDescent="0.25">
      <c r="D119" t="s">
        <v>537</v>
      </c>
      <c r="E119">
        <v>296</v>
      </c>
      <c r="F119" t="s">
        <v>132</v>
      </c>
      <c r="G119">
        <v>332</v>
      </c>
      <c r="H119" t="s">
        <v>635</v>
      </c>
      <c r="I119">
        <v>73</v>
      </c>
      <c r="J119" t="s">
        <v>349</v>
      </c>
      <c r="K119">
        <v>68</v>
      </c>
      <c r="L119" t="s">
        <v>269</v>
      </c>
      <c r="M119">
        <v>153</v>
      </c>
      <c r="P119" t="s">
        <v>204</v>
      </c>
      <c r="Q119">
        <v>52</v>
      </c>
      <c r="X119" t="s">
        <v>93</v>
      </c>
      <c r="Y119">
        <v>112</v>
      </c>
      <c r="Z119" t="s">
        <v>316</v>
      </c>
      <c r="AA119">
        <v>82</v>
      </c>
      <c r="AD119" t="s">
        <v>149</v>
      </c>
      <c r="AE119">
        <v>86</v>
      </c>
    </row>
    <row r="120" spans="4:31" x14ac:dyDescent="0.25">
      <c r="D120" t="s">
        <v>281</v>
      </c>
      <c r="E120">
        <v>296</v>
      </c>
      <c r="F120" t="s">
        <v>136</v>
      </c>
      <c r="G120">
        <v>330</v>
      </c>
      <c r="H120" t="s">
        <v>242</v>
      </c>
      <c r="I120">
        <v>73</v>
      </c>
      <c r="J120" t="s">
        <v>617</v>
      </c>
      <c r="K120">
        <v>68</v>
      </c>
      <c r="L120" t="s">
        <v>183</v>
      </c>
      <c r="M120">
        <v>153</v>
      </c>
      <c r="P120" t="s">
        <v>129</v>
      </c>
      <c r="Q120">
        <v>52</v>
      </c>
      <c r="X120" t="s">
        <v>419</v>
      </c>
      <c r="Y120">
        <v>112</v>
      </c>
      <c r="Z120" t="s">
        <v>317</v>
      </c>
      <c r="AA120">
        <v>80</v>
      </c>
      <c r="AD120" t="s">
        <v>150</v>
      </c>
      <c r="AE120">
        <v>86</v>
      </c>
    </row>
    <row r="121" spans="4:31" x14ac:dyDescent="0.25">
      <c r="D121" t="s">
        <v>631</v>
      </c>
      <c r="E121">
        <v>296</v>
      </c>
      <c r="F121" t="s">
        <v>240</v>
      </c>
      <c r="G121">
        <v>328</v>
      </c>
      <c r="H121" t="s">
        <v>311</v>
      </c>
      <c r="I121">
        <v>72</v>
      </c>
      <c r="J121" t="s">
        <v>618</v>
      </c>
      <c r="K121">
        <v>67</v>
      </c>
      <c r="L121" t="s">
        <v>307</v>
      </c>
      <c r="M121">
        <v>152</v>
      </c>
      <c r="P121" t="s">
        <v>87</v>
      </c>
      <c r="Q121">
        <v>52</v>
      </c>
      <c r="X121" t="s">
        <v>420</v>
      </c>
      <c r="Y121">
        <v>111</v>
      </c>
      <c r="Z121" t="s">
        <v>318</v>
      </c>
      <c r="AA121">
        <v>80</v>
      </c>
      <c r="AD121" t="s">
        <v>151</v>
      </c>
      <c r="AE121">
        <v>86</v>
      </c>
    </row>
    <row r="122" spans="4:31" x14ac:dyDescent="0.25">
      <c r="D122" t="s">
        <v>383</v>
      </c>
      <c r="E122">
        <v>288</v>
      </c>
      <c r="F122" t="s">
        <v>611</v>
      </c>
      <c r="G122">
        <v>318</v>
      </c>
      <c r="H122" t="s">
        <v>358</v>
      </c>
      <c r="I122">
        <v>72</v>
      </c>
      <c r="J122" t="s">
        <v>97</v>
      </c>
      <c r="K122">
        <v>67</v>
      </c>
      <c r="L122" t="s">
        <v>68</v>
      </c>
      <c r="M122">
        <v>150</v>
      </c>
      <c r="P122" t="s">
        <v>114</v>
      </c>
      <c r="Q122">
        <v>51</v>
      </c>
      <c r="X122" t="s">
        <v>359</v>
      </c>
      <c r="Y122">
        <v>111</v>
      </c>
      <c r="Z122" t="s">
        <v>319</v>
      </c>
      <c r="AA122">
        <v>80</v>
      </c>
      <c r="AD122" t="s">
        <v>152</v>
      </c>
      <c r="AE122">
        <v>85</v>
      </c>
    </row>
    <row r="123" spans="4:31" x14ac:dyDescent="0.25">
      <c r="D123" t="s">
        <v>611</v>
      </c>
      <c r="E123">
        <v>286</v>
      </c>
      <c r="F123" t="s">
        <v>161</v>
      </c>
      <c r="G123">
        <v>312</v>
      </c>
      <c r="H123" t="s">
        <v>615</v>
      </c>
      <c r="I123">
        <v>71</v>
      </c>
      <c r="J123" t="s">
        <v>253</v>
      </c>
      <c r="K123">
        <v>67</v>
      </c>
      <c r="L123" t="s">
        <v>311</v>
      </c>
      <c r="M123">
        <v>149</v>
      </c>
      <c r="P123" t="s">
        <v>133</v>
      </c>
      <c r="Q123">
        <v>51</v>
      </c>
      <c r="X123" t="s">
        <v>125</v>
      </c>
      <c r="Y123">
        <v>110</v>
      </c>
      <c r="Z123" t="s">
        <v>320</v>
      </c>
      <c r="AA123">
        <v>79</v>
      </c>
      <c r="AD123" t="s">
        <v>153</v>
      </c>
      <c r="AE123">
        <v>85</v>
      </c>
    </row>
    <row r="124" spans="4:31" x14ac:dyDescent="0.25">
      <c r="D124" t="s">
        <v>128</v>
      </c>
      <c r="E124">
        <v>286</v>
      </c>
      <c r="F124" t="s">
        <v>391</v>
      </c>
      <c r="G124">
        <v>309</v>
      </c>
      <c r="H124" t="s">
        <v>104</v>
      </c>
      <c r="I124">
        <v>70</v>
      </c>
      <c r="J124" t="s">
        <v>107</v>
      </c>
      <c r="K124">
        <v>67</v>
      </c>
      <c r="L124" t="s">
        <v>205</v>
      </c>
      <c r="M124">
        <v>147</v>
      </c>
      <c r="P124" t="s">
        <v>243</v>
      </c>
      <c r="Q124">
        <v>50</v>
      </c>
      <c r="X124" t="s">
        <v>289</v>
      </c>
      <c r="Y124">
        <v>110</v>
      </c>
      <c r="Z124" t="s">
        <v>261</v>
      </c>
      <c r="AA124">
        <v>78</v>
      </c>
      <c r="AD124" t="s">
        <v>154</v>
      </c>
      <c r="AE124">
        <v>83</v>
      </c>
    </row>
    <row r="125" spans="4:31" x14ac:dyDescent="0.25">
      <c r="D125" t="s">
        <v>67</v>
      </c>
      <c r="E125">
        <v>285</v>
      </c>
      <c r="F125" t="s">
        <v>299</v>
      </c>
      <c r="G125">
        <v>309</v>
      </c>
      <c r="H125" t="s">
        <v>636</v>
      </c>
      <c r="I125">
        <v>70</v>
      </c>
      <c r="J125" t="s">
        <v>312</v>
      </c>
      <c r="K125">
        <v>65</v>
      </c>
      <c r="L125" t="s">
        <v>184</v>
      </c>
      <c r="M125">
        <v>147</v>
      </c>
      <c r="P125" t="s">
        <v>499</v>
      </c>
      <c r="Q125">
        <v>50</v>
      </c>
      <c r="X125" t="s">
        <v>421</v>
      </c>
      <c r="Y125">
        <v>106</v>
      </c>
      <c r="Z125" t="s">
        <v>321</v>
      </c>
      <c r="AA125">
        <v>78</v>
      </c>
      <c r="AD125" t="s">
        <v>155</v>
      </c>
      <c r="AE125">
        <v>82</v>
      </c>
    </row>
    <row r="126" spans="4:31" x14ac:dyDescent="0.25">
      <c r="D126" t="s">
        <v>125</v>
      </c>
      <c r="E126">
        <v>284</v>
      </c>
      <c r="F126" t="s">
        <v>105</v>
      </c>
      <c r="G126">
        <v>307</v>
      </c>
      <c r="H126" t="s">
        <v>613</v>
      </c>
      <c r="I126">
        <v>70</v>
      </c>
      <c r="J126" t="s">
        <v>619</v>
      </c>
      <c r="K126">
        <v>65</v>
      </c>
      <c r="L126" t="s">
        <v>514</v>
      </c>
      <c r="M126">
        <v>145</v>
      </c>
      <c r="P126" t="s">
        <v>502</v>
      </c>
      <c r="Q126">
        <v>50</v>
      </c>
      <c r="X126" t="s">
        <v>212</v>
      </c>
      <c r="Y126">
        <v>106</v>
      </c>
      <c r="Z126" t="s">
        <v>322</v>
      </c>
      <c r="AA126">
        <v>77</v>
      </c>
      <c r="AD126" t="s">
        <v>156</v>
      </c>
      <c r="AE126">
        <v>82</v>
      </c>
    </row>
    <row r="127" spans="4:31" x14ac:dyDescent="0.25">
      <c r="D127" t="s">
        <v>391</v>
      </c>
      <c r="E127">
        <v>280</v>
      </c>
      <c r="F127" t="s">
        <v>537</v>
      </c>
      <c r="G127">
        <v>304</v>
      </c>
      <c r="H127" t="s">
        <v>637</v>
      </c>
      <c r="I127">
        <v>69</v>
      </c>
      <c r="J127" t="s">
        <v>620</v>
      </c>
      <c r="K127">
        <v>64</v>
      </c>
      <c r="L127" t="s">
        <v>88</v>
      </c>
      <c r="M127">
        <v>145</v>
      </c>
      <c r="P127" t="s">
        <v>405</v>
      </c>
      <c r="Q127">
        <v>50</v>
      </c>
      <c r="X127" t="s">
        <v>353</v>
      </c>
      <c r="Y127">
        <v>106</v>
      </c>
      <c r="Z127" t="s">
        <v>199</v>
      </c>
      <c r="AA127">
        <v>77</v>
      </c>
      <c r="AD127" t="s">
        <v>157</v>
      </c>
      <c r="AE127">
        <v>82</v>
      </c>
    </row>
    <row r="128" spans="4:31" x14ac:dyDescent="0.25">
      <c r="D128" t="s">
        <v>646</v>
      </c>
      <c r="E128">
        <v>280</v>
      </c>
      <c r="F128" t="s">
        <v>493</v>
      </c>
      <c r="G128">
        <v>300</v>
      </c>
      <c r="H128" t="s">
        <v>87</v>
      </c>
      <c r="I128">
        <v>68</v>
      </c>
      <c r="J128" t="s">
        <v>108</v>
      </c>
      <c r="K128">
        <v>64</v>
      </c>
      <c r="L128" t="s">
        <v>243</v>
      </c>
      <c r="M128">
        <v>145</v>
      </c>
      <c r="P128">
        <v>125</v>
      </c>
      <c r="Q128">
        <f>SUM(Q3:Q127)</f>
        <v>23454</v>
      </c>
      <c r="X128" t="s">
        <v>422</v>
      </c>
      <c r="Y128">
        <v>105</v>
      </c>
      <c r="Z128" t="s">
        <v>48</v>
      </c>
      <c r="AA128">
        <v>77</v>
      </c>
      <c r="AD128" t="s">
        <v>158</v>
      </c>
      <c r="AE128">
        <v>82</v>
      </c>
    </row>
    <row r="129" spans="4:31" x14ac:dyDescent="0.25">
      <c r="D129" t="s">
        <v>174</v>
      </c>
      <c r="E129">
        <v>273</v>
      </c>
      <c r="F129" t="s">
        <v>545</v>
      </c>
      <c r="G129">
        <v>300</v>
      </c>
      <c r="H129" t="s">
        <v>184</v>
      </c>
      <c r="I129">
        <v>67</v>
      </c>
      <c r="J129" t="s">
        <v>74</v>
      </c>
      <c r="K129">
        <v>64</v>
      </c>
      <c r="L129" t="s">
        <v>200</v>
      </c>
      <c r="M129">
        <v>144</v>
      </c>
      <c r="X129" t="s">
        <v>423</v>
      </c>
      <c r="Y129">
        <v>101</v>
      </c>
      <c r="Z129" t="s">
        <v>323</v>
      </c>
      <c r="AA129">
        <v>74</v>
      </c>
      <c r="AD129" t="s">
        <v>159</v>
      </c>
      <c r="AE129">
        <v>81</v>
      </c>
    </row>
    <row r="130" spans="4:31" x14ac:dyDescent="0.25">
      <c r="D130" t="s">
        <v>66</v>
      </c>
      <c r="E130">
        <v>269</v>
      </c>
      <c r="F130" t="s">
        <v>187</v>
      </c>
      <c r="G130">
        <v>299</v>
      </c>
      <c r="H130" t="s">
        <v>178</v>
      </c>
      <c r="I130">
        <v>66</v>
      </c>
      <c r="J130" t="s">
        <v>57</v>
      </c>
      <c r="K130">
        <v>64</v>
      </c>
      <c r="L130" t="s">
        <v>154</v>
      </c>
      <c r="M130">
        <v>142</v>
      </c>
      <c r="X130" t="s">
        <v>424</v>
      </c>
      <c r="Y130">
        <v>100</v>
      </c>
      <c r="Z130" t="s">
        <v>324</v>
      </c>
      <c r="AA130">
        <v>74</v>
      </c>
      <c r="AD130" t="s">
        <v>160</v>
      </c>
      <c r="AE130">
        <v>81</v>
      </c>
    </row>
    <row r="131" spans="4:31" x14ac:dyDescent="0.25">
      <c r="D131" t="s">
        <v>105</v>
      </c>
      <c r="E131">
        <v>268</v>
      </c>
      <c r="F131" t="s">
        <v>281</v>
      </c>
      <c r="G131">
        <v>299</v>
      </c>
      <c r="H131" t="s">
        <v>182</v>
      </c>
      <c r="I131">
        <v>66</v>
      </c>
      <c r="J131" t="s">
        <v>155</v>
      </c>
      <c r="K131">
        <v>64</v>
      </c>
      <c r="L131" t="s">
        <v>301</v>
      </c>
      <c r="M131">
        <v>141</v>
      </c>
      <c r="X131" t="s">
        <v>425</v>
      </c>
      <c r="Y131">
        <v>100</v>
      </c>
      <c r="Z131" t="s">
        <v>325</v>
      </c>
      <c r="AA131">
        <v>74</v>
      </c>
      <c r="AD131" t="s">
        <v>161</v>
      </c>
      <c r="AE131">
        <v>80</v>
      </c>
    </row>
    <row r="132" spans="4:31" x14ac:dyDescent="0.25">
      <c r="D132" t="s">
        <v>308</v>
      </c>
      <c r="E132">
        <v>268</v>
      </c>
      <c r="F132" t="s">
        <v>90</v>
      </c>
      <c r="G132">
        <v>299</v>
      </c>
      <c r="H132" t="s">
        <v>619</v>
      </c>
      <c r="I132">
        <v>66</v>
      </c>
      <c r="J132" t="s">
        <v>241</v>
      </c>
      <c r="K132">
        <v>64</v>
      </c>
      <c r="L132" t="s">
        <v>284</v>
      </c>
      <c r="M132">
        <v>139</v>
      </c>
      <c r="X132" t="s">
        <v>426</v>
      </c>
      <c r="Y132">
        <v>96</v>
      </c>
      <c r="Z132" t="s">
        <v>197</v>
      </c>
      <c r="AA132">
        <v>73</v>
      </c>
      <c r="AD132" t="s">
        <v>162</v>
      </c>
      <c r="AE132">
        <v>80</v>
      </c>
    </row>
    <row r="133" spans="4:31" x14ac:dyDescent="0.25">
      <c r="D133" t="s">
        <v>644</v>
      </c>
      <c r="E133">
        <v>263</v>
      </c>
      <c r="F133" t="s">
        <v>125</v>
      </c>
      <c r="G133">
        <v>294</v>
      </c>
      <c r="H133" t="s">
        <v>179</v>
      </c>
      <c r="I133">
        <v>66</v>
      </c>
      <c r="J133" t="s">
        <v>135</v>
      </c>
      <c r="K133">
        <v>63</v>
      </c>
      <c r="L133" t="s">
        <v>375</v>
      </c>
      <c r="M133">
        <v>139</v>
      </c>
      <c r="X133" t="s">
        <v>427</v>
      </c>
      <c r="Y133">
        <v>96</v>
      </c>
      <c r="Z133" t="s">
        <v>326</v>
      </c>
      <c r="AA133">
        <v>73</v>
      </c>
      <c r="AD133" t="s">
        <v>163</v>
      </c>
      <c r="AE133">
        <v>80</v>
      </c>
    </row>
    <row r="134" spans="4:31" x14ac:dyDescent="0.25">
      <c r="D134" t="s">
        <v>68</v>
      </c>
      <c r="E134">
        <v>262</v>
      </c>
      <c r="F134" t="s">
        <v>67</v>
      </c>
      <c r="G134">
        <v>293</v>
      </c>
      <c r="H134" t="s">
        <v>638</v>
      </c>
      <c r="I134">
        <v>64</v>
      </c>
      <c r="J134" t="s">
        <v>621</v>
      </c>
      <c r="K134">
        <v>63</v>
      </c>
      <c r="L134" t="s">
        <v>365</v>
      </c>
      <c r="M134">
        <v>138</v>
      </c>
      <c r="X134" t="s">
        <v>331</v>
      </c>
      <c r="Y134">
        <v>95</v>
      </c>
      <c r="Z134" t="s">
        <v>327</v>
      </c>
      <c r="AA134">
        <v>73</v>
      </c>
      <c r="AD134" t="s">
        <v>164</v>
      </c>
      <c r="AE134">
        <v>80</v>
      </c>
    </row>
    <row r="135" spans="4:31" x14ac:dyDescent="0.25">
      <c r="D135" t="s">
        <v>57</v>
      </c>
      <c r="E135">
        <v>261</v>
      </c>
      <c r="F135" t="s">
        <v>610</v>
      </c>
      <c r="G135">
        <v>291</v>
      </c>
      <c r="H135" t="s">
        <v>639</v>
      </c>
      <c r="I135">
        <v>64</v>
      </c>
      <c r="J135" t="s">
        <v>128</v>
      </c>
      <c r="K135">
        <v>62</v>
      </c>
      <c r="L135" t="s">
        <v>180</v>
      </c>
      <c r="M135">
        <v>137</v>
      </c>
      <c r="X135" t="s">
        <v>115</v>
      </c>
      <c r="Y135">
        <v>92</v>
      </c>
      <c r="Z135" t="s">
        <v>328</v>
      </c>
      <c r="AA135">
        <v>71</v>
      </c>
      <c r="AD135" t="s">
        <v>165</v>
      </c>
      <c r="AE135">
        <v>79</v>
      </c>
    </row>
    <row r="136" spans="4:31" x14ac:dyDescent="0.25">
      <c r="D136" t="s">
        <v>336</v>
      </c>
      <c r="E136">
        <v>261</v>
      </c>
      <c r="F136" t="s">
        <v>128</v>
      </c>
      <c r="G136">
        <v>286</v>
      </c>
      <c r="H136" t="s">
        <v>107</v>
      </c>
      <c r="I136">
        <v>63</v>
      </c>
      <c r="J136" t="s">
        <v>307</v>
      </c>
      <c r="K136">
        <v>61</v>
      </c>
      <c r="L136" t="s">
        <v>108</v>
      </c>
      <c r="M136">
        <v>136</v>
      </c>
      <c r="X136" t="s">
        <v>133</v>
      </c>
      <c r="Y136">
        <v>91</v>
      </c>
      <c r="Z136" t="s">
        <v>132</v>
      </c>
      <c r="AA136">
        <v>71</v>
      </c>
      <c r="AD136" t="s">
        <v>166</v>
      </c>
      <c r="AE136">
        <v>79</v>
      </c>
    </row>
    <row r="137" spans="4:31" x14ac:dyDescent="0.25">
      <c r="D137" t="s">
        <v>582</v>
      </c>
      <c r="E137">
        <v>257</v>
      </c>
      <c r="F137" t="s">
        <v>644</v>
      </c>
      <c r="G137">
        <v>285</v>
      </c>
      <c r="H137" t="s">
        <v>65</v>
      </c>
      <c r="I137">
        <v>63</v>
      </c>
      <c r="J137" t="s">
        <v>622</v>
      </c>
      <c r="K137">
        <v>61</v>
      </c>
      <c r="L137" t="s">
        <v>99</v>
      </c>
      <c r="M137">
        <v>136</v>
      </c>
      <c r="X137" t="s">
        <v>155</v>
      </c>
      <c r="Y137">
        <v>90</v>
      </c>
      <c r="Z137" t="s">
        <v>329</v>
      </c>
      <c r="AA137">
        <v>70</v>
      </c>
      <c r="AD137" t="s">
        <v>167</v>
      </c>
      <c r="AE137">
        <v>78</v>
      </c>
    </row>
    <row r="138" spans="4:31" x14ac:dyDescent="0.25">
      <c r="D138" t="s">
        <v>342</v>
      </c>
      <c r="E138">
        <v>255</v>
      </c>
      <c r="F138" t="s">
        <v>257</v>
      </c>
      <c r="G138">
        <v>282</v>
      </c>
      <c r="H138" t="s">
        <v>640</v>
      </c>
      <c r="I138">
        <v>62</v>
      </c>
      <c r="J138" t="s">
        <v>178</v>
      </c>
      <c r="K138">
        <v>60</v>
      </c>
      <c r="L138" t="s">
        <v>404</v>
      </c>
      <c r="M138">
        <v>134</v>
      </c>
      <c r="X138" t="s">
        <v>428</v>
      </c>
      <c r="Y138">
        <v>89</v>
      </c>
      <c r="Z138" t="s">
        <v>60</v>
      </c>
      <c r="AA138">
        <v>70</v>
      </c>
      <c r="AD138" t="s">
        <v>168</v>
      </c>
      <c r="AE138">
        <v>78</v>
      </c>
    </row>
    <row r="139" spans="4:31" x14ac:dyDescent="0.25">
      <c r="D139" t="s">
        <v>206</v>
      </c>
      <c r="E139">
        <v>253</v>
      </c>
      <c r="F139" t="s">
        <v>646</v>
      </c>
      <c r="G139">
        <v>281</v>
      </c>
      <c r="H139" t="s">
        <v>112</v>
      </c>
      <c r="I139">
        <v>62</v>
      </c>
      <c r="J139" t="s">
        <v>187</v>
      </c>
      <c r="K139">
        <v>59</v>
      </c>
      <c r="L139" t="s">
        <v>84</v>
      </c>
      <c r="M139">
        <v>133</v>
      </c>
      <c r="X139" t="s">
        <v>429</v>
      </c>
      <c r="Y139">
        <v>89</v>
      </c>
      <c r="Z139" t="s">
        <v>194</v>
      </c>
      <c r="AA139">
        <v>69</v>
      </c>
      <c r="AD139" t="s">
        <v>169</v>
      </c>
      <c r="AE139">
        <v>77</v>
      </c>
    </row>
    <row r="140" spans="4:31" x14ac:dyDescent="0.25">
      <c r="D140" t="s">
        <v>510</v>
      </c>
      <c r="E140">
        <v>251</v>
      </c>
      <c r="F140" t="s">
        <v>604</v>
      </c>
      <c r="G140">
        <v>280</v>
      </c>
      <c r="H140" t="s">
        <v>628</v>
      </c>
      <c r="I140">
        <v>62</v>
      </c>
      <c r="J140" t="s">
        <v>153</v>
      </c>
      <c r="K140">
        <v>58</v>
      </c>
      <c r="L140" t="s">
        <v>135</v>
      </c>
      <c r="M140">
        <v>132</v>
      </c>
      <c r="X140" t="s">
        <v>182</v>
      </c>
      <c r="Y140">
        <v>88</v>
      </c>
      <c r="Z140" t="s">
        <v>100</v>
      </c>
      <c r="AA140">
        <v>67</v>
      </c>
      <c r="AD140" t="s">
        <v>170</v>
      </c>
      <c r="AE140">
        <v>77</v>
      </c>
    </row>
    <row r="141" spans="4:31" x14ac:dyDescent="0.25">
      <c r="D141" t="s">
        <v>187</v>
      </c>
      <c r="E141">
        <v>250</v>
      </c>
      <c r="F141" t="s">
        <v>307</v>
      </c>
      <c r="G141">
        <v>279</v>
      </c>
      <c r="H141" t="s">
        <v>113</v>
      </c>
      <c r="I141">
        <v>61</v>
      </c>
      <c r="J141" t="s">
        <v>623</v>
      </c>
      <c r="K141">
        <v>58</v>
      </c>
      <c r="L141" t="s">
        <v>120</v>
      </c>
      <c r="M141">
        <v>129</v>
      </c>
      <c r="X141" t="s">
        <v>430</v>
      </c>
      <c r="Y141">
        <v>88</v>
      </c>
      <c r="Z141" t="s">
        <v>330</v>
      </c>
      <c r="AA141">
        <v>66</v>
      </c>
      <c r="AD141" t="s">
        <v>171</v>
      </c>
      <c r="AE141">
        <v>77</v>
      </c>
    </row>
    <row r="142" spans="4:31" x14ac:dyDescent="0.25">
      <c r="D142" t="s">
        <v>307</v>
      </c>
      <c r="E142">
        <v>247</v>
      </c>
      <c r="F142" t="s">
        <v>68</v>
      </c>
      <c r="G142">
        <v>275</v>
      </c>
      <c r="H142" t="s">
        <v>611</v>
      </c>
      <c r="I142">
        <v>60</v>
      </c>
      <c r="J142" t="s">
        <v>482</v>
      </c>
      <c r="K142">
        <v>58</v>
      </c>
      <c r="L142" t="s">
        <v>338</v>
      </c>
      <c r="M142">
        <v>129</v>
      </c>
      <c r="X142" t="s">
        <v>431</v>
      </c>
      <c r="Y142">
        <v>88</v>
      </c>
      <c r="Z142" t="s">
        <v>331</v>
      </c>
      <c r="AA142">
        <v>66</v>
      </c>
      <c r="AD142" t="s">
        <v>172</v>
      </c>
      <c r="AE142">
        <v>76</v>
      </c>
    </row>
    <row r="143" spans="4:31" x14ac:dyDescent="0.25">
      <c r="D143" t="s">
        <v>209</v>
      </c>
      <c r="E143">
        <v>245</v>
      </c>
      <c r="F143" t="s">
        <v>308</v>
      </c>
      <c r="G143">
        <v>270</v>
      </c>
      <c r="H143" t="s">
        <v>370</v>
      </c>
      <c r="I143">
        <v>60</v>
      </c>
      <c r="J143" t="s">
        <v>76</v>
      </c>
      <c r="K143">
        <v>57</v>
      </c>
      <c r="L143" t="s">
        <v>122</v>
      </c>
      <c r="M143">
        <v>128</v>
      </c>
      <c r="X143" t="s">
        <v>432</v>
      </c>
      <c r="Y143">
        <v>84</v>
      </c>
      <c r="Z143" t="s">
        <v>65</v>
      </c>
      <c r="AA143">
        <v>65</v>
      </c>
      <c r="AD143" t="s">
        <v>173</v>
      </c>
      <c r="AE143">
        <v>76</v>
      </c>
    </row>
    <row r="144" spans="4:31" x14ac:dyDescent="0.25">
      <c r="D144" t="s">
        <v>114</v>
      </c>
      <c r="E144">
        <v>242</v>
      </c>
      <c r="F144" t="s">
        <v>66</v>
      </c>
      <c r="G144">
        <v>269</v>
      </c>
      <c r="H144" t="s">
        <v>153</v>
      </c>
      <c r="I144">
        <v>60</v>
      </c>
      <c r="J144" t="s">
        <v>624</v>
      </c>
      <c r="K144">
        <v>56</v>
      </c>
      <c r="L144" t="s">
        <v>94</v>
      </c>
      <c r="M144">
        <v>127</v>
      </c>
      <c r="X144" t="s">
        <v>433</v>
      </c>
      <c r="Y144">
        <v>83</v>
      </c>
      <c r="Z144" t="s">
        <v>332</v>
      </c>
      <c r="AA144">
        <v>64</v>
      </c>
      <c r="AD144" t="s">
        <v>174</v>
      </c>
      <c r="AE144">
        <v>75</v>
      </c>
    </row>
    <row r="145" spans="4:31" x14ac:dyDescent="0.25">
      <c r="D145" t="s">
        <v>72</v>
      </c>
      <c r="E145">
        <v>242</v>
      </c>
      <c r="F145" t="s">
        <v>155</v>
      </c>
      <c r="G145">
        <v>268</v>
      </c>
      <c r="H145" t="s">
        <v>253</v>
      </c>
      <c r="I145">
        <v>60</v>
      </c>
      <c r="J145" t="s">
        <v>61</v>
      </c>
      <c r="K145">
        <v>54</v>
      </c>
      <c r="L145" t="s">
        <v>518</v>
      </c>
      <c r="M145">
        <v>127</v>
      </c>
      <c r="X145" t="s">
        <v>434</v>
      </c>
      <c r="Y145">
        <v>82</v>
      </c>
      <c r="Z145" t="s">
        <v>333</v>
      </c>
      <c r="AA145">
        <v>64</v>
      </c>
      <c r="AD145" t="s">
        <v>175</v>
      </c>
      <c r="AE145">
        <v>74</v>
      </c>
    </row>
    <row r="146" spans="4:31" x14ac:dyDescent="0.25">
      <c r="D146" t="s">
        <v>396</v>
      </c>
      <c r="E146">
        <v>238</v>
      </c>
      <c r="F146" t="s">
        <v>336</v>
      </c>
      <c r="G146">
        <v>267</v>
      </c>
      <c r="H146" t="s">
        <v>622</v>
      </c>
      <c r="I146">
        <v>59</v>
      </c>
      <c r="J146" t="s">
        <v>125</v>
      </c>
      <c r="K146">
        <v>53</v>
      </c>
      <c r="L146" t="s">
        <v>62</v>
      </c>
      <c r="M146">
        <v>126</v>
      </c>
      <c r="X146" t="s">
        <v>435</v>
      </c>
      <c r="Y146">
        <v>82</v>
      </c>
      <c r="Z146" t="s">
        <v>154</v>
      </c>
      <c r="AA146">
        <v>64</v>
      </c>
      <c r="AD146" t="s">
        <v>176</v>
      </c>
      <c r="AE146">
        <v>74</v>
      </c>
    </row>
    <row r="147" spans="4:31" x14ac:dyDescent="0.25">
      <c r="D147" t="s">
        <v>601</v>
      </c>
      <c r="E147">
        <v>238</v>
      </c>
      <c r="F147" t="s">
        <v>57</v>
      </c>
      <c r="G147">
        <v>264</v>
      </c>
      <c r="H147" t="s">
        <v>57</v>
      </c>
      <c r="I147">
        <v>57</v>
      </c>
      <c r="J147" t="s">
        <v>625</v>
      </c>
      <c r="K147">
        <v>52</v>
      </c>
      <c r="L147" t="s">
        <v>519</v>
      </c>
      <c r="M147">
        <v>126</v>
      </c>
      <c r="X147" t="s">
        <v>436</v>
      </c>
      <c r="Y147">
        <v>82</v>
      </c>
      <c r="Z147" t="s">
        <v>334</v>
      </c>
      <c r="AA147">
        <v>64</v>
      </c>
      <c r="AD147" t="s">
        <v>177</v>
      </c>
      <c r="AE147">
        <v>73</v>
      </c>
    </row>
    <row r="148" spans="4:31" x14ac:dyDescent="0.25">
      <c r="D148" t="s">
        <v>242</v>
      </c>
      <c r="E148">
        <v>238</v>
      </c>
      <c r="F148" t="s">
        <v>510</v>
      </c>
      <c r="G148">
        <v>257</v>
      </c>
      <c r="H148" t="s">
        <v>617</v>
      </c>
      <c r="I148">
        <v>57</v>
      </c>
      <c r="J148" t="s">
        <v>126</v>
      </c>
      <c r="K148">
        <v>51</v>
      </c>
      <c r="L148" t="s">
        <v>82</v>
      </c>
      <c r="M148">
        <v>125</v>
      </c>
      <c r="X148" t="s">
        <v>247</v>
      </c>
      <c r="Y148">
        <v>82</v>
      </c>
      <c r="Z148" t="s">
        <v>335</v>
      </c>
      <c r="AA148">
        <v>64</v>
      </c>
      <c r="AD148" t="s">
        <v>178</v>
      </c>
      <c r="AE148">
        <v>73</v>
      </c>
    </row>
    <row r="149" spans="4:31" x14ac:dyDescent="0.25">
      <c r="D149" t="s">
        <v>480</v>
      </c>
      <c r="E149">
        <v>234</v>
      </c>
      <c r="F149" t="s">
        <v>206</v>
      </c>
      <c r="G149">
        <v>256</v>
      </c>
      <c r="H149" t="s">
        <v>443</v>
      </c>
      <c r="I149">
        <v>57</v>
      </c>
      <c r="J149" t="s">
        <v>626</v>
      </c>
      <c r="K149">
        <v>51</v>
      </c>
      <c r="L149" t="s">
        <v>250</v>
      </c>
      <c r="M149">
        <v>125</v>
      </c>
      <c r="X149" t="s">
        <v>112</v>
      </c>
      <c r="Y149">
        <v>81</v>
      </c>
      <c r="Z149" t="s">
        <v>336</v>
      </c>
      <c r="AA149">
        <v>62</v>
      </c>
      <c r="AD149" t="s">
        <v>179</v>
      </c>
      <c r="AE149">
        <v>72</v>
      </c>
    </row>
    <row r="150" spans="4:31" x14ac:dyDescent="0.25">
      <c r="D150" t="s">
        <v>113</v>
      </c>
      <c r="E150">
        <v>232</v>
      </c>
      <c r="F150" t="s">
        <v>521</v>
      </c>
      <c r="G150">
        <v>254</v>
      </c>
      <c r="H150" t="s">
        <v>76</v>
      </c>
      <c r="I150">
        <v>56</v>
      </c>
      <c r="J150" t="s">
        <v>627</v>
      </c>
      <c r="K150">
        <v>51</v>
      </c>
      <c r="L150" t="s">
        <v>463</v>
      </c>
      <c r="M150">
        <v>125</v>
      </c>
      <c r="X150" t="s">
        <v>118</v>
      </c>
      <c r="Y150">
        <v>81</v>
      </c>
      <c r="Z150" t="s">
        <v>337</v>
      </c>
      <c r="AA150">
        <v>60</v>
      </c>
      <c r="AD150" t="s">
        <v>180</v>
      </c>
      <c r="AE150">
        <v>71</v>
      </c>
    </row>
    <row r="151" spans="4:31" x14ac:dyDescent="0.25">
      <c r="D151" t="s">
        <v>648</v>
      </c>
      <c r="E151">
        <v>232</v>
      </c>
      <c r="F151" t="s">
        <v>242</v>
      </c>
      <c r="G151">
        <v>254</v>
      </c>
      <c r="H151" t="s">
        <v>624</v>
      </c>
      <c r="I151">
        <v>55</v>
      </c>
      <c r="J151" t="s">
        <v>182</v>
      </c>
      <c r="K151">
        <v>51</v>
      </c>
      <c r="L151" t="s">
        <v>520</v>
      </c>
      <c r="M151">
        <v>125</v>
      </c>
      <c r="X151" t="s">
        <v>437</v>
      </c>
      <c r="Y151">
        <v>81</v>
      </c>
      <c r="Z151" t="s">
        <v>338</v>
      </c>
      <c r="AA151">
        <v>60</v>
      </c>
      <c r="AD151" t="s">
        <v>181</v>
      </c>
      <c r="AE151">
        <v>71</v>
      </c>
    </row>
    <row r="152" spans="4:31" x14ac:dyDescent="0.25">
      <c r="D152" t="s">
        <v>171</v>
      </c>
      <c r="E152">
        <v>230</v>
      </c>
      <c r="F152" t="s">
        <v>605</v>
      </c>
      <c r="G152">
        <v>254</v>
      </c>
      <c r="H152" t="s">
        <v>641</v>
      </c>
      <c r="I152">
        <v>55</v>
      </c>
      <c r="J152" t="s">
        <v>628</v>
      </c>
      <c r="K152">
        <v>50</v>
      </c>
      <c r="L152" t="s">
        <v>130</v>
      </c>
      <c r="M152">
        <v>125</v>
      </c>
      <c r="X152" t="s">
        <v>198</v>
      </c>
      <c r="Y152">
        <v>79</v>
      </c>
      <c r="Z152" t="s">
        <v>339</v>
      </c>
      <c r="AA152">
        <v>60</v>
      </c>
      <c r="AD152" t="s">
        <v>182</v>
      </c>
      <c r="AE152">
        <v>71</v>
      </c>
    </row>
    <row r="153" spans="4:31" x14ac:dyDescent="0.25">
      <c r="D153" t="s">
        <v>155</v>
      </c>
      <c r="E153">
        <v>228</v>
      </c>
      <c r="F153" t="s">
        <v>205</v>
      </c>
      <c r="G153">
        <v>253</v>
      </c>
      <c r="H153" t="s">
        <v>504</v>
      </c>
      <c r="I153">
        <v>55</v>
      </c>
      <c r="J153" t="s">
        <v>141</v>
      </c>
      <c r="K153">
        <v>50</v>
      </c>
      <c r="L153" t="s">
        <v>56</v>
      </c>
      <c r="M153">
        <v>124</v>
      </c>
      <c r="X153" t="s">
        <v>230</v>
      </c>
      <c r="Y153">
        <v>79</v>
      </c>
      <c r="Z153" t="s">
        <v>138</v>
      </c>
      <c r="AA153">
        <v>60</v>
      </c>
      <c r="AD153" t="s">
        <v>183</v>
      </c>
      <c r="AE153">
        <v>70</v>
      </c>
    </row>
    <row r="154" spans="4:31" x14ac:dyDescent="0.25">
      <c r="D154" t="s">
        <v>165</v>
      </c>
      <c r="E154">
        <v>226</v>
      </c>
      <c r="F154" t="s">
        <v>171</v>
      </c>
      <c r="G154">
        <v>250</v>
      </c>
      <c r="H154" t="s">
        <v>642</v>
      </c>
      <c r="I154">
        <v>55</v>
      </c>
      <c r="J154" t="s">
        <v>523</v>
      </c>
      <c r="K154">
        <v>50</v>
      </c>
      <c r="L154" t="s">
        <v>427</v>
      </c>
      <c r="M154">
        <v>124</v>
      </c>
      <c r="X154" t="s">
        <v>242</v>
      </c>
      <c r="Y154">
        <v>76</v>
      </c>
      <c r="Z154" t="s">
        <v>340</v>
      </c>
      <c r="AA154">
        <v>59</v>
      </c>
      <c r="AD154" t="s">
        <v>184</v>
      </c>
      <c r="AE154">
        <v>69</v>
      </c>
    </row>
    <row r="155" spans="4:31" x14ac:dyDescent="0.25">
      <c r="D155" t="s">
        <v>290</v>
      </c>
      <c r="E155">
        <v>222</v>
      </c>
      <c r="F155" t="s">
        <v>209</v>
      </c>
      <c r="G155">
        <v>247</v>
      </c>
      <c r="H155" t="s">
        <v>74</v>
      </c>
      <c r="I155">
        <v>54</v>
      </c>
      <c r="J155" t="s">
        <v>629</v>
      </c>
      <c r="K155">
        <v>50</v>
      </c>
      <c r="L155" t="s">
        <v>371</v>
      </c>
      <c r="M155">
        <v>123</v>
      </c>
      <c r="X155" t="s">
        <v>438</v>
      </c>
      <c r="Y155">
        <v>75</v>
      </c>
      <c r="Z155" t="s">
        <v>233</v>
      </c>
      <c r="AA155">
        <v>59</v>
      </c>
      <c r="AD155" t="s">
        <v>185</v>
      </c>
      <c r="AE155">
        <v>69</v>
      </c>
    </row>
    <row r="156" spans="4:31" x14ac:dyDescent="0.25">
      <c r="D156" t="s">
        <v>647</v>
      </c>
      <c r="E156">
        <v>222</v>
      </c>
      <c r="F156" t="s">
        <v>480</v>
      </c>
      <c r="G156">
        <v>246</v>
      </c>
      <c r="H156" t="s">
        <v>97</v>
      </c>
      <c r="I156">
        <v>54</v>
      </c>
      <c r="J156" t="s">
        <v>630</v>
      </c>
      <c r="K156">
        <v>50</v>
      </c>
      <c r="L156" t="s">
        <v>521</v>
      </c>
      <c r="M156">
        <v>123</v>
      </c>
      <c r="X156" t="s">
        <v>439</v>
      </c>
      <c r="Y156">
        <v>75</v>
      </c>
      <c r="Z156" t="s">
        <v>341</v>
      </c>
      <c r="AA156">
        <v>59</v>
      </c>
      <c r="AD156" t="s">
        <v>186</v>
      </c>
      <c r="AE156">
        <v>69</v>
      </c>
    </row>
    <row r="157" spans="4:31" x14ac:dyDescent="0.25">
      <c r="D157" t="s">
        <v>161</v>
      </c>
      <c r="E157">
        <v>221</v>
      </c>
      <c r="F157" t="s">
        <v>114</v>
      </c>
      <c r="G157">
        <v>244</v>
      </c>
      <c r="H157" t="s">
        <v>141</v>
      </c>
      <c r="I157">
        <v>54</v>
      </c>
      <c r="J157" t="s">
        <v>631</v>
      </c>
      <c r="K157">
        <v>50</v>
      </c>
      <c r="L157" t="s">
        <v>281</v>
      </c>
      <c r="M157">
        <v>123</v>
      </c>
      <c r="X157" t="s">
        <v>440</v>
      </c>
      <c r="Y157">
        <v>75</v>
      </c>
      <c r="Z157" t="s">
        <v>342</v>
      </c>
      <c r="AA157">
        <v>57</v>
      </c>
      <c r="AD157" t="s">
        <v>187</v>
      </c>
      <c r="AE157">
        <v>68</v>
      </c>
    </row>
    <row r="158" spans="4:31" x14ac:dyDescent="0.25">
      <c r="D158" t="s">
        <v>641</v>
      </c>
      <c r="E158">
        <v>220</v>
      </c>
      <c r="F158" t="s">
        <v>72</v>
      </c>
      <c r="G158">
        <v>242</v>
      </c>
      <c r="H158" t="s">
        <v>82</v>
      </c>
      <c r="I158">
        <v>54</v>
      </c>
      <c r="J158">
        <v>155</v>
      </c>
      <c r="K158">
        <f>SUM(K3:K157)</f>
        <v>30718</v>
      </c>
      <c r="L158" t="s">
        <v>86</v>
      </c>
      <c r="M158">
        <v>119</v>
      </c>
      <c r="X158" t="s">
        <v>441</v>
      </c>
      <c r="Y158">
        <v>75</v>
      </c>
      <c r="Z158" t="s">
        <v>343</v>
      </c>
      <c r="AA158">
        <v>57</v>
      </c>
      <c r="AD158" t="s">
        <v>188</v>
      </c>
      <c r="AE158">
        <v>68</v>
      </c>
    </row>
    <row r="159" spans="4:31" x14ac:dyDescent="0.25">
      <c r="D159" t="s">
        <v>150</v>
      </c>
      <c r="E159">
        <v>217</v>
      </c>
      <c r="F159" t="s">
        <v>647</v>
      </c>
      <c r="G159">
        <v>241</v>
      </c>
      <c r="H159" t="s">
        <v>155</v>
      </c>
      <c r="I159">
        <v>53</v>
      </c>
      <c r="L159" t="s">
        <v>233</v>
      </c>
      <c r="M159">
        <v>119</v>
      </c>
      <c r="X159" t="s">
        <v>442</v>
      </c>
      <c r="Y159">
        <v>74</v>
      </c>
      <c r="Z159" t="s">
        <v>344</v>
      </c>
      <c r="AA159">
        <v>57</v>
      </c>
      <c r="AD159" t="s">
        <v>189</v>
      </c>
      <c r="AE159">
        <v>67</v>
      </c>
    </row>
    <row r="160" spans="4:31" x14ac:dyDescent="0.25">
      <c r="D160" t="s">
        <v>322</v>
      </c>
      <c r="E160">
        <v>216</v>
      </c>
      <c r="F160" t="s">
        <v>113</v>
      </c>
      <c r="G160">
        <v>239</v>
      </c>
      <c r="H160" t="s">
        <v>218</v>
      </c>
      <c r="I160">
        <v>53</v>
      </c>
      <c r="L160" t="s">
        <v>129</v>
      </c>
      <c r="M160">
        <v>119</v>
      </c>
      <c r="X160" t="s">
        <v>443</v>
      </c>
      <c r="Y160">
        <v>74</v>
      </c>
      <c r="Z160" t="s">
        <v>345</v>
      </c>
      <c r="AA160">
        <v>57</v>
      </c>
      <c r="AD160" t="s">
        <v>190</v>
      </c>
      <c r="AE160">
        <v>67</v>
      </c>
    </row>
    <row r="161" spans="4:31" x14ac:dyDescent="0.25">
      <c r="D161" t="s">
        <v>610</v>
      </c>
      <c r="E161">
        <v>215</v>
      </c>
      <c r="F161" t="s">
        <v>396</v>
      </c>
      <c r="G161">
        <v>238</v>
      </c>
      <c r="H161" t="s">
        <v>623</v>
      </c>
      <c r="I161">
        <v>53</v>
      </c>
      <c r="L161" t="s">
        <v>64</v>
      </c>
      <c r="M161">
        <v>118</v>
      </c>
      <c r="X161" t="s">
        <v>344</v>
      </c>
      <c r="Y161">
        <v>73</v>
      </c>
      <c r="Z161" t="s">
        <v>346</v>
      </c>
      <c r="AA161">
        <v>56</v>
      </c>
      <c r="AD161" t="s">
        <v>191</v>
      </c>
      <c r="AE161">
        <v>67</v>
      </c>
    </row>
    <row r="162" spans="4:31" x14ac:dyDescent="0.25">
      <c r="D162" t="s">
        <v>547</v>
      </c>
      <c r="E162">
        <v>215</v>
      </c>
      <c r="F162" t="s">
        <v>315</v>
      </c>
      <c r="G162">
        <v>238</v>
      </c>
      <c r="H162" t="s">
        <v>147</v>
      </c>
      <c r="I162">
        <v>52</v>
      </c>
      <c r="L162" t="s">
        <v>123</v>
      </c>
      <c r="M162">
        <v>118</v>
      </c>
      <c r="X162" t="s">
        <v>444</v>
      </c>
      <c r="Y162">
        <v>73</v>
      </c>
      <c r="Z162" t="s">
        <v>347</v>
      </c>
      <c r="AA162">
        <v>56</v>
      </c>
      <c r="AD162" t="s">
        <v>192</v>
      </c>
      <c r="AE162">
        <v>67</v>
      </c>
    </row>
    <row r="163" spans="4:31" x14ac:dyDescent="0.25">
      <c r="D163" t="s">
        <v>649</v>
      </c>
      <c r="E163">
        <v>215</v>
      </c>
      <c r="F163" t="s">
        <v>648</v>
      </c>
      <c r="G163">
        <v>232</v>
      </c>
      <c r="H163" t="s">
        <v>314</v>
      </c>
      <c r="I163">
        <v>52</v>
      </c>
      <c r="L163" t="s">
        <v>522</v>
      </c>
      <c r="M163">
        <v>117</v>
      </c>
      <c r="X163" t="s">
        <v>445</v>
      </c>
      <c r="Y163">
        <v>73</v>
      </c>
      <c r="Z163" t="s">
        <v>348</v>
      </c>
      <c r="AA163">
        <v>56</v>
      </c>
      <c r="AD163" t="s">
        <v>193</v>
      </c>
      <c r="AE163">
        <v>66</v>
      </c>
    </row>
    <row r="164" spans="4:31" x14ac:dyDescent="0.25">
      <c r="D164" t="s">
        <v>274</v>
      </c>
      <c r="E164">
        <v>213</v>
      </c>
      <c r="F164" t="s">
        <v>165</v>
      </c>
      <c r="G164">
        <v>230</v>
      </c>
      <c r="H164" t="s">
        <v>130</v>
      </c>
      <c r="I164">
        <v>51</v>
      </c>
      <c r="L164" t="s">
        <v>523</v>
      </c>
      <c r="M164">
        <v>116</v>
      </c>
      <c r="X164" t="s">
        <v>446</v>
      </c>
      <c r="Y164">
        <v>73</v>
      </c>
      <c r="Z164" t="s">
        <v>269</v>
      </c>
      <c r="AA164">
        <v>56</v>
      </c>
      <c r="AD164" t="s">
        <v>194</v>
      </c>
      <c r="AE164">
        <v>66</v>
      </c>
    </row>
    <row r="165" spans="4:31" x14ac:dyDescent="0.25">
      <c r="D165" t="s">
        <v>638</v>
      </c>
      <c r="E165">
        <v>213</v>
      </c>
      <c r="F165" t="s">
        <v>322</v>
      </c>
      <c r="G165">
        <v>223</v>
      </c>
      <c r="H165" t="s">
        <v>643</v>
      </c>
      <c r="I165">
        <v>51</v>
      </c>
      <c r="L165" t="s">
        <v>405</v>
      </c>
      <c r="M165">
        <v>116</v>
      </c>
      <c r="X165" t="s">
        <v>311</v>
      </c>
      <c r="Y165">
        <v>71</v>
      </c>
      <c r="Z165" t="s">
        <v>349</v>
      </c>
      <c r="AA165">
        <v>56</v>
      </c>
      <c r="AD165" t="s">
        <v>195</v>
      </c>
      <c r="AE165">
        <v>66</v>
      </c>
    </row>
    <row r="166" spans="4:31" x14ac:dyDescent="0.25">
      <c r="D166" t="s">
        <v>651</v>
      </c>
      <c r="E166">
        <v>213</v>
      </c>
      <c r="F166" t="s">
        <v>290</v>
      </c>
      <c r="G166">
        <v>222</v>
      </c>
      <c r="H166" t="s">
        <v>125</v>
      </c>
      <c r="I166">
        <v>51</v>
      </c>
      <c r="L166" t="s">
        <v>217</v>
      </c>
      <c r="M166">
        <v>115</v>
      </c>
      <c r="X166" t="s">
        <v>447</v>
      </c>
      <c r="Y166">
        <v>70</v>
      </c>
      <c r="Z166" t="s">
        <v>350</v>
      </c>
      <c r="AA166">
        <v>55</v>
      </c>
      <c r="AD166" t="s">
        <v>196</v>
      </c>
      <c r="AE166">
        <v>65</v>
      </c>
    </row>
    <row r="167" spans="4:31" x14ac:dyDescent="0.25">
      <c r="D167" t="s">
        <v>81</v>
      </c>
      <c r="E167">
        <v>212</v>
      </c>
      <c r="F167" t="s">
        <v>150</v>
      </c>
      <c r="G167">
        <v>222</v>
      </c>
      <c r="H167" t="s">
        <v>50</v>
      </c>
      <c r="I167">
        <v>51</v>
      </c>
      <c r="L167" t="s">
        <v>315</v>
      </c>
      <c r="M167">
        <v>115</v>
      </c>
      <c r="X167" t="s">
        <v>448</v>
      </c>
      <c r="Y167">
        <v>70</v>
      </c>
      <c r="Z167" t="s">
        <v>210</v>
      </c>
      <c r="AA167">
        <v>55</v>
      </c>
      <c r="AD167" t="s">
        <v>197</v>
      </c>
      <c r="AE167">
        <v>64</v>
      </c>
    </row>
    <row r="168" spans="4:31" x14ac:dyDescent="0.25">
      <c r="D168" t="s">
        <v>233</v>
      </c>
      <c r="E168">
        <v>211</v>
      </c>
      <c r="F168" t="s">
        <v>641</v>
      </c>
      <c r="G168">
        <v>221</v>
      </c>
      <c r="H168" t="s">
        <v>626</v>
      </c>
      <c r="I168">
        <v>51</v>
      </c>
      <c r="L168" t="s">
        <v>231</v>
      </c>
      <c r="M168">
        <v>115</v>
      </c>
      <c r="X168" t="s">
        <v>128</v>
      </c>
      <c r="Y168">
        <v>69</v>
      </c>
      <c r="Z168" t="s">
        <v>351</v>
      </c>
      <c r="AA168">
        <v>55</v>
      </c>
      <c r="AD168" t="s">
        <v>198</v>
      </c>
      <c r="AE168">
        <v>64</v>
      </c>
    </row>
    <row r="169" spans="4:31" x14ac:dyDescent="0.25">
      <c r="D169" t="s">
        <v>650</v>
      </c>
      <c r="E169">
        <v>209</v>
      </c>
      <c r="F169" t="s">
        <v>233</v>
      </c>
      <c r="G169">
        <v>219</v>
      </c>
      <c r="H169" t="s">
        <v>493</v>
      </c>
      <c r="I169">
        <v>51</v>
      </c>
      <c r="L169" t="s">
        <v>524</v>
      </c>
      <c r="M169">
        <v>115</v>
      </c>
      <c r="X169" t="s">
        <v>449</v>
      </c>
      <c r="Y169">
        <v>69</v>
      </c>
      <c r="Z169" t="s">
        <v>352</v>
      </c>
      <c r="AA169">
        <v>55</v>
      </c>
      <c r="AD169" t="s">
        <v>199</v>
      </c>
      <c r="AE169">
        <v>64</v>
      </c>
    </row>
    <row r="170" spans="4:31" x14ac:dyDescent="0.25">
      <c r="D170" t="s">
        <v>445</v>
      </c>
      <c r="E170">
        <v>208</v>
      </c>
      <c r="F170" t="s">
        <v>649</v>
      </c>
      <c r="G170">
        <v>219</v>
      </c>
      <c r="H170" t="s">
        <v>644</v>
      </c>
      <c r="I170">
        <v>51</v>
      </c>
      <c r="L170" t="s">
        <v>373</v>
      </c>
      <c r="M170">
        <v>114</v>
      </c>
      <c r="X170" t="s">
        <v>184</v>
      </c>
      <c r="Y170">
        <v>69</v>
      </c>
      <c r="Z170" t="s">
        <v>353</v>
      </c>
      <c r="AA170">
        <v>53</v>
      </c>
      <c r="AD170" t="s">
        <v>200</v>
      </c>
      <c r="AE170">
        <v>63</v>
      </c>
    </row>
    <row r="171" spans="4:31" x14ac:dyDescent="0.25">
      <c r="D171" t="s">
        <v>422</v>
      </c>
      <c r="E171">
        <v>202</v>
      </c>
      <c r="F171" t="s">
        <v>445</v>
      </c>
      <c r="G171">
        <v>217</v>
      </c>
      <c r="H171" t="s">
        <v>621</v>
      </c>
      <c r="I171">
        <v>50</v>
      </c>
      <c r="L171" t="s">
        <v>101</v>
      </c>
      <c r="M171">
        <v>112</v>
      </c>
      <c r="X171" t="s">
        <v>450</v>
      </c>
      <c r="Y171">
        <v>68</v>
      </c>
      <c r="Z171" t="s">
        <v>354</v>
      </c>
      <c r="AA171">
        <v>53</v>
      </c>
      <c r="AD171" t="s">
        <v>201</v>
      </c>
      <c r="AE171">
        <v>63</v>
      </c>
    </row>
    <row r="172" spans="4:31" x14ac:dyDescent="0.25">
      <c r="D172" t="s">
        <v>96</v>
      </c>
      <c r="E172">
        <v>200</v>
      </c>
      <c r="F172" t="s">
        <v>627</v>
      </c>
      <c r="G172">
        <v>216</v>
      </c>
      <c r="H172" t="s">
        <v>645</v>
      </c>
      <c r="I172">
        <v>50</v>
      </c>
      <c r="L172" t="s">
        <v>525</v>
      </c>
      <c r="M172">
        <v>111</v>
      </c>
      <c r="X172" t="s">
        <v>195</v>
      </c>
      <c r="Y172">
        <v>67</v>
      </c>
      <c r="Z172" t="s">
        <v>104</v>
      </c>
      <c r="AA172">
        <v>53</v>
      </c>
      <c r="AD172" t="s">
        <v>202</v>
      </c>
      <c r="AE172">
        <v>63</v>
      </c>
    </row>
    <row r="173" spans="4:31" x14ac:dyDescent="0.25">
      <c r="D173" t="s">
        <v>431</v>
      </c>
      <c r="E173">
        <v>199</v>
      </c>
      <c r="F173" t="s">
        <v>547</v>
      </c>
      <c r="G173">
        <v>216</v>
      </c>
      <c r="H173">
        <v>170</v>
      </c>
      <c r="I173">
        <f>SUM(I3:I172)</f>
        <v>33745</v>
      </c>
      <c r="L173" t="s">
        <v>526</v>
      </c>
      <c r="M173">
        <v>110</v>
      </c>
      <c r="X173" t="s">
        <v>451</v>
      </c>
      <c r="Y173">
        <v>66</v>
      </c>
      <c r="Z173" t="s">
        <v>355</v>
      </c>
      <c r="AA173">
        <v>53</v>
      </c>
      <c r="AD173" t="s">
        <v>203</v>
      </c>
      <c r="AE173">
        <v>63</v>
      </c>
    </row>
    <row r="174" spans="4:31" x14ac:dyDescent="0.25">
      <c r="D174" t="s">
        <v>257</v>
      </c>
      <c r="E174">
        <v>197</v>
      </c>
      <c r="F174" t="s">
        <v>650</v>
      </c>
      <c r="G174">
        <v>215</v>
      </c>
      <c r="L174" t="s">
        <v>386</v>
      </c>
      <c r="M174">
        <v>110</v>
      </c>
      <c r="X174" t="s">
        <v>452</v>
      </c>
      <c r="Y174">
        <v>66</v>
      </c>
      <c r="Z174" t="s">
        <v>356</v>
      </c>
      <c r="AA174">
        <v>52</v>
      </c>
      <c r="AD174" t="s">
        <v>204</v>
      </c>
      <c r="AE174">
        <v>63</v>
      </c>
    </row>
    <row r="175" spans="4:31" x14ac:dyDescent="0.25">
      <c r="D175" t="s">
        <v>653</v>
      </c>
      <c r="E175">
        <v>197</v>
      </c>
      <c r="F175" t="s">
        <v>274</v>
      </c>
      <c r="G175">
        <v>214</v>
      </c>
      <c r="L175" t="s">
        <v>396</v>
      </c>
      <c r="M175">
        <v>109</v>
      </c>
      <c r="X175" t="s">
        <v>453</v>
      </c>
      <c r="Y175">
        <v>65</v>
      </c>
      <c r="Z175" t="s">
        <v>357</v>
      </c>
      <c r="AA175">
        <v>52</v>
      </c>
      <c r="AD175" t="s">
        <v>205</v>
      </c>
      <c r="AE175">
        <v>62</v>
      </c>
    </row>
    <row r="176" spans="4:31" x14ac:dyDescent="0.25">
      <c r="D176" t="s">
        <v>554</v>
      </c>
      <c r="E176">
        <v>193</v>
      </c>
      <c r="F176" t="s">
        <v>638</v>
      </c>
      <c r="G176">
        <v>213</v>
      </c>
      <c r="L176" t="s">
        <v>223</v>
      </c>
      <c r="M176">
        <v>108</v>
      </c>
      <c r="X176" t="s">
        <v>81</v>
      </c>
      <c r="Y176">
        <v>65</v>
      </c>
      <c r="Z176" t="s">
        <v>358</v>
      </c>
      <c r="AA176">
        <v>52</v>
      </c>
      <c r="AD176" t="s">
        <v>206</v>
      </c>
      <c r="AE176">
        <v>62</v>
      </c>
    </row>
    <row r="177" spans="4:31" x14ac:dyDescent="0.25">
      <c r="D177" t="s">
        <v>91</v>
      </c>
      <c r="E177">
        <v>191</v>
      </c>
      <c r="F177" t="s">
        <v>651</v>
      </c>
      <c r="G177">
        <v>213</v>
      </c>
      <c r="L177" t="s">
        <v>461</v>
      </c>
      <c r="M177">
        <v>108</v>
      </c>
      <c r="X177" t="s">
        <v>312</v>
      </c>
      <c r="Y177">
        <v>65</v>
      </c>
      <c r="Z177" t="s">
        <v>359</v>
      </c>
      <c r="AA177">
        <v>52</v>
      </c>
      <c r="AD177" t="s">
        <v>207</v>
      </c>
      <c r="AE177">
        <v>61</v>
      </c>
    </row>
    <row r="178" spans="4:31" x14ac:dyDescent="0.25">
      <c r="D178" t="s">
        <v>164</v>
      </c>
      <c r="E178">
        <v>189</v>
      </c>
      <c r="F178" t="s">
        <v>81</v>
      </c>
      <c r="G178">
        <v>212</v>
      </c>
      <c r="L178" t="s">
        <v>148</v>
      </c>
      <c r="M178">
        <v>108</v>
      </c>
      <c r="X178" t="s">
        <v>105</v>
      </c>
      <c r="Y178">
        <v>65</v>
      </c>
      <c r="Z178" t="s">
        <v>360</v>
      </c>
      <c r="AA178">
        <v>52</v>
      </c>
      <c r="AD178" t="s">
        <v>208</v>
      </c>
      <c r="AE178">
        <v>61</v>
      </c>
    </row>
    <row r="179" spans="4:31" x14ac:dyDescent="0.25">
      <c r="D179" t="s">
        <v>552</v>
      </c>
      <c r="E179">
        <v>189</v>
      </c>
      <c r="F179" t="s">
        <v>652</v>
      </c>
      <c r="G179">
        <v>211</v>
      </c>
      <c r="L179" t="s">
        <v>121</v>
      </c>
      <c r="M179">
        <v>107</v>
      </c>
      <c r="X179" t="s">
        <v>454</v>
      </c>
      <c r="Y179">
        <v>65</v>
      </c>
      <c r="Z179" t="s">
        <v>361</v>
      </c>
      <c r="AA179">
        <v>51</v>
      </c>
      <c r="AD179" t="s">
        <v>209</v>
      </c>
      <c r="AE179">
        <v>60</v>
      </c>
    </row>
    <row r="180" spans="4:31" x14ac:dyDescent="0.25">
      <c r="D180" t="s">
        <v>394</v>
      </c>
      <c r="E180">
        <v>189</v>
      </c>
      <c r="F180" t="s">
        <v>349</v>
      </c>
      <c r="G180">
        <v>210</v>
      </c>
      <c r="L180" t="s">
        <v>282</v>
      </c>
      <c r="M180">
        <v>106</v>
      </c>
      <c r="X180" t="s">
        <v>455</v>
      </c>
      <c r="Y180">
        <v>64</v>
      </c>
      <c r="Z180" t="s">
        <v>223</v>
      </c>
      <c r="AA180">
        <v>51</v>
      </c>
      <c r="AD180" t="s">
        <v>210</v>
      </c>
      <c r="AE180">
        <v>60</v>
      </c>
    </row>
    <row r="181" spans="4:31" x14ac:dyDescent="0.25">
      <c r="D181" t="s">
        <v>299</v>
      </c>
      <c r="E181">
        <v>188</v>
      </c>
      <c r="F181" t="s">
        <v>273</v>
      </c>
      <c r="G181">
        <v>210</v>
      </c>
      <c r="L181" t="s">
        <v>312</v>
      </c>
      <c r="M181">
        <v>105</v>
      </c>
      <c r="X181" t="s">
        <v>456</v>
      </c>
      <c r="Y181">
        <v>64</v>
      </c>
      <c r="Z181" t="s">
        <v>362</v>
      </c>
      <c r="AA181">
        <v>51</v>
      </c>
      <c r="AD181" t="s">
        <v>211</v>
      </c>
      <c r="AE181">
        <v>60</v>
      </c>
    </row>
    <row r="182" spans="4:31" x14ac:dyDescent="0.25">
      <c r="D182" t="s">
        <v>370</v>
      </c>
      <c r="E182">
        <v>187</v>
      </c>
      <c r="F182" t="s">
        <v>178</v>
      </c>
      <c r="G182">
        <v>209</v>
      </c>
      <c r="L182" t="s">
        <v>377</v>
      </c>
      <c r="M182">
        <v>105</v>
      </c>
      <c r="X182" t="s">
        <v>457</v>
      </c>
      <c r="Y182">
        <v>64</v>
      </c>
      <c r="Z182" t="s">
        <v>363</v>
      </c>
      <c r="AA182">
        <v>51</v>
      </c>
      <c r="AD182" t="s">
        <v>212</v>
      </c>
      <c r="AE182">
        <v>60</v>
      </c>
    </row>
    <row r="183" spans="4:31" x14ac:dyDescent="0.25">
      <c r="D183" t="s">
        <v>656</v>
      </c>
      <c r="E183">
        <v>185</v>
      </c>
      <c r="F183" t="s">
        <v>422</v>
      </c>
      <c r="G183">
        <v>209</v>
      </c>
      <c r="L183" t="s">
        <v>394</v>
      </c>
      <c r="M183">
        <v>105</v>
      </c>
      <c r="X183" t="s">
        <v>50</v>
      </c>
      <c r="Y183">
        <v>63</v>
      </c>
      <c r="Z183" t="s">
        <v>364</v>
      </c>
      <c r="AA183">
        <v>51</v>
      </c>
      <c r="AD183" t="s">
        <v>213</v>
      </c>
      <c r="AE183">
        <v>59</v>
      </c>
    </row>
    <row r="184" spans="4:31" x14ac:dyDescent="0.25">
      <c r="D184" t="s">
        <v>289</v>
      </c>
      <c r="E184">
        <v>182</v>
      </c>
      <c r="F184" t="s">
        <v>612</v>
      </c>
      <c r="G184">
        <v>207</v>
      </c>
      <c r="L184" t="s">
        <v>527</v>
      </c>
      <c r="M184">
        <v>104</v>
      </c>
      <c r="X184" t="s">
        <v>458</v>
      </c>
      <c r="Y184">
        <v>61</v>
      </c>
      <c r="Z184" t="s">
        <v>365</v>
      </c>
      <c r="AA184">
        <v>50</v>
      </c>
      <c r="AD184" t="s">
        <v>214</v>
      </c>
      <c r="AE184">
        <v>59</v>
      </c>
    </row>
    <row r="185" spans="4:31" x14ac:dyDescent="0.25">
      <c r="D185" t="s">
        <v>160</v>
      </c>
      <c r="E185">
        <v>181</v>
      </c>
      <c r="F185" t="s">
        <v>608</v>
      </c>
      <c r="G185">
        <v>205</v>
      </c>
      <c r="L185" t="s">
        <v>379</v>
      </c>
      <c r="M185">
        <v>104</v>
      </c>
      <c r="X185" t="s">
        <v>459</v>
      </c>
      <c r="Y185">
        <v>61</v>
      </c>
      <c r="Z185" t="s">
        <v>366</v>
      </c>
      <c r="AA185">
        <v>50</v>
      </c>
      <c r="AD185" t="s">
        <v>215</v>
      </c>
      <c r="AE185">
        <v>59</v>
      </c>
    </row>
    <row r="186" spans="4:31" x14ac:dyDescent="0.25">
      <c r="D186" t="s">
        <v>227</v>
      </c>
      <c r="E186">
        <v>181</v>
      </c>
      <c r="F186" t="s">
        <v>96</v>
      </c>
      <c r="G186">
        <v>205</v>
      </c>
      <c r="L186" t="s">
        <v>302</v>
      </c>
      <c r="M186">
        <v>102</v>
      </c>
      <c r="X186" t="s">
        <v>161</v>
      </c>
      <c r="Y186">
        <v>61</v>
      </c>
      <c r="Z186" t="s">
        <v>50</v>
      </c>
      <c r="AA186">
        <v>50</v>
      </c>
      <c r="AD186" t="s">
        <v>216</v>
      </c>
      <c r="AE186">
        <v>58</v>
      </c>
    </row>
    <row r="187" spans="4:31" x14ac:dyDescent="0.25">
      <c r="D187" t="s">
        <v>615</v>
      </c>
      <c r="E187">
        <v>178</v>
      </c>
      <c r="F187" t="s">
        <v>431</v>
      </c>
      <c r="G187">
        <v>202</v>
      </c>
      <c r="L187" t="s">
        <v>257</v>
      </c>
      <c r="M187">
        <v>102</v>
      </c>
      <c r="X187" t="s">
        <v>74</v>
      </c>
      <c r="Y187">
        <v>60</v>
      </c>
      <c r="Z187" t="s">
        <v>367</v>
      </c>
      <c r="AA187">
        <v>50</v>
      </c>
      <c r="AD187" t="s">
        <v>217</v>
      </c>
      <c r="AE187">
        <v>57</v>
      </c>
    </row>
    <row r="188" spans="4:31" x14ac:dyDescent="0.25">
      <c r="D188" t="s">
        <v>652</v>
      </c>
      <c r="E188">
        <v>174</v>
      </c>
      <c r="F188" t="s">
        <v>615</v>
      </c>
      <c r="G188">
        <v>201</v>
      </c>
      <c r="L188" t="s">
        <v>278</v>
      </c>
      <c r="M188">
        <v>102</v>
      </c>
      <c r="X188" t="s">
        <v>109</v>
      </c>
      <c r="Y188">
        <v>60</v>
      </c>
      <c r="Z188" t="s">
        <v>217</v>
      </c>
      <c r="AA188">
        <v>50</v>
      </c>
      <c r="AD188" t="s">
        <v>218</v>
      </c>
      <c r="AE188">
        <v>57</v>
      </c>
    </row>
    <row r="189" spans="4:31" x14ac:dyDescent="0.25">
      <c r="D189" t="s">
        <v>60</v>
      </c>
      <c r="E189">
        <v>173</v>
      </c>
      <c r="F189" t="s">
        <v>653</v>
      </c>
      <c r="G189">
        <v>197</v>
      </c>
      <c r="L189" t="s">
        <v>333</v>
      </c>
      <c r="M189">
        <v>102</v>
      </c>
      <c r="X189" t="s">
        <v>460</v>
      </c>
      <c r="Y189">
        <v>59</v>
      </c>
      <c r="Z189" t="s">
        <v>368</v>
      </c>
      <c r="AA189">
        <v>50</v>
      </c>
      <c r="AD189" t="s">
        <v>219</v>
      </c>
      <c r="AE189">
        <v>56</v>
      </c>
    </row>
    <row r="190" spans="4:31" x14ac:dyDescent="0.25">
      <c r="D190" t="s">
        <v>519</v>
      </c>
      <c r="E190">
        <v>173</v>
      </c>
      <c r="F190" t="s">
        <v>552</v>
      </c>
      <c r="G190">
        <v>196</v>
      </c>
      <c r="L190" t="s">
        <v>397</v>
      </c>
      <c r="M190">
        <v>101</v>
      </c>
      <c r="X190" t="s">
        <v>355</v>
      </c>
      <c r="Y190">
        <v>59</v>
      </c>
      <c r="Z190">
        <v>187</v>
      </c>
      <c r="AA190">
        <f>SUM(AA3:AA189)</f>
        <v>34388</v>
      </c>
      <c r="AD190" t="s">
        <v>220</v>
      </c>
      <c r="AE190">
        <v>55</v>
      </c>
    </row>
    <row r="191" spans="4:31" x14ac:dyDescent="0.25">
      <c r="D191" t="s">
        <v>627</v>
      </c>
      <c r="E191">
        <v>172</v>
      </c>
      <c r="F191" t="s">
        <v>554</v>
      </c>
      <c r="G191">
        <v>196</v>
      </c>
      <c r="L191" t="s">
        <v>132</v>
      </c>
      <c r="M191">
        <v>101</v>
      </c>
      <c r="X191" t="s">
        <v>94</v>
      </c>
      <c r="Y191">
        <v>57</v>
      </c>
      <c r="AD191" t="s">
        <v>221</v>
      </c>
      <c r="AE191">
        <v>55</v>
      </c>
    </row>
    <row r="192" spans="4:31" x14ac:dyDescent="0.25">
      <c r="D192" t="s">
        <v>654</v>
      </c>
      <c r="E192">
        <v>172</v>
      </c>
      <c r="F192" t="s">
        <v>258</v>
      </c>
      <c r="G192">
        <v>194</v>
      </c>
      <c r="L192" t="s">
        <v>238</v>
      </c>
      <c r="M192">
        <v>100</v>
      </c>
      <c r="X192" t="s">
        <v>461</v>
      </c>
      <c r="Y192">
        <v>57</v>
      </c>
      <c r="AD192" t="s">
        <v>222</v>
      </c>
      <c r="AE192">
        <v>55</v>
      </c>
    </row>
    <row r="193" spans="4:31" x14ac:dyDescent="0.25">
      <c r="D193" t="s">
        <v>221</v>
      </c>
      <c r="E193">
        <v>172</v>
      </c>
      <c r="F193" t="s">
        <v>164</v>
      </c>
      <c r="G193">
        <v>192</v>
      </c>
      <c r="L193" t="s">
        <v>107</v>
      </c>
      <c r="M193">
        <v>100</v>
      </c>
      <c r="X193" t="s">
        <v>462</v>
      </c>
      <c r="Y193">
        <v>57</v>
      </c>
      <c r="AD193" t="s">
        <v>223</v>
      </c>
      <c r="AE193">
        <v>55</v>
      </c>
    </row>
    <row r="194" spans="4:31" x14ac:dyDescent="0.25">
      <c r="D194" t="s">
        <v>109</v>
      </c>
      <c r="E194">
        <v>171</v>
      </c>
      <c r="F194" t="s">
        <v>91</v>
      </c>
      <c r="G194">
        <v>191</v>
      </c>
      <c r="L194" t="s">
        <v>528</v>
      </c>
      <c r="M194">
        <v>98</v>
      </c>
      <c r="X194" t="s">
        <v>215</v>
      </c>
      <c r="Y194">
        <v>56</v>
      </c>
      <c r="AD194" t="s">
        <v>224</v>
      </c>
      <c r="AE194">
        <v>55</v>
      </c>
    </row>
    <row r="195" spans="4:31" x14ac:dyDescent="0.25">
      <c r="D195" t="s">
        <v>314</v>
      </c>
      <c r="E195">
        <v>171</v>
      </c>
      <c r="F195" t="s">
        <v>189</v>
      </c>
      <c r="G195">
        <v>189</v>
      </c>
      <c r="L195" t="s">
        <v>221</v>
      </c>
      <c r="M195">
        <v>97</v>
      </c>
      <c r="X195" t="s">
        <v>463</v>
      </c>
      <c r="Y195">
        <v>56</v>
      </c>
      <c r="AD195" t="s">
        <v>225</v>
      </c>
      <c r="AE195">
        <v>54</v>
      </c>
    </row>
    <row r="196" spans="4:31" x14ac:dyDescent="0.25">
      <c r="D196" t="s">
        <v>178</v>
      </c>
      <c r="E196">
        <v>169</v>
      </c>
      <c r="F196" t="s">
        <v>394</v>
      </c>
      <c r="G196">
        <v>189</v>
      </c>
      <c r="L196" t="s">
        <v>529</v>
      </c>
      <c r="M196">
        <v>97</v>
      </c>
      <c r="X196" t="s">
        <v>464</v>
      </c>
      <c r="Y196">
        <v>56</v>
      </c>
      <c r="AD196" t="s">
        <v>226</v>
      </c>
      <c r="AE196">
        <v>54</v>
      </c>
    </row>
    <row r="197" spans="4:31" x14ac:dyDescent="0.25">
      <c r="D197" t="s">
        <v>162</v>
      </c>
      <c r="E197">
        <v>169</v>
      </c>
      <c r="F197" t="s">
        <v>314</v>
      </c>
      <c r="G197">
        <v>189</v>
      </c>
      <c r="L197" t="s">
        <v>530</v>
      </c>
      <c r="M197">
        <v>96</v>
      </c>
      <c r="X197" t="s">
        <v>73</v>
      </c>
      <c r="Y197">
        <v>56</v>
      </c>
      <c r="AD197" t="s">
        <v>227</v>
      </c>
      <c r="AE197">
        <v>54</v>
      </c>
    </row>
    <row r="198" spans="4:31" x14ac:dyDescent="0.25">
      <c r="D198" t="s">
        <v>655</v>
      </c>
      <c r="E198">
        <v>169</v>
      </c>
      <c r="F198" t="s">
        <v>654</v>
      </c>
      <c r="G198">
        <v>188</v>
      </c>
      <c r="L198" t="s">
        <v>290</v>
      </c>
      <c r="M198">
        <v>96</v>
      </c>
      <c r="X198" t="s">
        <v>465</v>
      </c>
      <c r="Y198">
        <v>55</v>
      </c>
      <c r="AD198" t="s">
        <v>228</v>
      </c>
      <c r="AE198">
        <v>54</v>
      </c>
    </row>
    <row r="199" spans="4:31" x14ac:dyDescent="0.25">
      <c r="D199" t="s">
        <v>189</v>
      </c>
      <c r="E199">
        <v>169</v>
      </c>
      <c r="F199" t="s">
        <v>621</v>
      </c>
      <c r="G199">
        <v>188</v>
      </c>
      <c r="L199" t="s">
        <v>531</v>
      </c>
      <c r="M199">
        <v>96</v>
      </c>
      <c r="X199" t="s">
        <v>466</v>
      </c>
      <c r="Y199">
        <v>55</v>
      </c>
      <c r="AD199" t="s">
        <v>229</v>
      </c>
      <c r="AE199">
        <v>54</v>
      </c>
    </row>
    <row r="200" spans="4:31" x14ac:dyDescent="0.25">
      <c r="D200" t="s">
        <v>539</v>
      </c>
      <c r="E200">
        <v>168</v>
      </c>
      <c r="F200" t="s">
        <v>370</v>
      </c>
      <c r="G200">
        <v>188</v>
      </c>
      <c r="L200" t="s">
        <v>146</v>
      </c>
      <c r="M200">
        <v>96</v>
      </c>
      <c r="X200" t="s">
        <v>467</v>
      </c>
      <c r="Y200">
        <v>55</v>
      </c>
      <c r="AD200" t="s">
        <v>230</v>
      </c>
      <c r="AE200">
        <v>54</v>
      </c>
    </row>
    <row r="201" spans="4:31" x14ac:dyDescent="0.25">
      <c r="D201" t="s">
        <v>658</v>
      </c>
      <c r="E201">
        <v>168</v>
      </c>
      <c r="F201" t="s">
        <v>655</v>
      </c>
      <c r="G201">
        <v>188</v>
      </c>
      <c r="L201" t="s">
        <v>328</v>
      </c>
      <c r="M201">
        <v>96</v>
      </c>
      <c r="X201" t="s">
        <v>468</v>
      </c>
      <c r="Y201">
        <v>53</v>
      </c>
      <c r="AD201" t="s">
        <v>231</v>
      </c>
      <c r="AE201">
        <v>54</v>
      </c>
    </row>
    <row r="202" spans="4:31" x14ac:dyDescent="0.25">
      <c r="D202" t="s">
        <v>58</v>
      </c>
      <c r="E202">
        <v>167</v>
      </c>
      <c r="F202" t="s">
        <v>656</v>
      </c>
      <c r="G202">
        <v>187</v>
      </c>
      <c r="L202" t="s">
        <v>296</v>
      </c>
      <c r="M202">
        <v>95</v>
      </c>
      <c r="X202" t="s">
        <v>469</v>
      </c>
      <c r="Y202">
        <v>53</v>
      </c>
      <c r="AD202" t="s">
        <v>232</v>
      </c>
      <c r="AE202">
        <v>53</v>
      </c>
    </row>
    <row r="203" spans="4:31" x14ac:dyDescent="0.25">
      <c r="D203" t="s">
        <v>282</v>
      </c>
      <c r="E203">
        <v>166</v>
      </c>
      <c r="F203" t="s">
        <v>130</v>
      </c>
      <c r="G203">
        <v>184</v>
      </c>
      <c r="L203" t="s">
        <v>414</v>
      </c>
      <c r="M203">
        <v>95</v>
      </c>
      <c r="X203" t="s">
        <v>470</v>
      </c>
      <c r="Y203">
        <v>52</v>
      </c>
      <c r="AD203" t="s">
        <v>233</v>
      </c>
      <c r="AE203">
        <v>52</v>
      </c>
    </row>
    <row r="204" spans="4:31" x14ac:dyDescent="0.25">
      <c r="D204" t="s">
        <v>621</v>
      </c>
      <c r="E204">
        <v>164</v>
      </c>
      <c r="F204" t="s">
        <v>289</v>
      </c>
      <c r="G204">
        <v>183</v>
      </c>
      <c r="L204" t="s">
        <v>156</v>
      </c>
      <c r="M204">
        <v>95</v>
      </c>
      <c r="X204" t="s">
        <v>471</v>
      </c>
      <c r="Y204">
        <v>52</v>
      </c>
      <c r="AD204" t="s">
        <v>234</v>
      </c>
      <c r="AE204">
        <v>52</v>
      </c>
    </row>
    <row r="205" spans="4:31" x14ac:dyDescent="0.25">
      <c r="D205" t="s">
        <v>111</v>
      </c>
      <c r="E205">
        <v>164</v>
      </c>
      <c r="F205" t="s">
        <v>227</v>
      </c>
      <c r="G205">
        <v>182</v>
      </c>
      <c r="L205" t="s">
        <v>532</v>
      </c>
      <c r="M205">
        <v>94</v>
      </c>
      <c r="X205" t="s">
        <v>472</v>
      </c>
      <c r="Y205">
        <v>51</v>
      </c>
      <c r="AD205" t="s">
        <v>235</v>
      </c>
      <c r="AE205">
        <v>52</v>
      </c>
    </row>
    <row r="206" spans="4:31" x14ac:dyDescent="0.25">
      <c r="D206" t="s">
        <v>130</v>
      </c>
      <c r="E206">
        <v>164</v>
      </c>
      <c r="F206" t="s">
        <v>160</v>
      </c>
      <c r="G206">
        <v>181</v>
      </c>
      <c r="L206" t="s">
        <v>258</v>
      </c>
      <c r="M206">
        <v>94</v>
      </c>
      <c r="X206" t="s">
        <v>473</v>
      </c>
      <c r="Y206">
        <v>51</v>
      </c>
      <c r="AD206" t="s">
        <v>236</v>
      </c>
      <c r="AE206">
        <v>52</v>
      </c>
    </row>
    <row r="207" spans="4:31" x14ac:dyDescent="0.25">
      <c r="D207" t="s">
        <v>191</v>
      </c>
      <c r="E207">
        <v>163</v>
      </c>
      <c r="F207" t="s">
        <v>657</v>
      </c>
      <c r="G207">
        <v>179</v>
      </c>
      <c r="L207" t="s">
        <v>287</v>
      </c>
      <c r="M207">
        <v>94</v>
      </c>
      <c r="X207" t="s">
        <v>474</v>
      </c>
      <c r="Y207">
        <v>51</v>
      </c>
      <c r="AD207" t="s">
        <v>237</v>
      </c>
      <c r="AE207">
        <v>52</v>
      </c>
    </row>
    <row r="208" spans="4:31" x14ac:dyDescent="0.25">
      <c r="D208" t="s">
        <v>349</v>
      </c>
      <c r="E208">
        <v>163</v>
      </c>
      <c r="F208" t="s">
        <v>109</v>
      </c>
      <c r="G208">
        <v>178</v>
      </c>
      <c r="L208" t="s">
        <v>321</v>
      </c>
      <c r="M208">
        <v>93</v>
      </c>
      <c r="X208" t="s">
        <v>475</v>
      </c>
      <c r="Y208">
        <v>51</v>
      </c>
      <c r="AD208" t="s">
        <v>238</v>
      </c>
      <c r="AE208">
        <v>52</v>
      </c>
    </row>
    <row r="209" spans="4:31" x14ac:dyDescent="0.25">
      <c r="D209" t="s">
        <v>146</v>
      </c>
      <c r="E209">
        <v>163</v>
      </c>
      <c r="F209" t="s">
        <v>60</v>
      </c>
      <c r="G209">
        <v>175</v>
      </c>
      <c r="L209" t="s">
        <v>188</v>
      </c>
      <c r="M209">
        <v>93</v>
      </c>
      <c r="X209" t="s">
        <v>348</v>
      </c>
      <c r="Y209">
        <v>51</v>
      </c>
      <c r="AD209" t="s">
        <v>239</v>
      </c>
      <c r="AE209">
        <v>52</v>
      </c>
    </row>
    <row r="210" spans="4:31" x14ac:dyDescent="0.25">
      <c r="D210" t="s">
        <v>84</v>
      </c>
      <c r="E210">
        <v>163</v>
      </c>
      <c r="F210" t="s">
        <v>519</v>
      </c>
      <c r="G210">
        <v>175</v>
      </c>
      <c r="L210" t="s">
        <v>363</v>
      </c>
      <c r="M210">
        <v>93</v>
      </c>
      <c r="X210" t="s">
        <v>476</v>
      </c>
      <c r="Y210">
        <v>50</v>
      </c>
      <c r="AD210" t="s">
        <v>240</v>
      </c>
      <c r="AE210">
        <v>52</v>
      </c>
    </row>
    <row r="211" spans="4:31" x14ac:dyDescent="0.25">
      <c r="D211" t="s">
        <v>660</v>
      </c>
      <c r="E211">
        <v>162</v>
      </c>
      <c r="F211" t="s">
        <v>658</v>
      </c>
      <c r="G211">
        <v>174</v>
      </c>
      <c r="L211" t="s">
        <v>331</v>
      </c>
      <c r="M211">
        <v>92</v>
      </c>
      <c r="X211">
        <v>208</v>
      </c>
      <c r="Y211">
        <f>SUM(Y3:Y210)</f>
        <v>43366</v>
      </c>
      <c r="AD211" t="s">
        <v>241</v>
      </c>
      <c r="AE211">
        <v>52</v>
      </c>
    </row>
    <row r="212" spans="4:31" x14ac:dyDescent="0.25">
      <c r="D212" t="s">
        <v>147</v>
      </c>
      <c r="E212">
        <v>162</v>
      </c>
      <c r="F212" t="s">
        <v>162</v>
      </c>
      <c r="G212">
        <v>174</v>
      </c>
      <c r="L212" t="s">
        <v>533</v>
      </c>
      <c r="M212">
        <v>92</v>
      </c>
      <c r="AD212" t="s">
        <v>242</v>
      </c>
      <c r="AE212">
        <v>51</v>
      </c>
    </row>
    <row r="213" spans="4:31" x14ac:dyDescent="0.25">
      <c r="D213" t="s">
        <v>523</v>
      </c>
      <c r="E213">
        <v>161</v>
      </c>
      <c r="F213" t="s">
        <v>659</v>
      </c>
      <c r="G213">
        <v>174</v>
      </c>
      <c r="L213" t="s">
        <v>383</v>
      </c>
      <c r="M213">
        <v>92</v>
      </c>
      <c r="AD213" t="s">
        <v>243</v>
      </c>
      <c r="AE213">
        <v>51</v>
      </c>
    </row>
    <row r="214" spans="4:31" x14ac:dyDescent="0.25">
      <c r="D214" t="s">
        <v>82</v>
      </c>
      <c r="E214">
        <v>160</v>
      </c>
      <c r="F214" t="s">
        <v>221</v>
      </c>
      <c r="G214">
        <v>172</v>
      </c>
      <c r="L214" t="s">
        <v>199</v>
      </c>
      <c r="M214">
        <v>91</v>
      </c>
      <c r="AD214" t="s">
        <v>244</v>
      </c>
      <c r="AE214">
        <v>51</v>
      </c>
    </row>
    <row r="215" spans="4:31" x14ac:dyDescent="0.25">
      <c r="D215" t="s">
        <v>447</v>
      </c>
      <c r="E215">
        <v>159</v>
      </c>
      <c r="F215" t="s">
        <v>153</v>
      </c>
      <c r="G215">
        <v>171</v>
      </c>
      <c r="L215" t="s">
        <v>401</v>
      </c>
      <c r="M215">
        <v>91</v>
      </c>
      <c r="AD215" t="s">
        <v>245</v>
      </c>
      <c r="AE215">
        <v>51</v>
      </c>
    </row>
    <row r="216" spans="4:31" x14ac:dyDescent="0.25">
      <c r="D216" t="s">
        <v>662</v>
      </c>
      <c r="E216">
        <v>159</v>
      </c>
      <c r="F216" t="s">
        <v>618</v>
      </c>
      <c r="G216">
        <v>170</v>
      </c>
      <c r="L216" t="s">
        <v>392</v>
      </c>
      <c r="M216">
        <v>91</v>
      </c>
      <c r="AD216" t="s">
        <v>246</v>
      </c>
      <c r="AE216">
        <v>51</v>
      </c>
    </row>
    <row r="217" spans="4:31" x14ac:dyDescent="0.25">
      <c r="D217" t="s">
        <v>618</v>
      </c>
      <c r="E217">
        <v>158</v>
      </c>
      <c r="F217" t="s">
        <v>660</v>
      </c>
      <c r="G217">
        <v>169</v>
      </c>
      <c r="L217" t="s">
        <v>534</v>
      </c>
      <c r="M217">
        <v>91</v>
      </c>
      <c r="AD217" t="s">
        <v>247</v>
      </c>
      <c r="AE217">
        <v>51</v>
      </c>
    </row>
    <row r="218" spans="4:31" x14ac:dyDescent="0.25">
      <c r="D218" t="s">
        <v>303</v>
      </c>
      <c r="E218">
        <v>158</v>
      </c>
      <c r="F218" t="s">
        <v>539</v>
      </c>
      <c r="G218">
        <v>168</v>
      </c>
      <c r="L218" t="s">
        <v>170</v>
      </c>
      <c r="M218">
        <v>91</v>
      </c>
      <c r="AD218" t="s">
        <v>248</v>
      </c>
      <c r="AE218">
        <v>51</v>
      </c>
    </row>
    <row r="219" spans="4:31" x14ac:dyDescent="0.25">
      <c r="D219" t="s">
        <v>331</v>
      </c>
      <c r="E219">
        <v>157</v>
      </c>
      <c r="F219" t="s">
        <v>282</v>
      </c>
      <c r="G219">
        <v>167</v>
      </c>
      <c r="L219" t="s">
        <v>535</v>
      </c>
      <c r="M219">
        <v>91</v>
      </c>
      <c r="AD219" t="s">
        <v>249</v>
      </c>
      <c r="AE219">
        <v>51</v>
      </c>
    </row>
    <row r="220" spans="4:31" x14ac:dyDescent="0.25">
      <c r="D220" t="s">
        <v>664</v>
      </c>
      <c r="E220">
        <v>157</v>
      </c>
      <c r="F220" t="s">
        <v>58</v>
      </c>
      <c r="G220">
        <v>167</v>
      </c>
      <c r="L220" t="s">
        <v>241</v>
      </c>
      <c r="M220">
        <v>91</v>
      </c>
      <c r="AD220" t="s">
        <v>250</v>
      </c>
      <c r="AE220">
        <v>50</v>
      </c>
    </row>
    <row r="221" spans="4:31" x14ac:dyDescent="0.25">
      <c r="D221" t="s">
        <v>300</v>
      </c>
      <c r="E221">
        <v>155</v>
      </c>
      <c r="F221" t="s">
        <v>300</v>
      </c>
      <c r="G221">
        <v>167</v>
      </c>
      <c r="L221" t="s">
        <v>440</v>
      </c>
      <c r="M221">
        <v>90</v>
      </c>
      <c r="AD221" t="s">
        <v>251</v>
      </c>
      <c r="AE221">
        <v>50</v>
      </c>
    </row>
    <row r="222" spans="4:31" x14ac:dyDescent="0.25">
      <c r="D222" t="s">
        <v>663</v>
      </c>
      <c r="E222">
        <v>153</v>
      </c>
      <c r="F222" t="s">
        <v>84</v>
      </c>
      <c r="G222">
        <v>166</v>
      </c>
      <c r="L222" t="s">
        <v>261</v>
      </c>
      <c r="M222">
        <v>90</v>
      </c>
      <c r="AD222" t="s">
        <v>252</v>
      </c>
      <c r="AE222">
        <v>50</v>
      </c>
    </row>
    <row r="223" spans="4:31" x14ac:dyDescent="0.25">
      <c r="D223" t="s">
        <v>202</v>
      </c>
      <c r="E223">
        <v>153</v>
      </c>
      <c r="F223" t="s">
        <v>191</v>
      </c>
      <c r="G223">
        <v>166</v>
      </c>
      <c r="L223" t="s">
        <v>447</v>
      </c>
      <c r="M223">
        <v>89</v>
      </c>
      <c r="AD223" t="s">
        <v>253</v>
      </c>
      <c r="AE223">
        <v>50</v>
      </c>
    </row>
    <row r="224" spans="4:31" x14ac:dyDescent="0.25">
      <c r="D224" t="s">
        <v>666</v>
      </c>
      <c r="E224">
        <v>153</v>
      </c>
      <c r="F224" t="s">
        <v>146</v>
      </c>
      <c r="G224">
        <v>164</v>
      </c>
      <c r="L224" t="s">
        <v>160</v>
      </c>
      <c r="M224">
        <v>88</v>
      </c>
      <c r="AD224" t="s">
        <v>254</v>
      </c>
      <c r="AE224">
        <v>50</v>
      </c>
    </row>
    <row r="225" spans="4:31" x14ac:dyDescent="0.25">
      <c r="D225" t="s">
        <v>145</v>
      </c>
      <c r="E225">
        <v>153</v>
      </c>
      <c r="F225" t="s">
        <v>111</v>
      </c>
      <c r="G225">
        <v>164</v>
      </c>
      <c r="L225" t="s">
        <v>536</v>
      </c>
      <c r="M225">
        <v>88</v>
      </c>
      <c r="AD225">
        <v>222</v>
      </c>
      <c r="AE225">
        <f>SUM(AE3:AE224)</f>
        <v>47079</v>
      </c>
    </row>
    <row r="226" spans="4:31" x14ac:dyDescent="0.25">
      <c r="D226" t="s">
        <v>657</v>
      </c>
      <c r="E226">
        <v>152</v>
      </c>
      <c r="F226" t="s">
        <v>661</v>
      </c>
      <c r="G226">
        <v>164</v>
      </c>
      <c r="L226" t="s">
        <v>380</v>
      </c>
      <c r="M226">
        <v>88</v>
      </c>
    </row>
    <row r="227" spans="4:31" x14ac:dyDescent="0.25">
      <c r="D227" t="s">
        <v>661</v>
      </c>
      <c r="E227">
        <v>152</v>
      </c>
      <c r="F227" t="s">
        <v>82</v>
      </c>
      <c r="G227">
        <v>164</v>
      </c>
      <c r="L227" t="s">
        <v>322</v>
      </c>
      <c r="M227">
        <v>87</v>
      </c>
    </row>
    <row r="228" spans="4:31" x14ac:dyDescent="0.25">
      <c r="D228" t="s">
        <v>579</v>
      </c>
      <c r="E228">
        <v>152</v>
      </c>
      <c r="F228" t="s">
        <v>523</v>
      </c>
      <c r="G228">
        <v>163</v>
      </c>
      <c r="L228" t="s">
        <v>409</v>
      </c>
      <c r="M228">
        <v>87</v>
      </c>
    </row>
    <row r="229" spans="4:31" x14ac:dyDescent="0.25">
      <c r="D229" t="s">
        <v>667</v>
      </c>
      <c r="E229">
        <v>151</v>
      </c>
      <c r="F229" t="s">
        <v>613</v>
      </c>
      <c r="G229">
        <v>163</v>
      </c>
      <c r="L229" t="s">
        <v>372</v>
      </c>
      <c r="M229">
        <v>87</v>
      </c>
    </row>
    <row r="230" spans="4:31" x14ac:dyDescent="0.25">
      <c r="D230" t="s">
        <v>665</v>
      </c>
      <c r="E230">
        <v>150</v>
      </c>
      <c r="F230" t="s">
        <v>147</v>
      </c>
      <c r="G230">
        <v>162</v>
      </c>
      <c r="L230" t="s">
        <v>234</v>
      </c>
      <c r="M230">
        <v>86</v>
      </c>
    </row>
    <row r="231" spans="4:31" x14ac:dyDescent="0.25">
      <c r="D231" t="s">
        <v>386</v>
      </c>
      <c r="E231">
        <v>149</v>
      </c>
      <c r="F231" t="s">
        <v>202</v>
      </c>
      <c r="G231">
        <v>161</v>
      </c>
      <c r="L231" t="s">
        <v>537</v>
      </c>
      <c r="M231">
        <v>86</v>
      </c>
    </row>
    <row r="232" spans="4:31" x14ac:dyDescent="0.25">
      <c r="D232" t="s">
        <v>244</v>
      </c>
      <c r="E232">
        <v>148</v>
      </c>
      <c r="F232" t="s">
        <v>617</v>
      </c>
      <c r="G232">
        <v>161</v>
      </c>
      <c r="L232" t="s">
        <v>407</v>
      </c>
      <c r="M232">
        <v>85</v>
      </c>
    </row>
    <row r="233" spans="4:31" x14ac:dyDescent="0.25">
      <c r="D233" t="s">
        <v>316</v>
      </c>
      <c r="E233">
        <v>148</v>
      </c>
      <c r="F233" t="s">
        <v>447</v>
      </c>
      <c r="G233">
        <v>159</v>
      </c>
      <c r="L233" t="s">
        <v>157</v>
      </c>
      <c r="M233">
        <v>84</v>
      </c>
    </row>
    <row r="234" spans="4:31" x14ac:dyDescent="0.25">
      <c r="D234" t="s">
        <v>269</v>
      </c>
      <c r="E234">
        <v>146</v>
      </c>
      <c r="F234" t="s">
        <v>662</v>
      </c>
      <c r="G234">
        <v>159</v>
      </c>
      <c r="L234" t="s">
        <v>150</v>
      </c>
      <c r="M234">
        <v>84</v>
      </c>
    </row>
    <row r="235" spans="4:31" x14ac:dyDescent="0.25">
      <c r="D235" t="s">
        <v>205</v>
      </c>
      <c r="E235">
        <v>146</v>
      </c>
      <c r="F235" t="s">
        <v>628</v>
      </c>
      <c r="G235">
        <v>158</v>
      </c>
      <c r="L235" t="s">
        <v>538</v>
      </c>
      <c r="M235">
        <v>82</v>
      </c>
    </row>
    <row r="236" spans="4:31" x14ac:dyDescent="0.25">
      <c r="D236" t="s">
        <v>129</v>
      </c>
      <c r="E236">
        <v>146</v>
      </c>
      <c r="F236" t="s">
        <v>663</v>
      </c>
      <c r="G236">
        <v>158</v>
      </c>
      <c r="L236" t="s">
        <v>191</v>
      </c>
      <c r="M236">
        <v>82</v>
      </c>
    </row>
    <row r="237" spans="4:31" x14ac:dyDescent="0.25">
      <c r="D237" t="s">
        <v>527</v>
      </c>
      <c r="E237">
        <v>145</v>
      </c>
      <c r="F237" t="s">
        <v>303</v>
      </c>
      <c r="G237">
        <v>158</v>
      </c>
      <c r="L237" t="s">
        <v>539</v>
      </c>
      <c r="M237">
        <v>82</v>
      </c>
    </row>
    <row r="238" spans="4:31" x14ac:dyDescent="0.25">
      <c r="D238" t="s">
        <v>375</v>
      </c>
      <c r="E238">
        <v>144</v>
      </c>
      <c r="F238" t="s">
        <v>664</v>
      </c>
      <c r="G238">
        <v>157</v>
      </c>
      <c r="L238" t="s">
        <v>173</v>
      </c>
      <c r="M238">
        <v>81</v>
      </c>
    </row>
    <row r="239" spans="4:31" x14ac:dyDescent="0.25">
      <c r="D239" t="s">
        <v>612</v>
      </c>
      <c r="E239">
        <v>144</v>
      </c>
      <c r="F239" t="s">
        <v>331</v>
      </c>
      <c r="G239">
        <v>157</v>
      </c>
      <c r="L239" t="s">
        <v>540</v>
      </c>
      <c r="M239">
        <v>81</v>
      </c>
    </row>
    <row r="240" spans="4:31" x14ac:dyDescent="0.25">
      <c r="D240" t="s">
        <v>315</v>
      </c>
      <c r="E240">
        <v>142</v>
      </c>
      <c r="F240" t="s">
        <v>163</v>
      </c>
      <c r="G240">
        <v>157</v>
      </c>
      <c r="L240" t="s">
        <v>391</v>
      </c>
      <c r="M240">
        <v>81</v>
      </c>
    </row>
    <row r="241" spans="4:13" x14ac:dyDescent="0.25">
      <c r="D241" t="s">
        <v>628</v>
      </c>
      <c r="E241">
        <v>141</v>
      </c>
      <c r="F241" t="s">
        <v>579</v>
      </c>
      <c r="G241">
        <v>156</v>
      </c>
      <c r="L241" t="s">
        <v>376</v>
      </c>
      <c r="M241">
        <v>81</v>
      </c>
    </row>
    <row r="242" spans="4:13" x14ac:dyDescent="0.25">
      <c r="D242" t="s">
        <v>604</v>
      </c>
      <c r="E242">
        <v>139</v>
      </c>
      <c r="F242" t="s">
        <v>665</v>
      </c>
      <c r="G242">
        <v>155</v>
      </c>
      <c r="L242" t="s">
        <v>411</v>
      </c>
      <c r="M242">
        <v>80</v>
      </c>
    </row>
    <row r="243" spans="4:13" x14ac:dyDescent="0.25">
      <c r="D243" t="s">
        <v>280</v>
      </c>
      <c r="E243">
        <v>138</v>
      </c>
      <c r="F243" t="s">
        <v>269</v>
      </c>
      <c r="G243">
        <v>154</v>
      </c>
      <c r="L243" t="s">
        <v>316</v>
      </c>
      <c r="M243">
        <v>80</v>
      </c>
    </row>
    <row r="244" spans="4:13" x14ac:dyDescent="0.25">
      <c r="D244" t="s">
        <v>170</v>
      </c>
      <c r="E244">
        <v>138</v>
      </c>
      <c r="F244" t="s">
        <v>145</v>
      </c>
      <c r="G244">
        <v>154</v>
      </c>
      <c r="L244" t="s">
        <v>118</v>
      </c>
      <c r="M244">
        <v>79</v>
      </c>
    </row>
    <row r="245" spans="4:13" x14ac:dyDescent="0.25">
      <c r="D245" t="s">
        <v>283</v>
      </c>
      <c r="E245">
        <v>137</v>
      </c>
      <c r="F245" t="s">
        <v>666</v>
      </c>
      <c r="G245">
        <v>153</v>
      </c>
      <c r="L245" t="s">
        <v>499</v>
      </c>
      <c r="M245">
        <v>79</v>
      </c>
    </row>
    <row r="246" spans="4:13" x14ac:dyDescent="0.25">
      <c r="D246" t="s">
        <v>577</v>
      </c>
      <c r="E246">
        <v>137</v>
      </c>
      <c r="F246" t="s">
        <v>667</v>
      </c>
      <c r="G246">
        <v>151</v>
      </c>
      <c r="L246" t="s">
        <v>484</v>
      </c>
      <c r="M246">
        <v>78</v>
      </c>
    </row>
    <row r="247" spans="4:13" x14ac:dyDescent="0.25">
      <c r="D247" t="s">
        <v>509</v>
      </c>
      <c r="E247">
        <v>135</v>
      </c>
      <c r="F247" t="s">
        <v>375</v>
      </c>
      <c r="G247">
        <v>151</v>
      </c>
      <c r="L247" t="s">
        <v>466</v>
      </c>
      <c r="M247">
        <v>78</v>
      </c>
    </row>
    <row r="248" spans="4:13" x14ac:dyDescent="0.25">
      <c r="D248" t="s">
        <v>659</v>
      </c>
      <c r="E248">
        <v>135</v>
      </c>
      <c r="F248" t="s">
        <v>620</v>
      </c>
      <c r="G248">
        <v>151</v>
      </c>
      <c r="L248" t="s">
        <v>317</v>
      </c>
      <c r="M248">
        <v>78</v>
      </c>
    </row>
    <row r="249" spans="4:13" x14ac:dyDescent="0.25">
      <c r="D249" t="s">
        <v>333</v>
      </c>
      <c r="E249">
        <v>134</v>
      </c>
      <c r="F249" t="s">
        <v>386</v>
      </c>
      <c r="G249">
        <v>149</v>
      </c>
      <c r="L249" t="s">
        <v>326</v>
      </c>
      <c r="M249">
        <v>77</v>
      </c>
    </row>
    <row r="250" spans="4:13" x14ac:dyDescent="0.25">
      <c r="D250" t="s">
        <v>296</v>
      </c>
      <c r="E250">
        <v>134</v>
      </c>
      <c r="F250" t="s">
        <v>244</v>
      </c>
      <c r="G250">
        <v>148</v>
      </c>
      <c r="L250" t="s">
        <v>541</v>
      </c>
      <c r="M250">
        <v>77</v>
      </c>
    </row>
    <row r="251" spans="4:13" x14ac:dyDescent="0.25">
      <c r="D251" t="s">
        <v>237</v>
      </c>
      <c r="E251">
        <v>134</v>
      </c>
      <c r="F251" t="s">
        <v>316</v>
      </c>
      <c r="G251">
        <v>148</v>
      </c>
      <c r="L251" t="s">
        <v>542</v>
      </c>
      <c r="M251">
        <v>77</v>
      </c>
    </row>
    <row r="252" spans="4:13" x14ac:dyDescent="0.25">
      <c r="D252" t="s">
        <v>328</v>
      </c>
      <c r="E252">
        <v>133</v>
      </c>
      <c r="F252" t="s">
        <v>129</v>
      </c>
      <c r="G252">
        <v>146</v>
      </c>
      <c r="L252" t="s">
        <v>543</v>
      </c>
      <c r="M252">
        <v>76</v>
      </c>
    </row>
    <row r="253" spans="4:13" x14ac:dyDescent="0.25">
      <c r="D253" t="s">
        <v>325</v>
      </c>
      <c r="E253">
        <v>132</v>
      </c>
      <c r="F253" t="s">
        <v>623</v>
      </c>
      <c r="G253">
        <v>145</v>
      </c>
      <c r="L253" t="s">
        <v>110</v>
      </c>
      <c r="M253">
        <v>76</v>
      </c>
    </row>
    <row r="254" spans="4:13" x14ac:dyDescent="0.25">
      <c r="D254" t="s">
        <v>172</v>
      </c>
      <c r="E254">
        <v>130</v>
      </c>
      <c r="F254" t="s">
        <v>527</v>
      </c>
      <c r="G254">
        <v>145</v>
      </c>
      <c r="L254" t="s">
        <v>288</v>
      </c>
      <c r="M254">
        <v>76</v>
      </c>
    </row>
    <row r="255" spans="4:13" x14ac:dyDescent="0.25">
      <c r="D255" t="s">
        <v>411</v>
      </c>
      <c r="E255">
        <v>130</v>
      </c>
      <c r="F255" t="s">
        <v>170</v>
      </c>
      <c r="G255">
        <v>145</v>
      </c>
      <c r="L255" t="s">
        <v>544</v>
      </c>
      <c r="M255">
        <v>76</v>
      </c>
    </row>
    <row r="256" spans="4:13" x14ac:dyDescent="0.25">
      <c r="D256" t="s">
        <v>163</v>
      </c>
      <c r="E256">
        <v>130</v>
      </c>
      <c r="F256" t="s">
        <v>376</v>
      </c>
      <c r="G256">
        <v>144</v>
      </c>
      <c r="L256" t="s">
        <v>545</v>
      </c>
      <c r="M256">
        <v>76</v>
      </c>
    </row>
    <row r="257" spans="4:13" x14ac:dyDescent="0.25">
      <c r="D257" t="s">
        <v>521</v>
      </c>
      <c r="E257">
        <v>130</v>
      </c>
      <c r="F257" t="s">
        <v>643</v>
      </c>
      <c r="G257">
        <v>143</v>
      </c>
      <c r="L257" t="s">
        <v>209</v>
      </c>
      <c r="M257">
        <v>75</v>
      </c>
    </row>
    <row r="258" spans="4:13" x14ac:dyDescent="0.25">
      <c r="D258" t="s">
        <v>668</v>
      </c>
      <c r="E258">
        <v>129</v>
      </c>
      <c r="F258" t="s">
        <v>283</v>
      </c>
      <c r="G258">
        <v>143</v>
      </c>
      <c r="L258" t="s">
        <v>546</v>
      </c>
      <c r="M258">
        <v>75</v>
      </c>
    </row>
    <row r="259" spans="4:13" x14ac:dyDescent="0.25">
      <c r="D259" t="s">
        <v>669</v>
      </c>
      <c r="E259">
        <v>129</v>
      </c>
      <c r="F259" t="s">
        <v>280</v>
      </c>
      <c r="G259">
        <v>141</v>
      </c>
      <c r="L259" t="s">
        <v>96</v>
      </c>
      <c r="M259">
        <v>75</v>
      </c>
    </row>
    <row r="260" spans="4:13" x14ac:dyDescent="0.25">
      <c r="D260" t="s">
        <v>264</v>
      </c>
      <c r="E260">
        <v>128</v>
      </c>
      <c r="F260" t="s">
        <v>668</v>
      </c>
      <c r="G260">
        <v>140</v>
      </c>
      <c r="L260" t="s">
        <v>547</v>
      </c>
      <c r="M260">
        <v>75</v>
      </c>
    </row>
    <row r="261" spans="4:13" x14ac:dyDescent="0.25">
      <c r="D261" t="s">
        <v>229</v>
      </c>
      <c r="E261">
        <v>127</v>
      </c>
      <c r="F261" t="s">
        <v>404</v>
      </c>
      <c r="G261">
        <v>139</v>
      </c>
      <c r="L261" t="s">
        <v>95</v>
      </c>
      <c r="M261">
        <v>75</v>
      </c>
    </row>
    <row r="262" spans="4:13" x14ac:dyDescent="0.25">
      <c r="D262" t="s">
        <v>675</v>
      </c>
      <c r="E262">
        <v>127</v>
      </c>
      <c r="F262" t="s">
        <v>577</v>
      </c>
      <c r="G262">
        <v>139</v>
      </c>
      <c r="L262" t="s">
        <v>548</v>
      </c>
      <c r="M262">
        <v>74</v>
      </c>
    </row>
    <row r="263" spans="4:13" x14ac:dyDescent="0.25">
      <c r="D263" t="s">
        <v>613</v>
      </c>
      <c r="E263">
        <v>127</v>
      </c>
      <c r="F263" t="s">
        <v>371</v>
      </c>
      <c r="G263">
        <v>139</v>
      </c>
      <c r="L263" t="s">
        <v>206</v>
      </c>
      <c r="M263">
        <v>74</v>
      </c>
    </row>
    <row r="264" spans="4:13" x14ac:dyDescent="0.25">
      <c r="D264" t="s">
        <v>605</v>
      </c>
      <c r="E264">
        <v>126</v>
      </c>
      <c r="F264" t="s">
        <v>328</v>
      </c>
      <c r="G264">
        <v>138</v>
      </c>
      <c r="L264" t="s">
        <v>202</v>
      </c>
      <c r="M264">
        <v>74</v>
      </c>
    </row>
    <row r="265" spans="4:13" x14ac:dyDescent="0.25">
      <c r="D265" t="s">
        <v>608</v>
      </c>
      <c r="E265">
        <v>125</v>
      </c>
      <c r="F265" t="s">
        <v>669</v>
      </c>
      <c r="G265">
        <v>137</v>
      </c>
      <c r="L265" t="s">
        <v>549</v>
      </c>
      <c r="M265">
        <v>73</v>
      </c>
    </row>
    <row r="266" spans="4:13" x14ac:dyDescent="0.25">
      <c r="D266" t="s">
        <v>313</v>
      </c>
      <c r="E266">
        <v>125</v>
      </c>
      <c r="F266" t="s">
        <v>670</v>
      </c>
      <c r="G266">
        <v>136</v>
      </c>
      <c r="L266" t="s">
        <v>314</v>
      </c>
      <c r="M266">
        <v>73</v>
      </c>
    </row>
    <row r="267" spans="4:13" x14ac:dyDescent="0.25">
      <c r="D267" t="s">
        <v>404</v>
      </c>
      <c r="E267">
        <v>125</v>
      </c>
      <c r="F267" t="s">
        <v>333</v>
      </c>
      <c r="G267">
        <v>136</v>
      </c>
      <c r="L267" t="s">
        <v>550</v>
      </c>
      <c r="M267">
        <v>73</v>
      </c>
    </row>
    <row r="268" spans="4:13" x14ac:dyDescent="0.25">
      <c r="D268" t="s">
        <v>617</v>
      </c>
      <c r="E268">
        <v>125</v>
      </c>
      <c r="F268" t="s">
        <v>645</v>
      </c>
      <c r="G268">
        <v>135</v>
      </c>
      <c r="L268" t="s">
        <v>185</v>
      </c>
      <c r="M268">
        <v>73</v>
      </c>
    </row>
    <row r="269" spans="4:13" x14ac:dyDescent="0.25">
      <c r="D269" t="s">
        <v>273</v>
      </c>
      <c r="E269">
        <v>125</v>
      </c>
      <c r="F269" t="s">
        <v>671</v>
      </c>
      <c r="G269">
        <v>135</v>
      </c>
      <c r="L269" t="s">
        <v>361</v>
      </c>
      <c r="M269">
        <v>73</v>
      </c>
    </row>
    <row r="270" spans="4:13" x14ac:dyDescent="0.25">
      <c r="D270" t="s">
        <v>672</v>
      </c>
      <c r="E270">
        <v>125</v>
      </c>
      <c r="F270" t="s">
        <v>509</v>
      </c>
      <c r="G270">
        <v>135</v>
      </c>
      <c r="L270" t="s">
        <v>341</v>
      </c>
      <c r="M270">
        <v>72</v>
      </c>
    </row>
    <row r="271" spans="4:13" x14ac:dyDescent="0.25">
      <c r="D271" t="s">
        <v>153</v>
      </c>
      <c r="E271">
        <v>124</v>
      </c>
      <c r="F271" t="s">
        <v>237</v>
      </c>
      <c r="G271">
        <v>134</v>
      </c>
      <c r="L271" t="s">
        <v>479</v>
      </c>
      <c r="M271">
        <v>72</v>
      </c>
    </row>
    <row r="272" spans="4:13" x14ac:dyDescent="0.25">
      <c r="D272" t="s">
        <v>676</v>
      </c>
      <c r="E272">
        <v>124</v>
      </c>
      <c r="F272" t="s">
        <v>296</v>
      </c>
      <c r="G272">
        <v>134</v>
      </c>
      <c r="L272" t="s">
        <v>444</v>
      </c>
      <c r="M272">
        <v>72</v>
      </c>
    </row>
    <row r="273" spans="4:13" x14ac:dyDescent="0.25">
      <c r="D273" t="s">
        <v>489</v>
      </c>
      <c r="E273">
        <v>123</v>
      </c>
      <c r="F273" t="s">
        <v>672</v>
      </c>
      <c r="G273">
        <v>134</v>
      </c>
      <c r="L273" t="s">
        <v>242</v>
      </c>
      <c r="M273">
        <v>72</v>
      </c>
    </row>
    <row r="274" spans="4:13" x14ac:dyDescent="0.25">
      <c r="D274" t="s">
        <v>110</v>
      </c>
      <c r="E274">
        <v>123</v>
      </c>
      <c r="F274" t="s">
        <v>673</v>
      </c>
      <c r="G274">
        <v>133</v>
      </c>
      <c r="L274" t="s">
        <v>228</v>
      </c>
      <c r="M274">
        <v>72</v>
      </c>
    </row>
    <row r="275" spans="4:13" x14ac:dyDescent="0.25">
      <c r="D275" t="s">
        <v>679</v>
      </c>
      <c r="E275">
        <v>123</v>
      </c>
      <c r="F275" t="s">
        <v>674</v>
      </c>
      <c r="G275">
        <v>133</v>
      </c>
      <c r="L275" t="s">
        <v>335</v>
      </c>
      <c r="M275">
        <v>71</v>
      </c>
    </row>
    <row r="276" spans="4:13" x14ac:dyDescent="0.25">
      <c r="D276" t="s">
        <v>544</v>
      </c>
      <c r="E276">
        <v>122</v>
      </c>
      <c r="F276" t="s">
        <v>325</v>
      </c>
      <c r="G276">
        <v>132</v>
      </c>
      <c r="L276" t="s">
        <v>551</v>
      </c>
      <c r="M276">
        <v>71</v>
      </c>
    </row>
    <row r="277" spans="4:13" x14ac:dyDescent="0.25">
      <c r="D277" t="s">
        <v>258</v>
      </c>
      <c r="E277">
        <v>122</v>
      </c>
      <c r="F277" t="s">
        <v>675</v>
      </c>
      <c r="G277">
        <v>132</v>
      </c>
      <c r="L277" t="s">
        <v>552</v>
      </c>
      <c r="M277">
        <v>71</v>
      </c>
    </row>
    <row r="278" spans="4:13" x14ac:dyDescent="0.25">
      <c r="D278" t="s">
        <v>204</v>
      </c>
      <c r="E278">
        <v>122</v>
      </c>
      <c r="F278" t="s">
        <v>411</v>
      </c>
      <c r="G278">
        <v>131</v>
      </c>
      <c r="L278" t="s">
        <v>553</v>
      </c>
      <c r="M278">
        <v>71</v>
      </c>
    </row>
    <row r="279" spans="4:13" x14ac:dyDescent="0.25">
      <c r="D279" t="s">
        <v>371</v>
      </c>
      <c r="E279">
        <v>122</v>
      </c>
      <c r="F279" t="s">
        <v>264</v>
      </c>
      <c r="G279">
        <v>130</v>
      </c>
      <c r="L279" t="s">
        <v>554</v>
      </c>
      <c r="M279">
        <v>70</v>
      </c>
    </row>
    <row r="280" spans="4:13" x14ac:dyDescent="0.25">
      <c r="D280" t="s">
        <v>266</v>
      </c>
      <c r="E280">
        <v>121</v>
      </c>
      <c r="F280" t="s">
        <v>676</v>
      </c>
      <c r="G280">
        <v>130</v>
      </c>
      <c r="L280" t="s">
        <v>197</v>
      </c>
      <c r="M280">
        <v>70</v>
      </c>
    </row>
    <row r="281" spans="4:13" x14ac:dyDescent="0.25">
      <c r="D281" t="s">
        <v>684</v>
      </c>
      <c r="E281">
        <v>120</v>
      </c>
      <c r="F281" t="s">
        <v>172</v>
      </c>
      <c r="G281">
        <v>130</v>
      </c>
      <c r="L281" t="s">
        <v>244</v>
      </c>
      <c r="M281">
        <v>69</v>
      </c>
    </row>
    <row r="282" spans="4:13" x14ac:dyDescent="0.25">
      <c r="D282" t="s">
        <v>107</v>
      </c>
      <c r="E282">
        <v>120</v>
      </c>
      <c r="F282" t="s">
        <v>677</v>
      </c>
      <c r="G282">
        <v>129</v>
      </c>
      <c r="L282" t="s">
        <v>555</v>
      </c>
      <c r="M282">
        <v>69</v>
      </c>
    </row>
    <row r="283" spans="4:13" x14ac:dyDescent="0.25">
      <c r="D283" t="s">
        <v>192</v>
      </c>
      <c r="E283">
        <v>119</v>
      </c>
      <c r="F283" t="s">
        <v>678</v>
      </c>
      <c r="G283">
        <v>128</v>
      </c>
      <c r="L283" t="s">
        <v>446</v>
      </c>
      <c r="M283">
        <v>69</v>
      </c>
    </row>
    <row r="284" spans="4:13" x14ac:dyDescent="0.25">
      <c r="D284" t="s">
        <v>99</v>
      </c>
      <c r="E284">
        <v>119</v>
      </c>
      <c r="F284" t="s">
        <v>544</v>
      </c>
      <c r="G284">
        <v>128</v>
      </c>
      <c r="L284" t="s">
        <v>194</v>
      </c>
      <c r="M284">
        <v>68</v>
      </c>
    </row>
    <row r="285" spans="4:13" x14ac:dyDescent="0.25">
      <c r="D285" t="s">
        <v>376</v>
      </c>
      <c r="E285">
        <v>118</v>
      </c>
      <c r="F285" t="s">
        <v>229</v>
      </c>
      <c r="G285">
        <v>127</v>
      </c>
      <c r="L285" t="s">
        <v>556</v>
      </c>
      <c r="M285">
        <v>68</v>
      </c>
    </row>
    <row r="286" spans="4:13" x14ac:dyDescent="0.25">
      <c r="D286" t="s">
        <v>555</v>
      </c>
      <c r="E286">
        <v>118</v>
      </c>
      <c r="F286" t="s">
        <v>204</v>
      </c>
      <c r="G286">
        <v>127</v>
      </c>
      <c r="L286" t="s">
        <v>426</v>
      </c>
      <c r="M286">
        <v>68</v>
      </c>
    </row>
    <row r="287" spans="4:13" x14ac:dyDescent="0.25">
      <c r="D287" t="s">
        <v>620</v>
      </c>
      <c r="E287">
        <v>118</v>
      </c>
      <c r="F287" t="s">
        <v>313</v>
      </c>
      <c r="G287">
        <v>125</v>
      </c>
      <c r="L287" t="s">
        <v>80</v>
      </c>
      <c r="M287">
        <v>67</v>
      </c>
    </row>
    <row r="288" spans="4:13" x14ac:dyDescent="0.25">
      <c r="D288" t="s">
        <v>671</v>
      </c>
      <c r="E288">
        <v>117</v>
      </c>
      <c r="F288" t="s">
        <v>489</v>
      </c>
      <c r="G288">
        <v>124</v>
      </c>
      <c r="L288" t="s">
        <v>557</v>
      </c>
      <c r="M288">
        <v>67</v>
      </c>
    </row>
    <row r="289" spans="4:13" x14ac:dyDescent="0.25">
      <c r="D289" t="s">
        <v>532</v>
      </c>
      <c r="E289">
        <v>117</v>
      </c>
      <c r="F289" t="s">
        <v>192</v>
      </c>
      <c r="G289">
        <v>124</v>
      </c>
      <c r="L289" t="s">
        <v>381</v>
      </c>
      <c r="M289">
        <v>67</v>
      </c>
    </row>
    <row r="290" spans="4:13" x14ac:dyDescent="0.25">
      <c r="D290" t="s">
        <v>687</v>
      </c>
      <c r="E290">
        <v>116</v>
      </c>
      <c r="F290" t="s">
        <v>110</v>
      </c>
      <c r="G290">
        <v>123</v>
      </c>
      <c r="L290" t="s">
        <v>211</v>
      </c>
      <c r="M290">
        <v>67</v>
      </c>
    </row>
    <row r="291" spans="4:13" x14ac:dyDescent="0.25">
      <c r="D291" t="s">
        <v>677</v>
      </c>
      <c r="E291">
        <v>116</v>
      </c>
      <c r="F291" t="s">
        <v>679</v>
      </c>
      <c r="G291">
        <v>123</v>
      </c>
      <c r="L291" t="s">
        <v>162</v>
      </c>
      <c r="M291">
        <v>67</v>
      </c>
    </row>
    <row r="292" spans="4:13" x14ac:dyDescent="0.25">
      <c r="D292" t="s">
        <v>681</v>
      </c>
      <c r="E292">
        <v>115</v>
      </c>
      <c r="F292" t="s">
        <v>680</v>
      </c>
      <c r="G292">
        <v>123</v>
      </c>
      <c r="L292" t="s">
        <v>189</v>
      </c>
      <c r="M292">
        <v>66</v>
      </c>
    </row>
    <row r="293" spans="4:13" x14ac:dyDescent="0.25">
      <c r="D293" t="s">
        <v>140</v>
      </c>
      <c r="E293">
        <v>115</v>
      </c>
      <c r="F293" t="s">
        <v>681</v>
      </c>
      <c r="G293">
        <v>122</v>
      </c>
      <c r="L293" t="s">
        <v>558</v>
      </c>
      <c r="M293">
        <v>66</v>
      </c>
    </row>
    <row r="294" spans="4:13" x14ac:dyDescent="0.25">
      <c r="D294" t="s">
        <v>680</v>
      </c>
      <c r="E294">
        <v>115</v>
      </c>
      <c r="F294" t="s">
        <v>140</v>
      </c>
      <c r="G294">
        <v>121</v>
      </c>
      <c r="L294" t="s">
        <v>559</v>
      </c>
      <c r="M294">
        <v>66</v>
      </c>
    </row>
    <row r="295" spans="4:13" x14ac:dyDescent="0.25">
      <c r="D295" t="s">
        <v>686</v>
      </c>
      <c r="E295">
        <v>114</v>
      </c>
      <c r="F295" t="s">
        <v>682</v>
      </c>
      <c r="G295">
        <v>121</v>
      </c>
      <c r="L295" t="s">
        <v>353</v>
      </c>
      <c r="M295">
        <v>66</v>
      </c>
    </row>
    <row r="296" spans="4:13" x14ac:dyDescent="0.25">
      <c r="D296" t="s">
        <v>685</v>
      </c>
      <c r="E296">
        <v>114</v>
      </c>
      <c r="F296" t="s">
        <v>683</v>
      </c>
      <c r="G296">
        <v>121</v>
      </c>
      <c r="L296" t="s">
        <v>273</v>
      </c>
      <c r="M296">
        <v>66</v>
      </c>
    </row>
    <row r="297" spans="4:13" x14ac:dyDescent="0.25">
      <c r="D297" t="s">
        <v>683</v>
      </c>
      <c r="E297">
        <v>112</v>
      </c>
      <c r="F297" t="s">
        <v>266</v>
      </c>
      <c r="G297">
        <v>121</v>
      </c>
      <c r="L297" t="s">
        <v>149</v>
      </c>
      <c r="M297">
        <v>66</v>
      </c>
    </row>
    <row r="298" spans="4:13" x14ac:dyDescent="0.25">
      <c r="D298" t="s">
        <v>143</v>
      </c>
      <c r="E298">
        <v>112</v>
      </c>
      <c r="F298" t="s">
        <v>107</v>
      </c>
      <c r="G298">
        <v>120</v>
      </c>
      <c r="L298" t="s">
        <v>560</v>
      </c>
      <c r="M298">
        <v>65</v>
      </c>
    </row>
    <row r="299" spans="4:13" x14ac:dyDescent="0.25">
      <c r="D299" t="s">
        <v>177</v>
      </c>
      <c r="E299">
        <v>112</v>
      </c>
      <c r="F299" t="s">
        <v>108</v>
      </c>
      <c r="G299">
        <v>120</v>
      </c>
      <c r="L299" t="s">
        <v>561</v>
      </c>
      <c r="M299">
        <v>65</v>
      </c>
    </row>
    <row r="300" spans="4:13" x14ac:dyDescent="0.25">
      <c r="D300" t="s">
        <v>117</v>
      </c>
      <c r="E300">
        <v>112</v>
      </c>
      <c r="F300" t="s">
        <v>684</v>
      </c>
      <c r="G300">
        <v>120</v>
      </c>
      <c r="L300" t="s">
        <v>562</v>
      </c>
      <c r="M300">
        <v>65</v>
      </c>
    </row>
    <row r="301" spans="4:13" x14ac:dyDescent="0.25">
      <c r="D301" t="s">
        <v>451</v>
      </c>
      <c r="E301">
        <v>112</v>
      </c>
      <c r="F301" t="s">
        <v>622</v>
      </c>
      <c r="G301">
        <v>119</v>
      </c>
      <c r="L301" t="s">
        <v>504</v>
      </c>
      <c r="M301">
        <v>65</v>
      </c>
    </row>
    <row r="302" spans="4:13" x14ac:dyDescent="0.25">
      <c r="D302" t="s">
        <v>488</v>
      </c>
      <c r="E302">
        <v>111</v>
      </c>
      <c r="F302" t="s">
        <v>143</v>
      </c>
      <c r="G302">
        <v>119</v>
      </c>
      <c r="L302" t="s">
        <v>378</v>
      </c>
      <c r="M302">
        <v>65</v>
      </c>
    </row>
    <row r="303" spans="4:13" x14ac:dyDescent="0.25">
      <c r="D303" t="s">
        <v>580</v>
      </c>
      <c r="E303">
        <v>111</v>
      </c>
      <c r="F303" t="s">
        <v>99</v>
      </c>
      <c r="G303">
        <v>119</v>
      </c>
      <c r="L303" t="s">
        <v>563</v>
      </c>
      <c r="M303">
        <v>64</v>
      </c>
    </row>
    <row r="304" spans="4:13" x14ac:dyDescent="0.25">
      <c r="D304" t="s">
        <v>245</v>
      </c>
      <c r="E304">
        <v>110</v>
      </c>
      <c r="F304" t="s">
        <v>183</v>
      </c>
      <c r="G304">
        <v>119</v>
      </c>
      <c r="L304" t="s">
        <v>274</v>
      </c>
      <c r="M304">
        <v>64</v>
      </c>
    </row>
    <row r="305" spans="4:13" x14ac:dyDescent="0.25">
      <c r="D305" t="s">
        <v>643</v>
      </c>
      <c r="E305">
        <v>110</v>
      </c>
      <c r="F305" t="s">
        <v>685</v>
      </c>
      <c r="G305">
        <v>119</v>
      </c>
      <c r="L305" t="s">
        <v>497</v>
      </c>
      <c r="M305">
        <v>64</v>
      </c>
    </row>
    <row r="306" spans="4:13" x14ac:dyDescent="0.25">
      <c r="D306" t="s">
        <v>123</v>
      </c>
      <c r="E306">
        <v>110</v>
      </c>
      <c r="F306" t="s">
        <v>686</v>
      </c>
      <c r="G306">
        <v>118</v>
      </c>
      <c r="L306" t="s">
        <v>564</v>
      </c>
      <c r="M306">
        <v>64</v>
      </c>
    </row>
    <row r="307" spans="4:13" x14ac:dyDescent="0.25">
      <c r="D307" t="s">
        <v>183</v>
      </c>
      <c r="E307">
        <v>110</v>
      </c>
      <c r="F307" t="s">
        <v>555</v>
      </c>
      <c r="G307">
        <v>118</v>
      </c>
      <c r="L307" t="s">
        <v>565</v>
      </c>
      <c r="M307">
        <v>64</v>
      </c>
    </row>
    <row r="308" spans="4:13" x14ac:dyDescent="0.25">
      <c r="D308" t="s">
        <v>276</v>
      </c>
      <c r="E308">
        <v>110</v>
      </c>
      <c r="F308" t="s">
        <v>488</v>
      </c>
      <c r="G308">
        <v>118</v>
      </c>
      <c r="L308" t="s">
        <v>358</v>
      </c>
      <c r="M308">
        <v>63</v>
      </c>
    </row>
    <row r="309" spans="4:13" x14ac:dyDescent="0.25">
      <c r="D309" t="s">
        <v>149</v>
      </c>
      <c r="E309">
        <v>109</v>
      </c>
      <c r="F309" t="s">
        <v>687</v>
      </c>
      <c r="G309">
        <v>117</v>
      </c>
      <c r="L309" t="s">
        <v>300</v>
      </c>
      <c r="M309">
        <v>63</v>
      </c>
    </row>
    <row r="310" spans="4:13" x14ac:dyDescent="0.25">
      <c r="D310" t="s">
        <v>97</v>
      </c>
      <c r="E310">
        <v>109</v>
      </c>
      <c r="F310" t="s">
        <v>688</v>
      </c>
      <c r="G310">
        <v>117</v>
      </c>
      <c r="L310" t="s">
        <v>566</v>
      </c>
      <c r="M310">
        <v>63</v>
      </c>
    </row>
    <row r="311" spans="4:13" x14ac:dyDescent="0.25">
      <c r="D311" t="s">
        <v>690</v>
      </c>
      <c r="E311">
        <v>109</v>
      </c>
      <c r="F311" t="s">
        <v>532</v>
      </c>
      <c r="G311">
        <v>117</v>
      </c>
      <c r="L311" t="s">
        <v>295</v>
      </c>
      <c r="M311">
        <v>62</v>
      </c>
    </row>
    <row r="312" spans="4:13" x14ac:dyDescent="0.25">
      <c r="D312" t="s">
        <v>272</v>
      </c>
      <c r="E312">
        <v>109</v>
      </c>
      <c r="F312" t="s">
        <v>97</v>
      </c>
      <c r="G312">
        <v>116</v>
      </c>
      <c r="L312" t="s">
        <v>226</v>
      </c>
      <c r="M312">
        <v>62</v>
      </c>
    </row>
    <row r="313" spans="4:13" x14ac:dyDescent="0.25">
      <c r="D313" t="s">
        <v>317</v>
      </c>
      <c r="E313">
        <v>109</v>
      </c>
      <c r="F313" t="s">
        <v>451</v>
      </c>
      <c r="G313">
        <v>115</v>
      </c>
      <c r="L313" t="s">
        <v>567</v>
      </c>
      <c r="M313">
        <v>62</v>
      </c>
    </row>
    <row r="314" spans="4:13" x14ac:dyDescent="0.25">
      <c r="D314" t="s">
        <v>295</v>
      </c>
      <c r="E314">
        <v>108</v>
      </c>
      <c r="F314" t="s">
        <v>629</v>
      </c>
      <c r="G314">
        <v>114</v>
      </c>
      <c r="L314" t="s">
        <v>568</v>
      </c>
      <c r="M314">
        <v>61</v>
      </c>
    </row>
    <row r="315" spans="4:13" x14ac:dyDescent="0.25">
      <c r="D315" t="s">
        <v>135</v>
      </c>
      <c r="E315">
        <v>107</v>
      </c>
      <c r="F315" t="s">
        <v>317</v>
      </c>
      <c r="G315">
        <v>114</v>
      </c>
      <c r="L315" t="s">
        <v>164</v>
      </c>
      <c r="M315">
        <v>60</v>
      </c>
    </row>
    <row r="316" spans="4:13" x14ac:dyDescent="0.25">
      <c r="D316" t="s">
        <v>103</v>
      </c>
      <c r="E316">
        <v>107</v>
      </c>
      <c r="F316" t="s">
        <v>117</v>
      </c>
      <c r="G316">
        <v>112</v>
      </c>
      <c r="L316" t="s">
        <v>569</v>
      </c>
      <c r="M316">
        <v>60</v>
      </c>
    </row>
    <row r="317" spans="4:13" x14ac:dyDescent="0.25">
      <c r="D317" t="s">
        <v>678</v>
      </c>
      <c r="E317">
        <v>107</v>
      </c>
      <c r="F317" t="s">
        <v>355</v>
      </c>
      <c r="G317">
        <v>112</v>
      </c>
      <c r="L317" t="s">
        <v>570</v>
      </c>
      <c r="M317">
        <v>60</v>
      </c>
    </row>
    <row r="318" spans="4:13" x14ac:dyDescent="0.25">
      <c r="D318" t="s">
        <v>414</v>
      </c>
      <c r="E318">
        <v>107</v>
      </c>
      <c r="F318" t="s">
        <v>177</v>
      </c>
      <c r="G318">
        <v>112</v>
      </c>
      <c r="L318" t="s">
        <v>222</v>
      </c>
      <c r="M318">
        <v>60</v>
      </c>
    </row>
    <row r="319" spans="4:13" x14ac:dyDescent="0.25">
      <c r="D319" t="s">
        <v>670</v>
      </c>
      <c r="E319">
        <v>106</v>
      </c>
      <c r="F319" t="s">
        <v>580</v>
      </c>
      <c r="G319">
        <v>112</v>
      </c>
      <c r="L319" t="s">
        <v>342</v>
      </c>
      <c r="M319">
        <v>60</v>
      </c>
    </row>
    <row r="320" spans="4:13" x14ac:dyDescent="0.25">
      <c r="D320" t="s">
        <v>504</v>
      </c>
      <c r="E320">
        <v>105</v>
      </c>
      <c r="F320" t="s">
        <v>689</v>
      </c>
      <c r="G320">
        <v>111</v>
      </c>
      <c r="L320" t="s">
        <v>571</v>
      </c>
      <c r="M320">
        <v>60</v>
      </c>
    </row>
    <row r="321" spans="4:13" x14ac:dyDescent="0.25">
      <c r="D321" t="s">
        <v>438</v>
      </c>
      <c r="E321">
        <v>103</v>
      </c>
      <c r="F321" t="s">
        <v>438</v>
      </c>
      <c r="G321">
        <v>111</v>
      </c>
      <c r="L321" t="s">
        <v>572</v>
      </c>
      <c r="M321">
        <v>59</v>
      </c>
    </row>
    <row r="322" spans="4:13" x14ac:dyDescent="0.25">
      <c r="D322" t="s">
        <v>694</v>
      </c>
      <c r="E322">
        <v>103</v>
      </c>
      <c r="F322" t="s">
        <v>626</v>
      </c>
      <c r="G322">
        <v>110</v>
      </c>
      <c r="L322" t="s">
        <v>573</v>
      </c>
      <c r="M322">
        <v>59</v>
      </c>
    </row>
    <row r="323" spans="4:13" x14ac:dyDescent="0.25">
      <c r="D323" t="s">
        <v>339</v>
      </c>
      <c r="E323">
        <v>103</v>
      </c>
      <c r="F323" t="s">
        <v>123</v>
      </c>
      <c r="G323">
        <v>110</v>
      </c>
      <c r="L323" t="s">
        <v>574</v>
      </c>
      <c r="M323">
        <v>59</v>
      </c>
    </row>
    <row r="324" spans="4:13" x14ac:dyDescent="0.25">
      <c r="D324" t="s">
        <v>695</v>
      </c>
      <c r="E324">
        <v>102</v>
      </c>
      <c r="F324" t="s">
        <v>149</v>
      </c>
      <c r="G324">
        <v>110</v>
      </c>
      <c r="L324" t="s">
        <v>575</v>
      </c>
      <c r="M324">
        <v>58</v>
      </c>
    </row>
    <row r="325" spans="4:13" x14ac:dyDescent="0.25">
      <c r="D325" t="s">
        <v>674</v>
      </c>
      <c r="E325">
        <v>101</v>
      </c>
      <c r="F325" t="s">
        <v>276</v>
      </c>
      <c r="G325">
        <v>110</v>
      </c>
      <c r="L325" t="s">
        <v>576</v>
      </c>
      <c r="M325">
        <v>58</v>
      </c>
    </row>
    <row r="326" spans="4:13" x14ac:dyDescent="0.25">
      <c r="D326" t="s">
        <v>697</v>
      </c>
      <c r="E326">
        <v>99</v>
      </c>
      <c r="F326" t="s">
        <v>245</v>
      </c>
      <c r="G326">
        <v>110</v>
      </c>
      <c r="L326" t="s">
        <v>327</v>
      </c>
      <c r="M326">
        <v>58</v>
      </c>
    </row>
    <row r="327" spans="4:13" x14ac:dyDescent="0.25">
      <c r="D327" t="s">
        <v>689</v>
      </c>
      <c r="E327">
        <v>99</v>
      </c>
      <c r="F327" t="s">
        <v>272</v>
      </c>
      <c r="G327">
        <v>109</v>
      </c>
      <c r="L327" t="s">
        <v>355</v>
      </c>
      <c r="M327">
        <v>57</v>
      </c>
    </row>
    <row r="328" spans="4:13" x14ac:dyDescent="0.25">
      <c r="D328" t="s">
        <v>700</v>
      </c>
      <c r="E328">
        <v>98</v>
      </c>
      <c r="F328" t="s">
        <v>135</v>
      </c>
      <c r="G328">
        <v>109</v>
      </c>
      <c r="L328" t="s">
        <v>577</v>
      </c>
      <c r="M328">
        <v>57</v>
      </c>
    </row>
    <row r="329" spans="4:13" x14ac:dyDescent="0.25">
      <c r="D329" t="s">
        <v>692</v>
      </c>
      <c r="E329">
        <v>98</v>
      </c>
      <c r="F329" t="s">
        <v>690</v>
      </c>
      <c r="G329">
        <v>109</v>
      </c>
      <c r="L329" t="s">
        <v>578</v>
      </c>
      <c r="M329">
        <v>57</v>
      </c>
    </row>
    <row r="330" spans="4:13" x14ac:dyDescent="0.25">
      <c r="D330" t="s">
        <v>194</v>
      </c>
      <c r="E330">
        <v>98</v>
      </c>
      <c r="F330" t="s">
        <v>295</v>
      </c>
      <c r="G330">
        <v>108</v>
      </c>
      <c r="L330" t="s">
        <v>512</v>
      </c>
      <c r="M330">
        <v>56</v>
      </c>
    </row>
    <row r="331" spans="4:13" x14ac:dyDescent="0.25">
      <c r="D331" t="s">
        <v>688</v>
      </c>
      <c r="E331">
        <v>97</v>
      </c>
      <c r="F331" t="s">
        <v>691</v>
      </c>
      <c r="G331">
        <v>108</v>
      </c>
      <c r="L331" t="s">
        <v>500</v>
      </c>
      <c r="M331">
        <v>56</v>
      </c>
    </row>
    <row r="332" spans="4:13" x14ac:dyDescent="0.25">
      <c r="D332" t="s">
        <v>538</v>
      </c>
      <c r="E332">
        <v>97</v>
      </c>
      <c r="F332" t="s">
        <v>414</v>
      </c>
      <c r="G332">
        <v>108</v>
      </c>
      <c r="L332" t="s">
        <v>384</v>
      </c>
      <c r="M332">
        <v>56</v>
      </c>
    </row>
    <row r="333" spans="4:13" x14ac:dyDescent="0.25">
      <c r="D333" t="s">
        <v>691</v>
      </c>
      <c r="E333">
        <v>96</v>
      </c>
      <c r="F333" t="s">
        <v>692</v>
      </c>
      <c r="G333">
        <v>108</v>
      </c>
      <c r="L333" t="s">
        <v>579</v>
      </c>
      <c r="M333">
        <v>56</v>
      </c>
    </row>
    <row r="334" spans="4:13" x14ac:dyDescent="0.25">
      <c r="D334" t="s">
        <v>351</v>
      </c>
      <c r="E334">
        <v>96</v>
      </c>
      <c r="F334" t="s">
        <v>103</v>
      </c>
      <c r="G334">
        <v>107</v>
      </c>
      <c r="L334" t="s">
        <v>437</v>
      </c>
      <c r="M334">
        <v>56</v>
      </c>
    </row>
    <row r="335" spans="4:13" x14ac:dyDescent="0.25">
      <c r="D335" t="s">
        <v>355</v>
      </c>
      <c r="E335">
        <v>96</v>
      </c>
      <c r="F335" t="s">
        <v>693</v>
      </c>
      <c r="G335">
        <v>106</v>
      </c>
      <c r="L335" t="s">
        <v>410</v>
      </c>
      <c r="M335">
        <v>55</v>
      </c>
    </row>
    <row r="336" spans="4:13" x14ac:dyDescent="0.25">
      <c r="D336" t="s">
        <v>115</v>
      </c>
      <c r="E336">
        <v>96</v>
      </c>
      <c r="F336" t="s">
        <v>538</v>
      </c>
      <c r="G336">
        <v>105</v>
      </c>
      <c r="L336" t="s">
        <v>179</v>
      </c>
      <c r="M336">
        <v>55</v>
      </c>
    </row>
    <row r="337" spans="4:13" x14ac:dyDescent="0.25">
      <c r="D337" t="s">
        <v>703</v>
      </c>
      <c r="E337">
        <v>95</v>
      </c>
      <c r="F337" t="s">
        <v>504</v>
      </c>
      <c r="G337">
        <v>105</v>
      </c>
      <c r="L337" t="s">
        <v>580</v>
      </c>
      <c r="M337">
        <v>55</v>
      </c>
    </row>
    <row r="338" spans="4:13" x14ac:dyDescent="0.25">
      <c r="D338" t="s">
        <v>338</v>
      </c>
      <c r="E338">
        <v>95</v>
      </c>
      <c r="F338" t="s">
        <v>339</v>
      </c>
      <c r="G338">
        <v>104</v>
      </c>
      <c r="L338" t="s">
        <v>159</v>
      </c>
      <c r="M338">
        <v>55</v>
      </c>
    </row>
    <row r="339" spans="4:13" x14ac:dyDescent="0.25">
      <c r="D339" t="s">
        <v>702</v>
      </c>
      <c r="E339">
        <v>95</v>
      </c>
      <c r="F339" t="s">
        <v>694</v>
      </c>
      <c r="G339">
        <v>103</v>
      </c>
      <c r="L339" t="s">
        <v>165</v>
      </c>
      <c r="M339">
        <v>54</v>
      </c>
    </row>
    <row r="340" spans="4:13" x14ac:dyDescent="0.25">
      <c r="D340" t="s">
        <v>312</v>
      </c>
      <c r="E340">
        <v>95</v>
      </c>
      <c r="F340" t="s">
        <v>695</v>
      </c>
      <c r="G340">
        <v>102</v>
      </c>
      <c r="L340" t="s">
        <v>581</v>
      </c>
      <c r="M340">
        <v>54</v>
      </c>
    </row>
    <row r="341" spans="4:13" x14ac:dyDescent="0.25">
      <c r="D341" t="s">
        <v>704</v>
      </c>
      <c r="E341">
        <v>95</v>
      </c>
      <c r="F341" t="s">
        <v>696</v>
      </c>
      <c r="G341">
        <v>101</v>
      </c>
      <c r="L341" t="s">
        <v>360</v>
      </c>
      <c r="M341">
        <v>54</v>
      </c>
    </row>
    <row r="342" spans="4:13" x14ac:dyDescent="0.25">
      <c r="D342" t="s">
        <v>645</v>
      </c>
      <c r="E342">
        <v>95</v>
      </c>
      <c r="F342" t="s">
        <v>194</v>
      </c>
      <c r="G342">
        <v>101</v>
      </c>
      <c r="L342" t="s">
        <v>582</v>
      </c>
      <c r="M342">
        <v>54</v>
      </c>
    </row>
    <row r="343" spans="4:13" x14ac:dyDescent="0.25">
      <c r="D343" t="s">
        <v>184</v>
      </c>
      <c r="E343">
        <v>95</v>
      </c>
      <c r="F343" t="s">
        <v>697</v>
      </c>
      <c r="G343">
        <v>100</v>
      </c>
      <c r="L343" t="s">
        <v>90</v>
      </c>
      <c r="M343">
        <v>54</v>
      </c>
    </row>
    <row r="344" spans="4:13" x14ac:dyDescent="0.25">
      <c r="D344" t="s">
        <v>449</v>
      </c>
      <c r="E344">
        <v>95</v>
      </c>
      <c r="F344" t="s">
        <v>698</v>
      </c>
      <c r="G344">
        <v>99</v>
      </c>
      <c r="L344" t="s">
        <v>583</v>
      </c>
      <c r="M344">
        <v>53</v>
      </c>
    </row>
    <row r="345" spans="4:13" x14ac:dyDescent="0.25">
      <c r="D345" t="s">
        <v>705</v>
      </c>
      <c r="E345">
        <v>95</v>
      </c>
      <c r="F345" t="s">
        <v>699</v>
      </c>
      <c r="G345">
        <v>98</v>
      </c>
      <c r="L345" t="s">
        <v>584</v>
      </c>
      <c r="M345">
        <v>52</v>
      </c>
    </row>
    <row r="346" spans="4:13" x14ac:dyDescent="0.25">
      <c r="D346" t="s">
        <v>335</v>
      </c>
      <c r="E346">
        <v>94</v>
      </c>
      <c r="F346" t="s">
        <v>700</v>
      </c>
      <c r="G346">
        <v>98</v>
      </c>
      <c r="L346" t="s">
        <v>399</v>
      </c>
      <c r="M346">
        <v>52</v>
      </c>
    </row>
    <row r="347" spans="4:13" x14ac:dyDescent="0.25">
      <c r="D347" t="s">
        <v>693</v>
      </c>
      <c r="E347">
        <v>94</v>
      </c>
      <c r="F347" t="s">
        <v>312</v>
      </c>
      <c r="G347">
        <v>97</v>
      </c>
      <c r="L347" t="s">
        <v>438</v>
      </c>
      <c r="M347">
        <v>52</v>
      </c>
    </row>
    <row r="348" spans="4:13" x14ac:dyDescent="0.25">
      <c r="D348" t="s">
        <v>369</v>
      </c>
      <c r="E348">
        <v>94</v>
      </c>
      <c r="F348" t="s">
        <v>148</v>
      </c>
      <c r="G348">
        <v>97</v>
      </c>
      <c r="L348" t="s">
        <v>395</v>
      </c>
      <c r="M348">
        <v>52</v>
      </c>
    </row>
    <row r="349" spans="4:13" x14ac:dyDescent="0.25">
      <c r="D349" t="s">
        <v>176</v>
      </c>
      <c r="E349">
        <v>94</v>
      </c>
      <c r="F349" t="s">
        <v>115</v>
      </c>
      <c r="G349">
        <v>97</v>
      </c>
      <c r="L349" t="s">
        <v>585</v>
      </c>
      <c r="M349">
        <v>52</v>
      </c>
    </row>
    <row r="350" spans="4:13" x14ac:dyDescent="0.25">
      <c r="D350" t="s">
        <v>252</v>
      </c>
      <c r="E350">
        <v>93</v>
      </c>
      <c r="F350" t="s">
        <v>701</v>
      </c>
      <c r="G350">
        <v>97</v>
      </c>
      <c r="L350" t="s">
        <v>103</v>
      </c>
      <c r="M350">
        <v>51</v>
      </c>
    </row>
    <row r="351" spans="4:13" x14ac:dyDescent="0.25">
      <c r="D351" t="s">
        <v>148</v>
      </c>
      <c r="E351">
        <v>93</v>
      </c>
      <c r="F351" t="s">
        <v>351</v>
      </c>
      <c r="G351">
        <v>96</v>
      </c>
      <c r="L351" t="s">
        <v>343</v>
      </c>
      <c r="M351">
        <v>51</v>
      </c>
    </row>
    <row r="352" spans="4:13" x14ac:dyDescent="0.25">
      <c r="D352" t="s">
        <v>623</v>
      </c>
      <c r="E352">
        <v>92</v>
      </c>
      <c r="F352" t="s">
        <v>702</v>
      </c>
      <c r="G352">
        <v>96</v>
      </c>
      <c r="L352" t="s">
        <v>586</v>
      </c>
      <c r="M352">
        <v>51</v>
      </c>
    </row>
    <row r="353" spans="4:13" x14ac:dyDescent="0.25">
      <c r="D353" t="s">
        <v>710</v>
      </c>
      <c r="E353">
        <v>92</v>
      </c>
      <c r="F353" t="s">
        <v>335</v>
      </c>
      <c r="G353">
        <v>96</v>
      </c>
      <c r="L353" t="s">
        <v>587</v>
      </c>
      <c r="M353">
        <v>51</v>
      </c>
    </row>
    <row r="354" spans="4:13" x14ac:dyDescent="0.25">
      <c r="D354" t="s">
        <v>557</v>
      </c>
      <c r="E354">
        <v>92</v>
      </c>
      <c r="F354" t="s">
        <v>703</v>
      </c>
      <c r="G354">
        <v>95</v>
      </c>
      <c r="L354" t="s">
        <v>255</v>
      </c>
      <c r="M354">
        <v>51</v>
      </c>
    </row>
    <row r="355" spans="4:13" x14ac:dyDescent="0.25">
      <c r="D355" t="s">
        <v>673</v>
      </c>
      <c r="E355">
        <v>91</v>
      </c>
      <c r="F355" t="s">
        <v>176</v>
      </c>
      <c r="G355">
        <v>95</v>
      </c>
      <c r="L355" t="s">
        <v>166</v>
      </c>
      <c r="M355">
        <v>51</v>
      </c>
    </row>
    <row r="356" spans="4:13" x14ac:dyDescent="0.25">
      <c r="D356" t="s">
        <v>711</v>
      </c>
      <c r="E356">
        <v>91</v>
      </c>
      <c r="F356" t="s">
        <v>184</v>
      </c>
      <c r="G356">
        <v>95</v>
      </c>
      <c r="L356" t="s">
        <v>588</v>
      </c>
      <c r="M356">
        <v>51</v>
      </c>
    </row>
    <row r="357" spans="4:13" x14ac:dyDescent="0.25">
      <c r="D357" t="s">
        <v>712</v>
      </c>
      <c r="E357">
        <v>91</v>
      </c>
      <c r="F357" t="s">
        <v>704</v>
      </c>
      <c r="G357">
        <v>95</v>
      </c>
      <c r="L357" t="s">
        <v>589</v>
      </c>
      <c r="M357">
        <v>51</v>
      </c>
    </row>
    <row r="358" spans="4:13" x14ac:dyDescent="0.25">
      <c r="D358" t="s">
        <v>157</v>
      </c>
      <c r="E358">
        <v>90</v>
      </c>
      <c r="F358" t="s">
        <v>705</v>
      </c>
      <c r="G358">
        <v>95</v>
      </c>
      <c r="L358" t="s">
        <v>344</v>
      </c>
      <c r="M358">
        <v>51</v>
      </c>
    </row>
    <row r="359" spans="4:13" x14ac:dyDescent="0.25">
      <c r="D359" t="s">
        <v>224</v>
      </c>
      <c r="E359">
        <v>90</v>
      </c>
      <c r="F359" t="s">
        <v>449</v>
      </c>
      <c r="G359">
        <v>95</v>
      </c>
      <c r="L359" t="s">
        <v>172</v>
      </c>
      <c r="M359">
        <v>51</v>
      </c>
    </row>
    <row r="360" spans="4:13" x14ac:dyDescent="0.25">
      <c r="D360" t="s">
        <v>188</v>
      </c>
      <c r="E360">
        <v>89</v>
      </c>
      <c r="F360" t="s">
        <v>338</v>
      </c>
      <c r="G360">
        <v>95</v>
      </c>
      <c r="L360" t="s">
        <v>590</v>
      </c>
      <c r="M360">
        <v>51</v>
      </c>
    </row>
    <row r="361" spans="4:13" x14ac:dyDescent="0.25">
      <c r="D361" t="s">
        <v>108</v>
      </c>
      <c r="E361">
        <v>89</v>
      </c>
      <c r="F361" t="s">
        <v>706</v>
      </c>
      <c r="G361">
        <v>95</v>
      </c>
      <c r="L361" t="s">
        <v>591</v>
      </c>
      <c r="M361">
        <v>50</v>
      </c>
    </row>
    <row r="362" spans="4:13" x14ac:dyDescent="0.25">
      <c r="D362" t="s">
        <v>707</v>
      </c>
      <c r="E362">
        <v>88</v>
      </c>
      <c r="F362" t="s">
        <v>369</v>
      </c>
      <c r="G362">
        <v>94</v>
      </c>
      <c r="L362" t="s">
        <v>592</v>
      </c>
      <c r="M362">
        <v>50</v>
      </c>
    </row>
    <row r="363" spans="4:13" x14ac:dyDescent="0.25">
      <c r="D363" t="s">
        <v>278</v>
      </c>
      <c r="E363">
        <v>88</v>
      </c>
      <c r="F363" t="s">
        <v>707</v>
      </c>
      <c r="G363">
        <v>94</v>
      </c>
      <c r="L363" t="s">
        <v>593</v>
      </c>
      <c r="M363">
        <v>50</v>
      </c>
    </row>
    <row r="364" spans="4:13" x14ac:dyDescent="0.25">
      <c r="D364" t="s">
        <v>569</v>
      </c>
      <c r="E364">
        <v>88</v>
      </c>
      <c r="F364" t="s">
        <v>708</v>
      </c>
      <c r="G364">
        <v>94</v>
      </c>
      <c r="L364" t="s">
        <v>594</v>
      </c>
      <c r="M364">
        <v>50</v>
      </c>
    </row>
    <row r="365" spans="4:13" x14ac:dyDescent="0.25">
      <c r="D365" t="s">
        <v>238</v>
      </c>
      <c r="E365">
        <v>88</v>
      </c>
      <c r="F365" t="s">
        <v>709</v>
      </c>
      <c r="G365">
        <v>93</v>
      </c>
      <c r="L365" t="s">
        <v>368</v>
      </c>
      <c r="M365">
        <v>50</v>
      </c>
    </row>
    <row r="366" spans="4:13" x14ac:dyDescent="0.25">
      <c r="D366" t="s">
        <v>256</v>
      </c>
      <c r="E366">
        <v>87</v>
      </c>
      <c r="F366" t="s">
        <v>710</v>
      </c>
      <c r="G366">
        <v>93</v>
      </c>
      <c r="L366" t="s">
        <v>595</v>
      </c>
      <c r="M366">
        <v>50</v>
      </c>
    </row>
    <row r="367" spans="4:13" x14ac:dyDescent="0.25">
      <c r="D367" t="s">
        <v>166</v>
      </c>
      <c r="E367">
        <v>86</v>
      </c>
      <c r="F367" t="s">
        <v>557</v>
      </c>
      <c r="G367">
        <v>93</v>
      </c>
      <c r="L367">
        <v>364</v>
      </c>
      <c r="M367">
        <f>SUM(M3:M366)</f>
        <v>76523</v>
      </c>
    </row>
    <row r="368" spans="4:13" x14ac:dyDescent="0.25">
      <c r="D368" t="s">
        <v>715</v>
      </c>
      <c r="E368">
        <v>86</v>
      </c>
      <c r="F368" t="s">
        <v>252</v>
      </c>
      <c r="G368">
        <v>93</v>
      </c>
    </row>
    <row r="369" spans="4:7" x14ac:dyDescent="0.25">
      <c r="D369" t="s">
        <v>466</v>
      </c>
      <c r="E369">
        <v>86</v>
      </c>
      <c r="F369" t="s">
        <v>559</v>
      </c>
      <c r="G369">
        <v>91</v>
      </c>
    </row>
    <row r="370" spans="4:7" x14ac:dyDescent="0.25">
      <c r="D370" t="s">
        <v>718</v>
      </c>
      <c r="E370">
        <v>86</v>
      </c>
      <c r="F370" t="s">
        <v>711</v>
      </c>
      <c r="G370">
        <v>91</v>
      </c>
    </row>
    <row r="371" spans="4:7" x14ac:dyDescent="0.25">
      <c r="D371" t="s">
        <v>219</v>
      </c>
      <c r="E371">
        <v>85</v>
      </c>
      <c r="F371" t="s">
        <v>712</v>
      </c>
      <c r="G371">
        <v>91</v>
      </c>
    </row>
    <row r="372" spans="4:7" x14ac:dyDescent="0.25">
      <c r="D372" t="s">
        <v>719</v>
      </c>
      <c r="E372">
        <v>85</v>
      </c>
      <c r="F372" t="s">
        <v>157</v>
      </c>
      <c r="G372">
        <v>91</v>
      </c>
    </row>
    <row r="373" spans="4:7" x14ac:dyDescent="0.25">
      <c r="D373" t="s">
        <v>714</v>
      </c>
      <c r="E373">
        <v>85</v>
      </c>
      <c r="F373" t="s">
        <v>188</v>
      </c>
      <c r="G373">
        <v>90</v>
      </c>
    </row>
    <row r="374" spans="4:7" x14ac:dyDescent="0.25">
      <c r="D374" t="s">
        <v>410</v>
      </c>
      <c r="E374">
        <v>84</v>
      </c>
      <c r="F374" t="s">
        <v>224</v>
      </c>
      <c r="G374">
        <v>90</v>
      </c>
    </row>
    <row r="375" spans="4:7" x14ac:dyDescent="0.25">
      <c r="D375" t="s">
        <v>716</v>
      </c>
      <c r="E375">
        <v>84</v>
      </c>
      <c r="F375" t="s">
        <v>416</v>
      </c>
      <c r="G375">
        <v>90</v>
      </c>
    </row>
    <row r="376" spans="4:7" x14ac:dyDescent="0.25">
      <c r="D376" t="s">
        <v>197</v>
      </c>
      <c r="E376">
        <v>84</v>
      </c>
      <c r="F376" t="s">
        <v>256</v>
      </c>
      <c r="G376">
        <v>89</v>
      </c>
    </row>
    <row r="377" spans="4:7" x14ac:dyDescent="0.25">
      <c r="D377" t="s">
        <v>709</v>
      </c>
      <c r="E377">
        <v>84</v>
      </c>
      <c r="F377" t="s">
        <v>713</v>
      </c>
      <c r="G377">
        <v>89</v>
      </c>
    </row>
    <row r="378" spans="4:7" x14ac:dyDescent="0.25">
      <c r="D378" t="s">
        <v>64</v>
      </c>
      <c r="E378">
        <v>84</v>
      </c>
      <c r="F378" t="s">
        <v>166</v>
      </c>
      <c r="G378">
        <v>89</v>
      </c>
    </row>
    <row r="379" spans="4:7" x14ac:dyDescent="0.25">
      <c r="D379" t="s">
        <v>502</v>
      </c>
      <c r="E379">
        <v>83</v>
      </c>
      <c r="F379" t="s">
        <v>278</v>
      </c>
      <c r="G379">
        <v>89</v>
      </c>
    </row>
    <row r="380" spans="4:7" x14ac:dyDescent="0.25">
      <c r="D380" t="s">
        <v>717</v>
      </c>
      <c r="E380">
        <v>83</v>
      </c>
      <c r="F380" t="s">
        <v>714</v>
      </c>
      <c r="G380">
        <v>89</v>
      </c>
    </row>
    <row r="381" spans="4:7" x14ac:dyDescent="0.25">
      <c r="D381" t="s">
        <v>701</v>
      </c>
      <c r="E381">
        <v>82</v>
      </c>
      <c r="F381" t="s">
        <v>238</v>
      </c>
      <c r="G381">
        <v>88</v>
      </c>
    </row>
    <row r="382" spans="4:7" x14ac:dyDescent="0.25">
      <c r="D382" t="s">
        <v>101</v>
      </c>
      <c r="E382">
        <v>82</v>
      </c>
      <c r="F382" t="s">
        <v>569</v>
      </c>
      <c r="G382">
        <v>88</v>
      </c>
    </row>
    <row r="383" spans="4:7" x14ac:dyDescent="0.25">
      <c r="D383" t="s">
        <v>560</v>
      </c>
      <c r="E383">
        <v>82</v>
      </c>
      <c r="F383" t="s">
        <v>574</v>
      </c>
      <c r="G383">
        <v>88</v>
      </c>
    </row>
    <row r="384" spans="4:7" x14ac:dyDescent="0.25">
      <c r="D384" t="s">
        <v>416</v>
      </c>
      <c r="E384">
        <v>82</v>
      </c>
      <c r="F384" t="s">
        <v>410</v>
      </c>
      <c r="G384">
        <v>88</v>
      </c>
    </row>
    <row r="385" spans="4:7" x14ac:dyDescent="0.25">
      <c r="D385" t="s">
        <v>217</v>
      </c>
      <c r="E385">
        <v>81</v>
      </c>
      <c r="F385" t="s">
        <v>715</v>
      </c>
      <c r="G385">
        <v>86</v>
      </c>
    </row>
    <row r="386" spans="4:7" x14ac:dyDescent="0.25">
      <c r="D386" t="s">
        <v>682</v>
      </c>
      <c r="E386">
        <v>81</v>
      </c>
      <c r="F386" t="s">
        <v>716</v>
      </c>
      <c r="G386">
        <v>86</v>
      </c>
    </row>
    <row r="387" spans="4:7" x14ac:dyDescent="0.25">
      <c r="D387" t="s">
        <v>432</v>
      </c>
      <c r="E387">
        <v>81</v>
      </c>
      <c r="F387" t="s">
        <v>717</v>
      </c>
      <c r="G387">
        <v>86</v>
      </c>
    </row>
    <row r="388" spans="4:7" x14ac:dyDescent="0.25">
      <c r="D388" t="s">
        <v>574</v>
      </c>
      <c r="E388">
        <v>81</v>
      </c>
      <c r="F388" t="s">
        <v>466</v>
      </c>
      <c r="G388">
        <v>86</v>
      </c>
    </row>
    <row r="389" spans="4:7" x14ac:dyDescent="0.25">
      <c r="D389" t="s">
        <v>728</v>
      </c>
      <c r="E389">
        <v>81</v>
      </c>
      <c r="F389" t="s">
        <v>718</v>
      </c>
      <c r="G389">
        <v>86</v>
      </c>
    </row>
    <row r="390" spans="4:7" x14ac:dyDescent="0.25">
      <c r="D390" t="s">
        <v>151</v>
      </c>
      <c r="E390">
        <v>81</v>
      </c>
      <c r="F390" t="s">
        <v>432</v>
      </c>
      <c r="G390">
        <v>85</v>
      </c>
    </row>
    <row r="391" spans="4:7" x14ac:dyDescent="0.25">
      <c r="D391" t="s">
        <v>540</v>
      </c>
      <c r="E391">
        <v>80</v>
      </c>
      <c r="F391" t="s">
        <v>719</v>
      </c>
      <c r="G391">
        <v>85</v>
      </c>
    </row>
    <row r="392" spans="4:7" x14ac:dyDescent="0.25">
      <c r="D392" t="s">
        <v>721</v>
      </c>
      <c r="E392">
        <v>80</v>
      </c>
      <c r="F392" t="s">
        <v>219</v>
      </c>
      <c r="G392">
        <v>85</v>
      </c>
    </row>
    <row r="393" spans="4:7" x14ac:dyDescent="0.25">
      <c r="D393" t="s">
        <v>427</v>
      </c>
      <c r="E393">
        <v>80</v>
      </c>
      <c r="F393" t="s">
        <v>720</v>
      </c>
      <c r="G393">
        <v>85</v>
      </c>
    </row>
    <row r="394" spans="4:7" x14ac:dyDescent="0.25">
      <c r="D394" t="s">
        <v>541</v>
      </c>
      <c r="E394">
        <v>80</v>
      </c>
      <c r="F394" t="s">
        <v>721</v>
      </c>
      <c r="G394">
        <v>84</v>
      </c>
    </row>
    <row r="395" spans="4:7" x14ac:dyDescent="0.25">
      <c r="D395" t="s">
        <v>343</v>
      </c>
      <c r="E395">
        <v>80</v>
      </c>
      <c r="F395" t="s">
        <v>722</v>
      </c>
      <c r="G395">
        <v>84</v>
      </c>
    </row>
    <row r="396" spans="4:7" x14ac:dyDescent="0.25">
      <c r="D396" t="s">
        <v>730</v>
      </c>
      <c r="E396">
        <v>80</v>
      </c>
      <c r="F396" t="s">
        <v>723</v>
      </c>
      <c r="G396">
        <v>84</v>
      </c>
    </row>
    <row r="397" spans="4:7" x14ac:dyDescent="0.25">
      <c r="D397" t="s">
        <v>731</v>
      </c>
      <c r="E397">
        <v>79</v>
      </c>
      <c r="F397" t="s">
        <v>197</v>
      </c>
      <c r="G397">
        <v>84</v>
      </c>
    </row>
    <row r="398" spans="4:7" x14ac:dyDescent="0.25">
      <c r="D398" t="s">
        <v>732</v>
      </c>
      <c r="E398">
        <v>79</v>
      </c>
      <c r="F398" t="s">
        <v>64</v>
      </c>
      <c r="G398">
        <v>84</v>
      </c>
    </row>
    <row r="399" spans="4:7" x14ac:dyDescent="0.25">
      <c r="D399" t="s">
        <v>169</v>
      </c>
      <c r="E399">
        <v>79</v>
      </c>
      <c r="F399" t="s">
        <v>624</v>
      </c>
      <c r="G399">
        <v>83</v>
      </c>
    </row>
    <row r="400" spans="4:7" x14ac:dyDescent="0.25">
      <c r="D400" t="s">
        <v>720</v>
      </c>
      <c r="E400">
        <v>78</v>
      </c>
      <c r="F400" t="s">
        <v>502</v>
      </c>
      <c r="G400">
        <v>83</v>
      </c>
    </row>
    <row r="401" spans="4:7" x14ac:dyDescent="0.25">
      <c r="D401" t="s">
        <v>736</v>
      </c>
      <c r="E401">
        <v>77</v>
      </c>
      <c r="F401" t="s">
        <v>724</v>
      </c>
      <c r="G401">
        <v>83</v>
      </c>
    </row>
    <row r="402" spans="4:7" x14ac:dyDescent="0.25">
      <c r="D402" t="s">
        <v>735</v>
      </c>
      <c r="E402">
        <v>77</v>
      </c>
      <c r="F402" t="s">
        <v>725</v>
      </c>
      <c r="G402">
        <v>83</v>
      </c>
    </row>
    <row r="403" spans="4:7" x14ac:dyDescent="0.25">
      <c r="D403" t="s">
        <v>727</v>
      </c>
      <c r="E403">
        <v>77</v>
      </c>
      <c r="F403" t="s">
        <v>726</v>
      </c>
      <c r="G403">
        <v>83</v>
      </c>
    </row>
    <row r="404" spans="4:7" x14ac:dyDescent="0.25">
      <c r="D404" t="s">
        <v>302</v>
      </c>
      <c r="E404">
        <v>76</v>
      </c>
      <c r="F404" t="s">
        <v>101</v>
      </c>
      <c r="G404">
        <v>82</v>
      </c>
    </row>
    <row r="405" spans="4:7" x14ac:dyDescent="0.25">
      <c r="D405" t="s">
        <v>443</v>
      </c>
      <c r="E405">
        <v>76</v>
      </c>
      <c r="F405" t="s">
        <v>169</v>
      </c>
      <c r="G405">
        <v>82</v>
      </c>
    </row>
    <row r="406" spans="4:7" x14ac:dyDescent="0.25">
      <c r="D406" t="s">
        <v>479</v>
      </c>
      <c r="E406">
        <v>76</v>
      </c>
      <c r="F406" t="s">
        <v>727</v>
      </c>
      <c r="G406">
        <v>82</v>
      </c>
    </row>
    <row r="407" spans="4:7" x14ac:dyDescent="0.25">
      <c r="D407" t="s">
        <v>733</v>
      </c>
      <c r="E407">
        <v>76</v>
      </c>
      <c r="F407" t="s">
        <v>728</v>
      </c>
      <c r="G407">
        <v>82</v>
      </c>
    </row>
    <row r="408" spans="4:7" x14ac:dyDescent="0.25">
      <c r="D408" t="s">
        <v>737</v>
      </c>
      <c r="E408">
        <v>76</v>
      </c>
      <c r="F408" t="s">
        <v>366</v>
      </c>
      <c r="G408">
        <v>82</v>
      </c>
    </row>
    <row r="409" spans="4:7" x14ac:dyDescent="0.25">
      <c r="D409" t="s">
        <v>738</v>
      </c>
      <c r="E409">
        <v>75</v>
      </c>
      <c r="F409" t="s">
        <v>560</v>
      </c>
      <c r="G409">
        <v>82</v>
      </c>
    </row>
    <row r="410" spans="4:7" x14ac:dyDescent="0.25">
      <c r="D410" t="s">
        <v>559</v>
      </c>
      <c r="E410">
        <v>75</v>
      </c>
      <c r="F410" t="s">
        <v>217</v>
      </c>
      <c r="G410">
        <v>82</v>
      </c>
    </row>
    <row r="411" spans="4:7" x14ac:dyDescent="0.25">
      <c r="D411" t="s">
        <v>740</v>
      </c>
      <c r="E411">
        <v>75</v>
      </c>
      <c r="F411" t="s">
        <v>362</v>
      </c>
      <c r="G411">
        <v>81</v>
      </c>
    </row>
    <row r="412" spans="4:7" x14ac:dyDescent="0.25">
      <c r="D412" t="s">
        <v>741</v>
      </c>
      <c r="E412">
        <v>75</v>
      </c>
      <c r="F412" t="s">
        <v>609</v>
      </c>
      <c r="G412">
        <v>81</v>
      </c>
    </row>
    <row r="413" spans="4:7" x14ac:dyDescent="0.25">
      <c r="D413" t="s">
        <v>724</v>
      </c>
      <c r="E413">
        <v>75</v>
      </c>
      <c r="F413" t="s">
        <v>151</v>
      </c>
      <c r="G413">
        <v>81</v>
      </c>
    </row>
    <row r="414" spans="4:7" x14ac:dyDescent="0.25">
      <c r="D414" t="s">
        <v>698</v>
      </c>
      <c r="E414">
        <v>74</v>
      </c>
      <c r="F414" t="s">
        <v>343</v>
      </c>
      <c r="G414">
        <v>81</v>
      </c>
    </row>
    <row r="415" spans="4:7" x14ac:dyDescent="0.25">
      <c r="D415" t="s">
        <v>723</v>
      </c>
      <c r="E415">
        <v>74</v>
      </c>
      <c r="F415" t="s">
        <v>541</v>
      </c>
      <c r="G415">
        <v>80</v>
      </c>
    </row>
    <row r="416" spans="4:7" x14ac:dyDescent="0.25">
      <c r="D416" t="s">
        <v>729</v>
      </c>
      <c r="E416">
        <v>74</v>
      </c>
      <c r="F416" t="s">
        <v>729</v>
      </c>
      <c r="G416">
        <v>80</v>
      </c>
    </row>
    <row r="417" spans="4:7" x14ac:dyDescent="0.25">
      <c r="D417" t="s">
        <v>742</v>
      </c>
      <c r="E417">
        <v>74</v>
      </c>
      <c r="F417" t="s">
        <v>730</v>
      </c>
      <c r="G417">
        <v>80</v>
      </c>
    </row>
    <row r="418" spans="4:7" x14ac:dyDescent="0.25">
      <c r="D418" t="s">
        <v>508</v>
      </c>
      <c r="E418">
        <v>73</v>
      </c>
      <c r="F418" t="s">
        <v>427</v>
      </c>
      <c r="G418">
        <v>80</v>
      </c>
    </row>
    <row r="419" spans="4:7" x14ac:dyDescent="0.25">
      <c r="D419" t="s">
        <v>380</v>
      </c>
      <c r="E419">
        <v>73</v>
      </c>
      <c r="F419" t="s">
        <v>731</v>
      </c>
      <c r="G419">
        <v>80</v>
      </c>
    </row>
    <row r="420" spans="4:7" x14ac:dyDescent="0.25">
      <c r="D420" t="s">
        <v>362</v>
      </c>
      <c r="E420">
        <v>73</v>
      </c>
      <c r="F420" t="s">
        <v>540</v>
      </c>
      <c r="G420">
        <v>80</v>
      </c>
    </row>
    <row r="421" spans="4:7" x14ac:dyDescent="0.25">
      <c r="D421" t="s">
        <v>744</v>
      </c>
      <c r="E421">
        <v>73</v>
      </c>
      <c r="F421" t="s">
        <v>732</v>
      </c>
      <c r="G421">
        <v>79</v>
      </c>
    </row>
    <row r="422" spans="4:7" x14ac:dyDescent="0.25">
      <c r="D422" t="s">
        <v>734</v>
      </c>
      <c r="E422">
        <v>72</v>
      </c>
      <c r="F422" t="s">
        <v>733</v>
      </c>
      <c r="G422">
        <v>79</v>
      </c>
    </row>
    <row r="423" spans="4:7" x14ac:dyDescent="0.25">
      <c r="D423" t="s">
        <v>444</v>
      </c>
      <c r="E423">
        <v>72</v>
      </c>
      <c r="F423" t="s">
        <v>625</v>
      </c>
      <c r="G423">
        <v>79</v>
      </c>
    </row>
    <row r="424" spans="4:7" x14ac:dyDescent="0.25">
      <c r="D424" t="s">
        <v>743</v>
      </c>
      <c r="E424">
        <v>72</v>
      </c>
      <c r="F424" t="s">
        <v>734</v>
      </c>
      <c r="G424">
        <v>78</v>
      </c>
    </row>
    <row r="425" spans="4:7" x14ac:dyDescent="0.25">
      <c r="D425" t="s">
        <v>751</v>
      </c>
      <c r="E425">
        <v>71</v>
      </c>
      <c r="F425" t="s">
        <v>443</v>
      </c>
      <c r="G425">
        <v>78</v>
      </c>
    </row>
    <row r="426" spans="4:7" x14ac:dyDescent="0.25">
      <c r="D426" t="s">
        <v>749</v>
      </c>
      <c r="E426">
        <v>71</v>
      </c>
      <c r="F426" t="s">
        <v>735</v>
      </c>
      <c r="G426">
        <v>77</v>
      </c>
    </row>
    <row r="427" spans="4:7" x14ac:dyDescent="0.25">
      <c r="D427" t="s">
        <v>750</v>
      </c>
      <c r="E427">
        <v>71</v>
      </c>
      <c r="F427" t="s">
        <v>508</v>
      </c>
      <c r="G427">
        <v>77</v>
      </c>
    </row>
    <row r="428" spans="4:7" x14ac:dyDescent="0.25">
      <c r="D428" t="s">
        <v>747</v>
      </c>
      <c r="E428">
        <v>71</v>
      </c>
      <c r="F428" t="s">
        <v>736</v>
      </c>
      <c r="G428">
        <v>77</v>
      </c>
    </row>
    <row r="429" spans="4:7" x14ac:dyDescent="0.25">
      <c r="D429" t="s">
        <v>752</v>
      </c>
      <c r="E429">
        <v>70</v>
      </c>
      <c r="F429" t="s">
        <v>479</v>
      </c>
      <c r="G429">
        <v>76</v>
      </c>
    </row>
    <row r="430" spans="4:7" x14ac:dyDescent="0.25">
      <c r="D430" t="s">
        <v>757</v>
      </c>
      <c r="E430">
        <v>70</v>
      </c>
      <c r="F430" t="s">
        <v>737</v>
      </c>
      <c r="G430">
        <v>76</v>
      </c>
    </row>
    <row r="431" spans="4:7" x14ac:dyDescent="0.25">
      <c r="D431" t="s">
        <v>746</v>
      </c>
      <c r="E431">
        <v>70</v>
      </c>
      <c r="F431" t="s">
        <v>302</v>
      </c>
      <c r="G431">
        <v>76</v>
      </c>
    </row>
    <row r="432" spans="4:7" x14ac:dyDescent="0.25">
      <c r="D432" t="s">
        <v>753</v>
      </c>
      <c r="E432">
        <v>70</v>
      </c>
      <c r="F432" t="s">
        <v>738</v>
      </c>
      <c r="G432">
        <v>76</v>
      </c>
    </row>
    <row r="433" spans="4:7" x14ac:dyDescent="0.25">
      <c r="D433" t="s">
        <v>270</v>
      </c>
      <c r="E433">
        <v>70</v>
      </c>
      <c r="F433" t="s">
        <v>739</v>
      </c>
      <c r="G433">
        <v>76</v>
      </c>
    </row>
    <row r="434" spans="4:7" x14ac:dyDescent="0.25">
      <c r="D434" t="s">
        <v>440</v>
      </c>
      <c r="E434">
        <v>69</v>
      </c>
      <c r="F434" t="s">
        <v>740</v>
      </c>
      <c r="G434">
        <v>75</v>
      </c>
    </row>
    <row r="435" spans="4:7" x14ac:dyDescent="0.25">
      <c r="D435" t="s">
        <v>739</v>
      </c>
      <c r="E435">
        <v>69</v>
      </c>
      <c r="F435" t="s">
        <v>741</v>
      </c>
      <c r="G435">
        <v>75</v>
      </c>
    </row>
    <row r="436" spans="4:7" x14ac:dyDescent="0.25">
      <c r="D436" t="s">
        <v>306</v>
      </c>
      <c r="E436">
        <v>69</v>
      </c>
      <c r="F436" t="s">
        <v>380</v>
      </c>
      <c r="G436">
        <v>75</v>
      </c>
    </row>
    <row r="437" spans="4:7" x14ac:dyDescent="0.25">
      <c r="D437" t="s">
        <v>413</v>
      </c>
      <c r="E437">
        <v>69</v>
      </c>
      <c r="F437" t="s">
        <v>742</v>
      </c>
      <c r="G437">
        <v>74</v>
      </c>
    </row>
    <row r="438" spans="4:7" x14ac:dyDescent="0.25">
      <c r="D438" t="s">
        <v>758</v>
      </c>
      <c r="E438">
        <v>68</v>
      </c>
      <c r="F438" t="s">
        <v>743</v>
      </c>
      <c r="G438">
        <v>74</v>
      </c>
    </row>
    <row r="439" spans="4:7" x14ac:dyDescent="0.25">
      <c r="D439" t="s">
        <v>760</v>
      </c>
      <c r="E439">
        <v>68</v>
      </c>
      <c r="F439" t="s">
        <v>173</v>
      </c>
      <c r="G439">
        <v>73</v>
      </c>
    </row>
    <row r="440" spans="4:7" x14ac:dyDescent="0.25">
      <c r="D440" t="s">
        <v>754</v>
      </c>
      <c r="E440">
        <v>68</v>
      </c>
      <c r="F440" t="s">
        <v>744</v>
      </c>
      <c r="G440">
        <v>73</v>
      </c>
    </row>
    <row r="441" spans="4:7" x14ac:dyDescent="0.25">
      <c r="D441" t="s">
        <v>297</v>
      </c>
      <c r="E441">
        <v>67</v>
      </c>
      <c r="F441" t="s">
        <v>745</v>
      </c>
      <c r="G441">
        <v>73</v>
      </c>
    </row>
    <row r="442" spans="4:7" x14ac:dyDescent="0.25">
      <c r="D442" t="s">
        <v>553</v>
      </c>
      <c r="E442">
        <v>67</v>
      </c>
      <c r="F442" t="s">
        <v>746</v>
      </c>
      <c r="G442">
        <v>73</v>
      </c>
    </row>
    <row r="443" spans="4:7" x14ac:dyDescent="0.25">
      <c r="D443" t="s">
        <v>304</v>
      </c>
      <c r="E443">
        <v>67</v>
      </c>
      <c r="F443" t="s">
        <v>444</v>
      </c>
      <c r="G443">
        <v>72</v>
      </c>
    </row>
    <row r="444" spans="4:7" x14ac:dyDescent="0.25">
      <c r="D444" t="s">
        <v>199</v>
      </c>
      <c r="E444">
        <v>67</v>
      </c>
      <c r="F444" t="s">
        <v>270</v>
      </c>
      <c r="G444">
        <v>72</v>
      </c>
    </row>
    <row r="445" spans="4:7" x14ac:dyDescent="0.25">
      <c r="D445" t="s">
        <v>629</v>
      </c>
      <c r="E445">
        <v>67</v>
      </c>
      <c r="F445" t="s">
        <v>747</v>
      </c>
      <c r="G445">
        <v>72</v>
      </c>
    </row>
    <row r="446" spans="4:7" x14ac:dyDescent="0.25">
      <c r="D446" t="s">
        <v>762</v>
      </c>
      <c r="E446">
        <v>67</v>
      </c>
      <c r="F446" t="s">
        <v>748</v>
      </c>
      <c r="G446">
        <v>71</v>
      </c>
    </row>
    <row r="447" spans="4:7" x14ac:dyDescent="0.25">
      <c r="D447" t="s">
        <v>121</v>
      </c>
      <c r="E447">
        <v>66</v>
      </c>
      <c r="F447" t="s">
        <v>297</v>
      </c>
      <c r="G447">
        <v>71</v>
      </c>
    </row>
    <row r="448" spans="4:7" x14ac:dyDescent="0.25">
      <c r="D448" t="s">
        <v>765</v>
      </c>
      <c r="E448">
        <v>66</v>
      </c>
      <c r="F448" t="s">
        <v>639</v>
      </c>
      <c r="G448">
        <v>71</v>
      </c>
    </row>
    <row r="449" spans="4:7" x14ac:dyDescent="0.25">
      <c r="D449" t="s">
        <v>401</v>
      </c>
      <c r="E449">
        <v>66</v>
      </c>
      <c r="F449" t="s">
        <v>749</v>
      </c>
      <c r="G449">
        <v>71</v>
      </c>
    </row>
    <row r="450" spans="4:7" x14ac:dyDescent="0.25">
      <c r="D450" t="s">
        <v>223</v>
      </c>
      <c r="E450">
        <v>66</v>
      </c>
      <c r="F450" t="s">
        <v>750</v>
      </c>
      <c r="G450">
        <v>71</v>
      </c>
    </row>
    <row r="451" spans="4:7" x14ac:dyDescent="0.25">
      <c r="D451" t="s">
        <v>764</v>
      </c>
      <c r="E451">
        <v>66</v>
      </c>
      <c r="F451" t="s">
        <v>751</v>
      </c>
      <c r="G451">
        <v>71</v>
      </c>
    </row>
    <row r="452" spans="4:7" x14ac:dyDescent="0.25">
      <c r="D452" t="s">
        <v>767</v>
      </c>
      <c r="E452">
        <v>66</v>
      </c>
      <c r="F452" t="s">
        <v>752</v>
      </c>
      <c r="G452">
        <v>70</v>
      </c>
    </row>
    <row r="453" spans="4:7" x14ac:dyDescent="0.25">
      <c r="D453" t="s">
        <v>766</v>
      </c>
      <c r="E453">
        <v>65</v>
      </c>
      <c r="F453" t="s">
        <v>535</v>
      </c>
      <c r="G453">
        <v>70</v>
      </c>
    </row>
    <row r="454" spans="4:7" x14ac:dyDescent="0.25">
      <c r="D454" t="s">
        <v>309</v>
      </c>
      <c r="E454">
        <v>65</v>
      </c>
      <c r="F454" t="s">
        <v>753</v>
      </c>
      <c r="G454">
        <v>70</v>
      </c>
    </row>
    <row r="455" spans="4:7" x14ac:dyDescent="0.25">
      <c r="D455" t="s">
        <v>506</v>
      </c>
      <c r="E455">
        <v>65</v>
      </c>
      <c r="F455" t="s">
        <v>754</v>
      </c>
      <c r="G455">
        <v>70</v>
      </c>
    </row>
    <row r="456" spans="4:7" x14ac:dyDescent="0.25">
      <c r="D456" t="s">
        <v>534</v>
      </c>
      <c r="E456">
        <v>64</v>
      </c>
      <c r="F456" t="s">
        <v>755</v>
      </c>
      <c r="G456">
        <v>70</v>
      </c>
    </row>
    <row r="457" spans="4:7" x14ac:dyDescent="0.25">
      <c r="D457" t="s">
        <v>777</v>
      </c>
      <c r="E457">
        <v>64</v>
      </c>
      <c r="F457" t="s">
        <v>440</v>
      </c>
      <c r="G457">
        <v>70</v>
      </c>
    </row>
    <row r="458" spans="4:7" x14ac:dyDescent="0.25">
      <c r="D458" t="s">
        <v>769</v>
      </c>
      <c r="E458">
        <v>64</v>
      </c>
      <c r="F458" t="s">
        <v>756</v>
      </c>
      <c r="G458">
        <v>70</v>
      </c>
    </row>
    <row r="459" spans="4:7" x14ac:dyDescent="0.25">
      <c r="D459" t="s">
        <v>763</v>
      </c>
      <c r="E459">
        <v>64</v>
      </c>
      <c r="F459" t="s">
        <v>757</v>
      </c>
      <c r="G459">
        <v>70</v>
      </c>
    </row>
    <row r="460" spans="4:7" x14ac:dyDescent="0.25">
      <c r="D460" t="s">
        <v>407</v>
      </c>
      <c r="E460">
        <v>64</v>
      </c>
      <c r="F460" t="s">
        <v>758</v>
      </c>
      <c r="G460">
        <v>69</v>
      </c>
    </row>
    <row r="461" spans="4:7" x14ac:dyDescent="0.25">
      <c r="D461" t="s">
        <v>770</v>
      </c>
      <c r="E461">
        <v>64</v>
      </c>
      <c r="F461" t="s">
        <v>759</v>
      </c>
      <c r="G461">
        <v>69</v>
      </c>
    </row>
    <row r="462" spans="4:7" x14ac:dyDescent="0.25">
      <c r="D462" t="s">
        <v>725</v>
      </c>
      <c r="E462">
        <v>64</v>
      </c>
      <c r="F462" t="s">
        <v>306</v>
      </c>
      <c r="G462">
        <v>69</v>
      </c>
    </row>
    <row r="463" spans="4:7" x14ac:dyDescent="0.25">
      <c r="D463" t="s">
        <v>699</v>
      </c>
      <c r="E463">
        <v>64</v>
      </c>
      <c r="F463" t="s">
        <v>413</v>
      </c>
      <c r="G463">
        <v>69</v>
      </c>
    </row>
    <row r="464" spans="4:7" x14ac:dyDescent="0.25">
      <c r="D464" t="s">
        <v>772</v>
      </c>
      <c r="E464">
        <v>64</v>
      </c>
      <c r="F464" t="s">
        <v>760</v>
      </c>
      <c r="G464">
        <v>68</v>
      </c>
    </row>
    <row r="465" spans="4:7" x14ac:dyDescent="0.25">
      <c r="D465" t="s">
        <v>781</v>
      </c>
      <c r="E465">
        <v>63</v>
      </c>
      <c r="F465" t="s">
        <v>553</v>
      </c>
      <c r="G465">
        <v>68</v>
      </c>
    </row>
    <row r="466" spans="4:7" x14ac:dyDescent="0.25">
      <c r="D466" t="s">
        <v>759</v>
      </c>
      <c r="E466">
        <v>63</v>
      </c>
      <c r="F466" t="s">
        <v>761</v>
      </c>
      <c r="G466">
        <v>68</v>
      </c>
    </row>
    <row r="467" spans="4:7" x14ac:dyDescent="0.25">
      <c r="D467" t="s">
        <v>173</v>
      </c>
      <c r="E467">
        <v>63</v>
      </c>
      <c r="F467" t="s">
        <v>199</v>
      </c>
      <c r="G467">
        <v>68</v>
      </c>
    </row>
    <row r="468" spans="4:7" x14ac:dyDescent="0.25">
      <c r="D468" t="s">
        <v>779</v>
      </c>
      <c r="E468">
        <v>63</v>
      </c>
      <c r="F468" t="s">
        <v>121</v>
      </c>
      <c r="G468">
        <v>67</v>
      </c>
    </row>
    <row r="469" spans="4:7" x14ac:dyDescent="0.25">
      <c r="D469" t="s">
        <v>771</v>
      </c>
      <c r="E469">
        <v>63</v>
      </c>
      <c r="F469" t="s">
        <v>275</v>
      </c>
      <c r="G469">
        <v>67</v>
      </c>
    </row>
    <row r="470" spans="4:7" x14ac:dyDescent="0.25">
      <c r="D470" t="s">
        <v>248</v>
      </c>
      <c r="E470">
        <v>63</v>
      </c>
      <c r="F470" t="s">
        <v>334</v>
      </c>
      <c r="G470">
        <v>67</v>
      </c>
    </row>
    <row r="471" spans="4:7" x14ac:dyDescent="0.25">
      <c r="D471" t="s">
        <v>490</v>
      </c>
      <c r="E471">
        <v>62</v>
      </c>
      <c r="F471" t="s">
        <v>762</v>
      </c>
      <c r="G471">
        <v>67</v>
      </c>
    </row>
    <row r="472" spans="4:7" x14ac:dyDescent="0.25">
      <c r="D472" t="s">
        <v>782</v>
      </c>
      <c r="E472">
        <v>62</v>
      </c>
      <c r="F472" t="s">
        <v>223</v>
      </c>
      <c r="G472">
        <v>67</v>
      </c>
    </row>
    <row r="473" spans="4:7" x14ac:dyDescent="0.25">
      <c r="D473" t="s">
        <v>755</v>
      </c>
      <c r="E473">
        <v>62</v>
      </c>
      <c r="F473" t="s">
        <v>304</v>
      </c>
      <c r="G473">
        <v>67</v>
      </c>
    </row>
    <row r="474" spans="4:7" x14ac:dyDescent="0.25">
      <c r="D474" t="s">
        <v>459</v>
      </c>
      <c r="E474">
        <v>62</v>
      </c>
      <c r="F474" t="s">
        <v>459</v>
      </c>
      <c r="G474">
        <v>66</v>
      </c>
    </row>
    <row r="475" spans="4:7" x14ac:dyDescent="0.25">
      <c r="D475" t="s">
        <v>783</v>
      </c>
      <c r="E475">
        <v>62</v>
      </c>
      <c r="F475" t="s">
        <v>763</v>
      </c>
      <c r="G475">
        <v>66</v>
      </c>
    </row>
    <row r="476" spans="4:7" x14ac:dyDescent="0.25">
      <c r="D476" t="s">
        <v>748</v>
      </c>
      <c r="E476">
        <v>62</v>
      </c>
      <c r="F476" t="s">
        <v>764</v>
      </c>
      <c r="G476">
        <v>66</v>
      </c>
    </row>
    <row r="477" spans="4:7" x14ac:dyDescent="0.25">
      <c r="D477" t="s">
        <v>776</v>
      </c>
      <c r="E477">
        <v>62</v>
      </c>
      <c r="F477" t="s">
        <v>765</v>
      </c>
      <c r="G477">
        <v>66</v>
      </c>
    </row>
    <row r="478" spans="4:7" x14ac:dyDescent="0.25">
      <c r="D478" t="s">
        <v>275</v>
      </c>
      <c r="E478">
        <v>62</v>
      </c>
      <c r="F478" t="s">
        <v>401</v>
      </c>
      <c r="G478">
        <v>66</v>
      </c>
    </row>
    <row r="479" spans="4:7" x14ac:dyDescent="0.25">
      <c r="D479" t="s">
        <v>756</v>
      </c>
      <c r="E479">
        <v>62</v>
      </c>
      <c r="F479" t="s">
        <v>766</v>
      </c>
      <c r="G479">
        <v>66</v>
      </c>
    </row>
    <row r="480" spans="4:7" x14ac:dyDescent="0.25">
      <c r="D480" t="s">
        <v>384</v>
      </c>
      <c r="E480">
        <v>61</v>
      </c>
      <c r="F480" t="s">
        <v>767</v>
      </c>
      <c r="G480">
        <v>66</v>
      </c>
    </row>
    <row r="481" spans="4:7" x14ac:dyDescent="0.25">
      <c r="D481" t="s">
        <v>497</v>
      </c>
      <c r="E481">
        <v>61</v>
      </c>
      <c r="F481" t="s">
        <v>768</v>
      </c>
      <c r="G481">
        <v>65</v>
      </c>
    </row>
    <row r="482" spans="4:7" x14ac:dyDescent="0.25">
      <c r="D482" t="s">
        <v>526</v>
      </c>
      <c r="E482">
        <v>61</v>
      </c>
      <c r="F482" t="s">
        <v>506</v>
      </c>
      <c r="G482">
        <v>65</v>
      </c>
    </row>
    <row r="483" spans="4:7" x14ac:dyDescent="0.25">
      <c r="D483" t="s">
        <v>626</v>
      </c>
      <c r="E483">
        <v>60</v>
      </c>
      <c r="F483" t="s">
        <v>769</v>
      </c>
      <c r="G483">
        <v>65</v>
      </c>
    </row>
    <row r="484" spans="4:7" x14ac:dyDescent="0.25">
      <c r="D484" t="s">
        <v>784</v>
      </c>
      <c r="E484">
        <v>60</v>
      </c>
      <c r="F484" t="s">
        <v>770</v>
      </c>
      <c r="G484">
        <v>65</v>
      </c>
    </row>
    <row r="485" spans="4:7" x14ac:dyDescent="0.25">
      <c r="D485" t="s">
        <v>713</v>
      </c>
      <c r="E485">
        <v>60</v>
      </c>
      <c r="F485" t="s">
        <v>771</v>
      </c>
      <c r="G485">
        <v>65</v>
      </c>
    </row>
    <row r="486" spans="4:7" x14ac:dyDescent="0.25">
      <c r="D486" t="s">
        <v>696</v>
      </c>
      <c r="E486">
        <v>60</v>
      </c>
      <c r="F486" t="s">
        <v>309</v>
      </c>
      <c r="G486">
        <v>65</v>
      </c>
    </row>
    <row r="487" spans="4:7" x14ac:dyDescent="0.25">
      <c r="D487" t="s">
        <v>785</v>
      </c>
      <c r="E487">
        <v>60</v>
      </c>
      <c r="F487" t="s">
        <v>388</v>
      </c>
      <c r="G487">
        <v>65</v>
      </c>
    </row>
    <row r="488" spans="4:7" x14ac:dyDescent="0.25">
      <c r="D488" t="s">
        <v>788</v>
      </c>
      <c r="E488">
        <v>60</v>
      </c>
      <c r="F488" t="s">
        <v>772</v>
      </c>
      <c r="G488">
        <v>65</v>
      </c>
    </row>
    <row r="489" spans="4:7" x14ac:dyDescent="0.25">
      <c r="D489" t="s">
        <v>706</v>
      </c>
      <c r="E489">
        <v>59</v>
      </c>
      <c r="F489" t="s">
        <v>773</v>
      </c>
      <c r="G489">
        <v>65</v>
      </c>
    </row>
    <row r="490" spans="4:7" x14ac:dyDescent="0.25">
      <c r="D490" t="s">
        <v>284</v>
      </c>
      <c r="E490">
        <v>59</v>
      </c>
      <c r="F490" t="s">
        <v>774</v>
      </c>
      <c r="G490">
        <v>64</v>
      </c>
    </row>
    <row r="491" spans="4:7" x14ac:dyDescent="0.25">
      <c r="D491" t="s">
        <v>787</v>
      </c>
      <c r="E491">
        <v>59</v>
      </c>
      <c r="F491" t="s">
        <v>407</v>
      </c>
      <c r="G491">
        <v>64</v>
      </c>
    </row>
    <row r="492" spans="4:7" x14ac:dyDescent="0.25">
      <c r="D492" t="s">
        <v>402</v>
      </c>
      <c r="E492">
        <v>59</v>
      </c>
      <c r="F492" t="s">
        <v>775</v>
      </c>
      <c r="G492">
        <v>64</v>
      </c>
    </row>
    <row r="493" spans="4:7" x14ac:dyDescent="0.25">
      <c r="D493" t="s">
        <v>622</v>
      </c>
      <c r="E493">
        <v>59</v>
      </c>
      <c r="F493" t="s">
        <v>776</v>
      </c>
      <c r="G493">
        <v>64</v>
      </c>
    </row>
    <row r="494" spans="4:7" x14ac:dyDescent="0.25">
      <c r="D494" t="s">
        <v>334</v>
      </c>
      <c r="E494">
        <v>59</v>
      </c>
      <c r="F494" t="s">
        <v>534</v>
      </c>
      <c r="G494">
        <v>64</v>
      </c>
    </row>
    <row r="495" spans="4:7" x14ac:dyDescent="0.25">
      <c r="D495" t="s">
        <v>639</v>
      </c>
      <c r="E495">
        <v>59</v>
      </c>
      <c r="F495" t="s">
        <v>777</v>
      </c>
      <c r="G495">
        <v>64</v>
      </c>
    </row>
    <row r="496" spans="4:7" x14ac:dyDescent="0.25">
      <c r="D496" t="s">
        <v>120</v>
      </c>
      <c r="E496">
        <v>59</v>
      </c>
      <c r="F496" t="s">
        <v>248</v>
      </c>
      <c r="G496">
        <v>63</v>
      </c>
    </row>
    <row r="497" spans="4:7" x14ac:dyDescent="0.25">
      <c r="D497" t="s">
        <v>796</v>
      </c>
      <c r="E497">
        <v>58</v>
      </c>
      <c r="F497" t="s">
        <v>778</v>
      </c>
      <c r="G497">
        <v>63</v>
      </c>
    </row>
    <row r="498" spans="4:7" x14ac:dyDescent="0.25">
      <c r="D498" t="s">
        <v>795</v>
      </c>
      <c r="E498">
        <v>58</v>
      </c>
      <c r="F498" t="s">
        <v>779</v>
      </c>
      <c r="G498">
        <v>63</v>
      </c>
    </row>
    <row r="499" spans="4:7" x14ac:dyDescent="0.25">
      <c r="D499" t="s">
        <v>388</v>
      </c>
      <c r="E499">
        <v>58</v>
      </c>
      <c r="F499" t="s">
        <v>780</v>
      </c>
      <c r="G499">
        <v>63</v>
      </c>
    </row>
    <row r="500" spans="4:7" x14ac:dyDescent="0.25">
      <c r="D500" t="s">
        <v>354</v>
      </c>
      <c r="E500">
        <v>58</v>
      </c>
      <c r="F500" t="s">
        <v>781</v>
      </c>
      <c r="G500">
        <v>63</v>
      </c>
    </row>
    <row r="501" spans="4:7" x14ac:dyDescent="0.25">
      <c r="D501" t="s">
        <v>780</v>
      </c>
      <c r="E501">
        <v>58</v>
      </c>
      <c r="F501" t="s">
        <v>782</v>
      </c>
      <c r="G501">
        <v>62</v>
      </c>
    </row>
    <row r="502" spans="4:7" x14ac:dyDescent="0.25">
      <c r="D502" t="s">
        <v>366</v>
      </c>
      <c r="E502">
        <v>58</v>
      </c>
      <c r="F502" t="s">
        <v>783</v>
      </c>
      <c r="G502">
        <v>62</v>
      </c>
    </row>
    <row r="503" spans="4:7" x14ac:dyDescent="0.25">
      <c r="D503" t="s">
        <v>745</v>
      </c>
      <c r="E503">
        <v>57</v>
      </c>
      <c r="F503" t="s">
        <v>354</v>
      </c>
      <c r="G503">
        <v>62</v>
      </c>
    </row>
    <row r="504" spans="4:7" x14ac:dyDescent="0.25">
      <c r="D504" t="s">
        <v>570</v>
      </c>
      <c r="E504">
        <v>57</v>
      </c>
      <c r="F504" t="s">
        <v>490</v>
      </c>
      <c r="G504">
        <v>62</v>
      </c>
    </row>
    <row r="505" spans="4:7" x14ac:dyDescent="0.25">
      <c r="D505" t="s">
        <v>793</v>
      </c>
      <c r="E505">
        <v>57</v>
      </c>
      <c r="F505" t="s">
        <v>784</v>
      </c>
      <c r="G505">
        <v>61</v>
      </c>
    </row>
    <row r="506" spans="4:7" x14ac:dyDescent="0.25">
      <c r="D506" t="s">
        <v>786</v>
      </c>
      <c r="E506">
        <v>57</v>
      </c>
      <c r="F506" t="s">
        <v>497</v>
      </c>
      <c r="G506">
        <v>61</v>
      </c>
    </row>
    <row r="507" spans="4:7" x14ac:dyDescent="0.25">
      <c r="D507" t="s">
        <v>800</v>
      </c>
      <c r="E507">
        <v>57</v>
      </c>
      <c r="F507" t="s">
        <v>526</v>
      </c>
      <c r="G507">
        <v>61</v>
      </c>
    </row>
    <row r="508" spans="4:7" x14ac:dyDescent="0.25">
      <c r="D508" t="s">
        <v>775</v>
      </c>
      <c r="E508">
        <v>57</v>
      </c>
      <c r="F508" t="s">
        <v>384</v>
      </c>
      <c r="G508">
        <v>61</v>
      </c>
    </row>
    <row r="509" spans="4:7" x14ac:dyDescent="0.25">
      <c r="D509" t="s">
        <v>797</v>
      </c>
      <c r="E509">
        <v>56</v>
      </c>
      <c r="F509" t="s">
        <v>402</v>
      </c>
      <c r="G509">
        <v>61</v>
      </c>
    </row>
    <row r="510" spans="4:7" x14ac:dyDescent="0.25">
      <c r="D510" t="s">
        <v>469</v>
      </c>
      <c r="E510">
        <v>56</v>
      </c>
      <c r="F510" t="s">
        <v>785</v>
      </c>
      <c r="G510">
        <v>60</v>
      </c>
    </row>
    <row r="511" spans="4:7" x14ac:dyDescent="0.25">
      <c r="D511" t="s">
        <v>102</v>
      </c>
      <c r="E511">
        <v>56</v>
      </c>
      <c r="F511" t="s">
        <v>786</v>
      </c>
      <c r="G511">
        <v>60</v>
      </c>
    </row>
    <row r="512" spans="4:7" x14ac:dyDescent="0.25">
      <c r="D512" t="s">
        <v>609</v>
      </c>
      <c r="E512">
        <v>56</v>
      </c>
      <c r="F512" t="s">
        <v>787</v>
      </c>
      <c r="G512">
        <v>60</v>
      </c>
    </row>
    <row r="513" spans="4:7" x14ac:dyDescent="0.25">
      <c r="D513" t="s">
        <v>794</v>
      </c>
      <c r="E513">
        <v>56</v>
      </c>
      <c r="F513" t="s">
        <v>788</v>
      </c>
      <c r="G513">
        <v>60</v>
      </c>
    </row>
    <row r="514" spans="4:7" x14ac:dyDescent="0.25">
      <c r="D514" t="s">
        <v>799</v>
      </c>
      <c r="E514">
        <v>55</v>
      </c>
      <c r="F514" t="s">
        <v>789</v>
      </c>
      <c r="G514">
        <v>60</v>
      </c>
    </row>
    <row r="515" spans="4:7" x14ac:dyDescent="0.25">
      <c r="D515" t="s">
        <v>808</v>
      </c>
      <c r="E515">
        <v>55</v>
      </c>
      <c r="F515" t="s">
        <v>254</v>
      </c>
      <c r="G515">
        <v>59</v>
      </c>
    </row>
    <row r="516" spans="4:7" x14ac:dyDescent="0.25">
      <c r="D516" t="s">
        <v>812</v>
      </c>
      <c r="E516">
        <v>55</v>
      </c>
      <c r="F516" t="s">
        <v>790</v>
      </c>
      <c r="G516">
        <v>59</v>
      </c>
    </row>
    <row r="517" spans="4:7" x14ac:dyDescent="0.25">
      <c r="D517" t="s">
        <v>791</v>
      </c>
      <c r="E517">
        <v>55</v>
      </c>
      <c r="F517" t="s">
        <v>284</v>
      </c>
      <c r="G517">
        <v>59</v>
      </c>
    </row>
    <row r="518" spans="4:7" x14ac:dyDescent="0.25">
      <c r="D518" t="s">
        <v>556</v>
      </c>
      <c r="E518">
        <v>55</v>
      </c>
      <c r="F518" t="s">
        <v>120</v>
      </c>
      <c r="G518">
        <v>59</v>
      </c>
    </row>
    <row r="519" spans="4:7" x14ac:dyDescent="0.25">
      <c r="D519" t="s">
        <v>792</v>
      </c>
      <c r="E519">
        <v>55</v>
      </c>
      <c r="F519" t="s">
        <v>791</v>
      </c>
      <c r="G519">
        <v>59</v>
      </c>
    </row>
    <row r="520" spans="4:7" x14ac:dyDescent="0.25">
      <c r="D520" t="s">
        <v>811</v>
      </c>
      <c r="E520">
        <v>55</v>
      </c>
      <c r="F520" t="s">
        <v>792</v>
      </c>
      <c r="G520">
        <v>59</v>
      </c>
    </row>
    <row r="521" spans="4:7" x14ac:dyDescent="0.25">
      <c r="D521" t="s">
        <v>814</v>
      </c>
      <c r="E521">
        <v>54</v>
      </c>
      <c r="F521" t="s">
        <v>793</v>
      </c>
      <c r="G521">
        <v>59</v>
      </c>
    </row>
    <row r="522" spans="4:7" x14ac:dyDescent="0.25">
      <c r="D522" t="s">
        <v>586</v>
      </c>
      <c r="E522">
        <v>54</v>
      </c>
      <c r="F522" t="s">
        <v>794</v>
      </c>
      <c r="G522">
        <v>59</v>
      </c>
    </row>
    <row r="523" spans="4:7" x14ac:dyDescent="0.25">
      <c r="D523" t="s">
        <v>815</v>
      </c>
      <c r="E523">
        <v>54</v>
      </c>
      <c r="F523" t="s">
        <v>795</v>
      </c>
      <c r="G523">
        <v>58</v>
      </c>
    </row>
    <row r="524" spans="4:7" x14ac:dyDescent="0.25">
      <c r="D524" t="s">
        <v>804</v>
      </c>
      <c r="E524">
        <v>54</v>
      </c>
      <c r="F524" t="s">
        <v>796</v>
      </c>
      <c r="G524">
        <v>58</v>
      </c>
    </row>
    <row r="525" spans="4:7" x14ac:dyDescent="0.25">
      <c r="D525" t="s">
        <v>395</v>
      </c>
      <c r="E525">
        <v>54</v>
      </c>
      <c r="F525" t="s">
        <v>797</v>
      </c>
      <c r="G525">
        <v>58</v>
      </c>
    </row>
    <row r="526" spans="4:7" x14ac:dyDescent="0.25">
      <c r="D526" t="s">
        <v>806</v>
      </c>
      <c r="E526">
        <v>53</v>
      </c>
      <c r="F526" t="s">
        <v>798</v>
      </c>
      <c r="G526">
        <v>58</v>
      </c>
    </row>
    <row r="527" spans="4:7" x14ac:dyDescent="0.25">
      <c r="D527" t="s">
        <v>816</v>
      </c>
      <c r="E527">
        <v>53</v>
      </c>
      <c r="F527" t="s">
        <v>799</v>
      </c>
      <c r="G527">
        <v>57</v>
      </c>
    </row>
    <row r="528" spans="4:7" x14ac:dyDescent="0.25">
      <c r="D528" t="s">
        <v>774</v>
      </c>
      <c r="E528">
        <v>53</v>
      </c>
      <c r="F528" t="s">
        <v>800</v>
      </c>
      <c r="G528">
        <v>57</v>
      </c>
    </row>
    <row r="529" spans="4:7" x14ac:dyDescent="0.25">
      <c r="D529" t="s">
        <v>825</v>
      </c>
      <c r="E529">
        <v>53</v>
      </c>
      <c r="F529" t="s">
        <v>570</v>
      </c>
      <c r="G529">
        <v>57</v>
      </c>
    </row>
    <row r="530" spans="4:7" x14ac:dyDescent="0.25">
      <c r="D530" t="s">
        <v>294</v>
      </c>
      <c r="E530">
        <v>53</v>
      </c>
      <c r="F530" t="s">
        <v>395</v>
      </c>
      <c r="G530">
        <v>57</v>
      </c>
    </row>
    <row r="531" spans="4:7" x14ac:dyDescent="0.25">
      <c r="D531" t="s">
        <v>550</v>
      </c>
      <c r="E531">
        <v>53</v>
      </c>
      <c r="F531" t="s">
        <v>801</v>
      </c>
      <c r="G531">
        <v>57</v>
      </c>
    </row>
    <row r="532" spans="4:7" x14ac:dyDescent="0.25">
      <c r="D532" t="s">
        <v>807</v>
      </c>
      <c r="E532">
        <v>53</v>
      </c>
      <c r="F532" t="s">
        <v>556</v>
      </c>
      <c r="G532">
        <v>57</v>
      </c>
    </row>
    <row r="533" spans="4:7" x14ac:dyDescent="0.25">
      <c r="D533" t="s">
        <v>801</v>
      </c>
      <c r="E533">
        <v>53</v>
      </c>
      <c r="F533" t="s">
        <v>802</v>
      </c>
      <c r="G533">
        <v>57</v>
      </c>
    </row>
    <row r="534" spans="4:7" x14ac:dyDescent="0.25">
      <c r="D534" t="s">
        <v>813</v>
      </c>
      <c r="E534">
        <v>53</v>
      </c>
      <c r="F534" t="s">
        <v>803</v>
      </c>
      <c r="G534">
        <v>57</v>
      </c>
    </row>
    <row r="535" spans="4:7" x14ac:dyDescent="0.25">
      <c r="D535" t="s">
        <v>810</v>
      </c>
      <c r="E535">
        <v>52</v>
      </c>
      <c r="F535" t="s">
        <v>586</v>
      </c>
      <c r="G535">
        <v>56</v>
      </c>
    </row>
    <row r="536" spans="4:7" x14ac:dyDescent="0.25">
      <c r="D536" t="s">
        <v>179</v>
      </c>
      <c r="E536">
        <v>52</v>
      </c>
      <c r="F536" t="s">
        <v>469</v>
      </c>
      <c r="G536">
        <v>56</v>
      </c>
    </row>
    <row r="537" spans="4:7" x14ac:dyDescent="0.25">
      <c r="D537" t="s">
        <v>805</v>
      </c>
      <c r="E537">
        <v>52</v>
      </c>
      <c r="F537" t="s">
        <v>804</v>
      </c>
      <c r="G537">
        <v>56</v>
      </c>
    </row>
    <row r="538" spans="4:7" x14ac:dyDescent="0.25">
      <c r="D538" t="s">
        <v>827</v>
      </c>
      <c r="E538">
        <v>52</v>
      </c>
      <c r="F538" t="s">
        <v>102</v>
      </c>
      <c r="G538">
        <v>56</v>
      </c>
    </row>
    <row r="539" spans="4:7" x14ac:dyDescent="0.25">
      <c r="D539" t="s">
        <v>522</v>
      </c>
      <c r="E539">
        <v>52</v>
      </c>
      <c r="F539" t="s">
        <v>522</v>
      </c>
      <c r="G539">
        <v>56</v>
      </c>
    </row>
    <row r="540" spans="4:7" x14ac:dyDescent="0.25">
      <c r="D540" t="s">
        <v>803</v>
      </c>
      <c r="E540">
        <v>52</v>
      </c>
      <c r="F540" t="s">
        <v>805</v>
      </c>
      <c r="G540">
        <v>56</v>
      </c>
    </row>
    <row r="541" spans="4:7" x14ac:dyDescent="0.25">
      <c r="D541" t="s">
        <v>708</v>
      </c>
      <c r="E541">
        <v>52</v>
      </c>
      <c r="F541" t="s">
        <v>806</v>
      </c>
      <c r="G541">
        <v>55</v>
      </c>
    </row>
    <row r="542" spans="4:7" x14ac:dyDescent="0.25">
      <c r="D542" t="s">
        <v>829</v>
      </c>
      <c r="E542">
        <v>52</v>
      </c>
      <c r="F542" t="s">
        <v>807</v>
      </c>
      <c r="G542">
        <v>55</v>
      </c>
    </row>
    <row r="543" spans="4:7" x14ac:dyDescent="0.25">
      <c r="D543" t="s">
        <v>778</v>
      </c>
      <c r="E543">
        <v>52</v>
      </c>
      <c r="F543" t="s">
        <v>578</v>
      </c>
      <c r="G543">
        <v>55</v>
      </c>
    </row>
    <row r="544" spans="4:7" x14ac:dyDescent="0.25">
      <c r="D544" t="s">
        <v>578</v>
      </c>
      <c r="E544">
        <v>52</v>
      </c>
      <c r="F544" t="s">
        <v>808</v>
      </c>
      <c r="G544">
        <v>55</v>
      </c>
    </row>
    <row r="545" spans="4:7" x14ac:dyDescent="0.25">
      <c r="D545" t="s">
        <v>575</v>
      </c>
      <c r="E545">
        <v>51</v>
      </c>
      <c r="F545" t="s">
        <v>809</v>
      </c>
      <c r="G545">
        <v>55</v>
      </c>
    </row>
    <row r="546" spans="4:7" x14ac:dyDescent="0.25">
      <c r="D546" t="s">
        <v>819</v>
      </c>
      <c r="E546">
        <v>51</v>
      </c>
      <c r="F546" t="s">
        <v>810</v>
      </c>
      <c r="G546">
        <v>55</v>
      </c>
    </row>
    <row r="547" spans="4:7" x14ac:dyDescent="0.25">
      <c r="D547" t="s">
        <v>836</v>
      </c>
      <c r="E547">
        <v>51</v>
      </c>
      <c r="F547" t="s">
        <v>811</v>
      </c>
      <c r="G547">
        <v>55</v>
      </c>
    </row>
    <row r="548" spans="4:7" x14ac:dyDescent="0.25">
      <c r="D548" t="s">
        <v>831</v>
      </c>
      <c r="E548">
        <v>51</v>
      </c>
      <c r="F548" t="s">
        <v>812</v>
      </c>
      <c r="G548">
        <v>55</v>
      </c>
    </row>
    <row r="549" spans="4:7" x14ac:dyDescent="0.25">
      <c r="D549" t="s">
        <v>382</v>
      </c>
      <c r="E549">
        <v>51</v>
      </c>
      <c r="F549" t="s">
        <v>813</v>
      </c>
      <c r="G549">
        <v>55</v>
      </c>
    </row>
    <row r="550" spans="4:7" x14ac:dyDescent="0.25">
      <c r="D550" t="s">
        <v>809</v>
      </c>
      <c r="E550">
        <v>51</v>
      </c>
      <c r="F550" t="s">
        <v>814</v>
      </c>
      <c r="G550">
        <v>54</v>
      </c>
    </row>
    <row r="551" spans="4:7" x14ac:dyDescent="0.25">
      <c r="D551" t="s">
        <v>828</v>
      </c>
      <c r="E551">
        <v>51</v>
      </c>
      <c r="F551" t="s">
        <v>815</v>
      </c>
      <c r="G551">
        <v>54</v>
      </c>
    </row>
    <row r="552" spans="4:7" x14ac:dyDescent="0.25">
      <c r="D552" t="s">
        <v>823</v>
      </c>
      <c r="E552">
        <v>51</v>
      </c>
      <c r="F552" t="s">
        <v>816</v>
      </c>
      <c r="G552">
        <v>54</v>
      </c>
    </row>
    <row r="553" spans="4:7" x14ac:dyDescent="0.25">
      <c r="D553" t="s">
        <v>833</v>
      </c>
      <c r="E553">
        <v>51</v>
      </c>
      <c r="F553" t="s">
        <v>817</v>
      </c>
      <c r="G553">
        <v>54</v>
      </c>
    </row>
    <row r="554" spans="4:7" x14ac:dyDescent="0.25">
      <c r="D554" t="s">
        <v>390</v>
      </c>
      <c r="E554">
        <v>51</v>
      </c>
      <c r="F554" t="s">
        <v>515</v>
      </c>
      <c r="G554">
        <v>54</v>
      </c>
    </row>
    <row r="555" spans="4:7" x14ac:dyDescent="0.25">
      <c r="D555" t="s">
        <v>789</v>
      </c>
      <c r="E555">
        <v>51</v>
      </c>
      <c r="F555" t="s">
        <v>818</v>
      </c>
      <c r="G555">
        <v>54</v>
      </c>
    </row>
    <row r="556" spans="4:7" x14ac:dyDescent="0.25">
      <c r="D556" t="s">
        <v>838</v>
      </c>
      <c r="E556">
        <v>50</v>
      </c>
      <c r="F556" t="s">
        <v>324</v>
      </c>
      <c r="G556">
        <v>54</v>
      </c>
    </row>
    <row r="557" spans="4:7" x14ac:dyDescent="0.25">
      <c r="D557" t="s">
        <v>260</v>
      </c>
      <c r="E557">
        <v>50</v>
      </c>
      <c r="F557" t="s">
        <v>819</v>
      </c>
      <c r="G557">
        <v>54</v>
      </c>
    </row>
    <row r="558" spans="4:7" x14ac:dyDescent="0.25">
      <c r="D558" t="s">
        <v>529</v>
      </c>
      <c r="E558">
        <v>50</v>
      </c>
      <c r="F558" t="s">
        <v>820</v>
      </c>
      <c r="G558">
        <v>54</v>
      </c>
    </row>
    <row r="559" spans="4:7" x14ac:dyDescent="0.25">
      <c r="D559" t="s">
        <v>588</v>
      </c>
      <c r="E559">
        <v>50</v>
      </c>
      <c r="F559" t="s">
        <v>260</v>
      </c>
      <c r="G559">
        <v>54</v>
      </c>
    </row>
    <row r="560" spans="4:7" x14ac:dyDescent="0.25">
      <c r="D560" t="s">
        <v>824</v>
      </c>
      <c r="E560">
        <v>50</v>
      </c>
      <c r="F560" t="s">
        <v>821</v>
      </c>
      <c r="G560">
        <v>53</v>
      </c>
    </row>
    <row r="561" spans="4:7" x14ac:dyDescent="0.25">
      <c r="D561" t="s">
        <v>832</v>
      </c>
      <c r="E561">
        <v>50</v>
      </c>
      <c r="F561" t="s">
        <v>326</v>
      </c>
      <c r="G561">
        <v>53</v>
      </c>
    </row>
    <row r="562" spans="4:7" x14ac:dyDescent="0.25">
      <c r="D562" t="s">
        <v>398</v>
      </c>
      <c r="E562">
        <v>50</v>
      </c>
      <c r="F562" t="s">
        <v>822</v>
      </c>
      <c r="G562">
        <v>53</v>
      </c>
    </row>
    <row r="563" spans="4:7" x14ac:dyDescent="0.25">
      <c r="D563">
        <v>560</v>
      </c>
      <c r="E563" s="17">
        <f>SUM(E3:E562)</f>
        <v>153336</v>
      </c>
      <c r="F563" t="s">
        <v>823</v>
      </c>
      <c r="G563">
        <v>53</v>
      </c>
    </row>
    <row r="564" spans="4:7" x14ac:dyDescent="0.25">
      <c r="F564" t="s">
        <v>550</v>
      </c>
      <c r="G564">
        <v>53</v>
      </c>
    </row>
    <row r="565" spans="4:7" x14ac:dyDescent="0.25">
      <c r="F565" t="s">
        <v>824</v>
      </c>
      <c r="G565">
        <v>53</v>
      </c>
    </row>
    <row r="566" spans="4:7" x14ac:dyDescent="0.25">
      <c r="F566" t="s">
        <v>398</v>
      </c>
      <c r="G566">
        <v>53</v>
      </c>
    </row>
    <row r="567" spans="4:7" x14ac:dyDescent="0.25">
      <c r="F567" t="s">
        <v>825</v>
      </c>
      <c r="G567">
        <v>53</v>
      </c>
    </row>
    <row r="568" spans="4:7" x14ac:dyDescent="0.25">
      <c r="F568" t="s">
        <v>826</v>
      </c>
      <c r="G568">
        <v>53</v>
      </c>
    </row>
    <row r="569" spans="4:7" x14ac:dyDescent="0.25">
      <c r="F569" t="s">
        <v>294</v>
      </c>
      <c r="G569">
        <v>53</v>
      </c>
    </row>
    <row r="570" spans="4:7" x14ac:dyDescent="0.25">
      <c r="F570" t="s">
        <v>585</v>
      </c>
      <c r="G570">
        <v>52</v>
      </c>
    </row>
    <row r="571" spans="4:7" x14ac:dyDescent="0.25">
      <c r="F571" t="s">
        <v>220</v>
      </c>
      <c r="G571">
        <v>52</v>
      </c>
    </row>
    <row r="572" spans="4:7" x14ac:dyDescent="0.25">
      <c r="F572" t="s">
        <v>827</v>
      </c>
      <c r="G572">
        <v>52</v>
      </c>
    </row>
    <row r="573" spans="4:7" x14ac:dyDescent="0.25">
      <c r="F573" t="s">
        <v>828</v>
      </c>
      <c r="G573">
        <v>52</v>
      </c>
    </row>
    <row r="574" spans="4:7" x14ac:dyDescent="0.25">
      <c r="F574" t="s">
        <v>575</v>
      </c>
      <c r="G574">
        <v>52</v>
      </c>
    </row>
    <row r="575" spans="4:7" x14ac:dyDescent="0.25">
      <c r="F575" t="s">
        <v>829</v>
      </c>
      <c r="G575">
        <v>52</v>
      </c>
    </row>
    <row r="576" spans="4:7" x14ac:dyDescent="0.25">
      <c r="F576" t="s">
        <v>830</v>
      </c>
      <c r="G576">
        <v>52</v>
      </c>
    </row>
    <row r="577" spans="6:7" x14ac:dyDescent="0.25">
      <c r="F577" t="s">
        <v>179</v>
      </c>
      <c r="G577">
        <v>52</v>
      </c>
    </row>
    <row r="578" spans="6:7" x14ac:dyDescent="0.25">
      <c r="F578" t="s">
        <v>483</v>
      </c>
      <c r="G578">
        <v>52</v>
      </c>
    </row>
    <row r="579" spans="6:7" x14ac:dyDescent="0.25">
      <c r="F579" t="s">
        <v>831</v>
      </c>
      <c r="G579">
        <v>51</v>
      </c>
    </row>
    <row r="580" spans="6:7" x14ac:dyDescent="0.25">
      <c r="F580" t="s">
        <v>832</v>
      </c>
      <c r="G580">
        <v>51</v>
      </c>
    </row>
    <row r="581" spans="6:7" x14ac:dyDescent="0.25">
      <c r="F581" t="s">
        <v>833</v>
      </c>
      <c r="G581">
        <v>51</v>
      </c>
    </row>
    <row r="582" spans="6:7" x14ac:dyDescent="0.25">
      <c r="F582" t="s">
        <v>834</v>
      </c>
      <c r="G582">
        <v>51</v>
      </c>
    </row>
    <row r="583" spans="6:7" x14ac:dyDescent="0.25">
      <c r="F583" t="s">
        <v>835</v>
      </c>
      <c r="G583">
        <v>51</v>
      </c>
    </row>
    <row r="584" spans="6:7" x14ac:dyDescent="0.25">
      <c r="F584" t="s">
        <v>382</v>
      </c>
      <c r="G584">
        <v>51</v>
      </c>
    </row>
    <row r="585" spans="6:7" x14ac:dyDescent="0.25">
      <c r="F585" t="s">
        <v>836</v>
      </c>
      <c r="G585">
        <v>51</v>
      </c>
    </row>
    <row r="586" spans="6:7" x14ac:dyDescent="0.25">
      <c r="F586" t="s">
        <v>390</v>
      </c>
      <c r="G586">
        <v>51</v>
      </c>
    </row>
    <row r="587" spans="6:7" x14ac:dyDescent="0.25">
      <c r="F587" t="s">
        <v>346</v>
      </c>
      <c r="G587">
        <v>50</v>
      </c>
    </row>
    <row r="588" spans="6:7" x14ac:dyDescent="0.25">
      <c r="F588" t="s">
        <v>518</v>
      </c>
      <c r="G588">
        <v>50</v>
      </c>
    </row>
    <row r="589" spans="6:7" x14ac:dyDescent="0.25">
      <c r="F589" t="s">
        <v>461</v>
      </c>
      <c r="G589">
        <v>50</v>
      </c>
    </row>
    <row r="590" spans="6:7" x14ac:dyDescent="0.25">
      <c r="F590" t="s">
        <v>588</v>
      </c>
      <c r="G590">
        <v>50</v>
      </c>
    </row>
    <row r="591" spans="6:7" x14ac:dyDescent="0.25">
      <c r="F591" t="s">
        <v>837</v>
      </c>
      <c r="G591">
        <v>50</v>
      </c>
    </row>
    <row r="592" spans="6:7" x14ac:dyDescent="0.25">
      <c r="F592" t="s">
        <v>529</v>
      </c>
      <c r="G592">
        <v>50</v>
      </c>
    </row>
    <row r="593" spans="6:7" x14ac:dyDescent="0.25">
      <c r="F593" t="s">
        <v>838</v>
      </c>
      <c r="G593">
        <v>50</v>
      </c>
    </row>
    <row r="594" spans="6:7" x14ac:dyDescent="0.25">
      <c r="F594" t="s">
        <v>839</v>
      </c>
      <c r="G594">
        <v>50</v>
      </c>
    </row>
    <row r="595" spans="6:7" x14ac:dyDescent="0.25">
      <c r="F595" t="s">
        <v>630</v>
      </c>
      <c r="G595">
        <v>50</v>
      </c>
    </row>
    <row r="596" spans="6:7" x14ac:dyDescent="0.25">
      <c r="F596">
        <v>593</v>
      </c>
      <c r="G596">
        <f>SUM(G3:G595)</f>
        <v>170269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0"/>
  <sheetViews>
    <sheetView workbookViewId="0">
      <selection activeCell="K282" sqref="K282"/>
    </sheetView>
  </sheetViews>
  <sheetFormatPr defaultRowHeight="15" x14ac:dyDescent="0.25"/>
  <sheetData>
    <row r="1" spans="1:14" x14ac:dyDescent="0.25">
      <c r="A1" t="s">
        <v>23</v>
      </c>
    </row>
    <row r="3" spans="1:14" x14ac:dyDescent="0.25">
      <c r="J3" s="79" t="s">
        <v>895</v>
      </c>
      <c r="K3" s="79" t="s">
        <v>896</v>
      </c>
      <c r="L3" s="79" t="s">
        <v>897</v>
      </c>
      <c r="M3" s="79" t="s">
        <v>898</v>
      </c>
      <c r="N3" s="79" t="s">
        <v>896</v>
      </c>
    </row>
    <row r="4" spans="1:14" x14ac:dyDescent="0.25">
      <c r="J4" s="80" t="s">
        <v>899</v>
      </c>
      <c r="K4" s="80">
        <v>0.234874211052716</v>
      </c>
      <c r="L4" s="80">
        <v>1.3270706632485601E-3</v>
      </c>
      <c r="M4" s="80" t="s">
        <v>900</v>
      </c>
      <c r="N4" s="80">
        <v>0.998982063356599</v>
      </c>
    </row>
    <row r="5" spans="1:14" x14ac:dyDescent="0.25">
      <c r="J5" s="82" t="s">
        <v>901</v>
      </c>
      <c r="K5" s="82">
        <v>-0.50537167466354105</v>
      </c>
      <c r="L5" s="82">
        <v>3.77027644777419E-3</v>
      </c>
      <c r="M5" s="81" t="s">
        <v>902</v>
      </c>
      <c r="N5" s="81">
        <v>0.99884633847081195</v>
      </c>
    </row>
    <row r="6" spans="1:14" x14ac:dyDescent="0.25">
      <c r="J6" s="78"/>
      <c r="K6" s="78"/>
      <c r="L6" s="78"/>
      <c r="M6" s="81" t="s">
        <v>903</v>
      </c>
      <c r="N6" s="81">
        <v>0</v>
      </c>
    </row>
    <row r="7" spans="1:14" x14ac:dyDescent="0.25">
      <c r="J7" s="78"/>
      <c r="K7" s="78"/>
      <c r="L7" s="78"/>
      <c r="M7" s="81" t="s">
        <v>904</v>
      </c>
      <c r="N7" s="81">
        <v>1.5482832158823601E-3</v>
      </c>
    </row>
    <row r="8" spans="1:14" x14ac:dyDescent="0.25">
      <c r="J8" s="78"/>
      <c r="K8" s="78"/>
      <c r="L8" s="78"/>
      <c r="M8" s="82" t="s">
        <v>905</v>
      </c>
      <c r="N8" s="82">
        <v>7360.3455811775302</v>
      </c>
    </row>
    <row r="23" spans="1:46" x14ac:dyDescent="0.25">
      <c r="A23" t="s">
        <v>24</v>
      </c>
    </row>
    <row r="24" spans="1:46" x14ac:dyDescent="0.25">
      <c r="J24" s="84" t="s">
        <v>895</v>
      </c>
      <c r="K24" s="84" t="s">
        <v>896</v>
      </c>
      <c r="L24" s="84" t="s">
        <v>897</v>
      </c>
      <c r="M24" s="84" t="s">
        <v>898</v>
      </c>
      <c r="N24" s="84" t="s">
        <v>896</v>
      </c>
      <c r="Y24" s="89" t="s">
        <v>895</v>
      </c>
      <c r="Z24" s="89" t="s">
        <v>896</v>
      </c>
      <c r="AA24" s="89" t="s">
        <v>897</v>
      </c>
      <c r="AB24" s="88"/>
      <c r="AC24" s="89" t="s">
        <v>898</v>
      </c>
      <c r="AD24" s="89" t="s">
        <v>896</v>
      </c>
      <c r="AO24" s="94" t="s">
        <v>895</v>
      </c>
      <c r="AP24" s="94" t="s">
        <v>896</v>
      </c>
      <c r="AQ24" s="94" t="s">
        <v>897</v>
      </c>
      <c r="AR24" s="93"/>
      <c r="AS24" s="94" t="s">
        <v>898</v>
      </c>
      <c r="AT24" s="94" t="s">
        <v>896</v>
      </c>
    </row>
    <row r="25" spans="1:46" x14ac:dyDescent="0.25">
      <c r="J25" s="85" t="s">
        <v>899</v>
      </c>
      <c r="K25" s="85">
        <v>0.37002200807911301</v>
      </c>
      <c r="L25" s="85">
        <v>5.1336885250159101E-3</v>
      </c>
      <c r="M25" s="85" t="s">
        <v>900</v>
      </c>
      <c r="N25" s="85">
        <v>0.98256170444745605</v>
      </c>
      <c r="Y25" s="90" t="s">
        <v>899</v>
      </c>
      <c r="Z25" s="90">
        <v>0.26938350961752999</v>
      </c>
      <c r="AA25" s="90">
        <v>6.4453783113512901E-3</v>
      </c>
      <c r="AB25" s="88"/>
      <c r="AC25" s="90" t="s">
        <v>900</v>
      </c>
      <c r="AD25" s="90">
        <v>0.94547235383618999</v>
      </c>
      <c r="AO25" s="95" t="s">
        <v>899</v>
      </c>
      <c r="AP25" s="95">
        <v>3.9239405717521401E-2</v>
      </c>
      <c r="AQ25" s="95">
        <v>1.38429205326452E-3</v>
      </c>
      <c r="AR25" s="93"/>
      <c r="AS25" s="95" t="s">
        <v>900</v>
      </c>
      <c r="AT25" s="95">
        <v>0.955930174934979</v>
      </c>
    </row>
    <row r="26" spans="1:46" x14ac:dyDescent="0.25">
      <c r="J26" s="87" t="s">
        <v>901</v>
      </c>
      <c r="K26" s="87">
        <v>-0.51932578585822697</v>
      </c>
      <c r="L26" s="87">
        <v>5.6872075138598901E-3</v>
      </c>
      <c r="M26" s="86" t="s">
        <v>902</v>
      </c>
      <c r="N26" s="86">
        <v>0.98220582086475094</v>
      </c>
      <c r="Y26" s="91" t="s">
        <v>901</v>
      </c>
      <c r="Z26" s="91">
        <v>-1.70702178168478E-2</v>
      </c>
      <c r="AA26" s="91">
        <v>8.7488979566933305E-4</v>
      </c>
      <c r="AB26" s="88"/>
      <c r="AC26" s="91" t="s">
        <v>902</v>
      </c>
      <c r="AD26" s="91">
        <v>0.94317645294508201</v>
      </c>
      <c r="AO26" s="96" t="s">
        <v>901</v>
      </c>
      <c r="AP26" s="96">
        <v>0.26241298469595098</v>
      </c>
      <c r="AQ26" s="96">
        <v>7.6571440679078298E-3</v>
      </c>
      <c r="AR26" s="93"/>
      <c r="AS26" s="96" t="s">
        <v>902</v>
      </c>
      <c r="AT26" s="96">
        <v>0.95456719065461704</v>
      </c>
    </row>
    <row r="27" spans="1:46" x14ac:dyDescent="0.25">
      <c r="J27" s="83"/>
      <c r="K27" s="83"/>
      <c r="L27" s="83"/>
      <c r="M27" s="86" t="s">
        <v>903</v>
      </c>
      <c r="N27" s="86">
        <v>0</v>
      </c>
      <c r="Y27" s="91" t="s">
        <v>906</v>
      </c>
      <c r="Z27" s="91">
        <v>4.7932390085858698E-4</v>
      </c>
      <c r="AA27" s="91">
        <v>3.49780473163109E-5</v>
      </c>
      <c r="AB27" s="88"/>
      <c r="AC27" s="91" t="s">
        <v>903</v>
      </c>
      <c r="AD27" s="91">
        <v>0</v>
      </c>
      <c r="AO27" s="97" t="s">
        <v>906</v>
      </c>
      <c r="AP27" s="97">
        <v>0.101863214496186</v>
      </c>
      <c r="AQ27" s="97">
        <v>4.5872564734974102E-3</v>
      </c>
      <c r="AR27" s="93"/>
      <c r="AS27" s="96" t="s">
        <v>903</v>
      </c>
      <c r="AT27" s="96">
        <v>0</v>
      </c>
    </row>
    <row r="28" spans="1:46" x14ac:dyDescent="0.25">
      <c r="J28" s="83"/>
      <c r="K28" s="83"/>
      <c r="L28" s="83"/>
      <c r="M28" s="86" t="s">
        <v>904</v>
      </c>
      <c r="N28" s="86">
        <v>6.7512883837529299E-3</v>
      </c>
      <c r="Y28" s="91" t="s">
        <v>907</v>
      </c>
      <c r="Z28" s="91">
        <v>-5.7180220680472002E-6</v>
      </c>
      <c r="AA28" s="91">
        <v>5.1911582463062296E-7</v>
      </c>
      <c r="AB28" s="88"/>
      <c r="AC28" s="91" t="s">
        <v>904</v>
      </c>
      <c r="AD28" s="91">
        <v>1.21253491479502E-2</v>
      </c>
      <c r="AO28" s="93"/>
      <c r="AP28" s="93"/>
      <c r="AQ28" s="93"/>
      <c r="AR28" s="93"/>
      <c r="AS28" s="96" t="s">
        <v>904</v>
      </c>
      <c r="AT28" s="96">
        <v>1.0787789819595699E-2</v>
      </c>
    </row>
    <row r="29" spans="1:46" x14ac:dyDescent="0.25">
      <c r="J29" s="83"/>
      <c r="K29" s="83"/>
      <c r="L29" s="83"/>
      <c r="M29" s="87" t="s">
        <v>905</v>
      </c>
      <c r="N29" s="87">
        <v>2760.9076456386601</v>
      </c>
      <c r="Y29" s="92" t="s">
        <v>908</v>
      </c>
      <c r="Z29" s="92">
        <v>2.40360258632672E-8</v>
      </c>
      <c r="AA29" s="92">
        <v>2.5501479310582998E-9</v>
      </c>
      <c r="AB29" s="88"/>
      <c r="AC29" s="92" t="s">
        <v>905</v>
      </c>
      <c r="AD29" s="92">
        <v>411.80887097438898</v>
      </c>
      <c r="AO29" s="93"/>
      <c r="AP29" s="93"/>
      <c r="AQ29" s="93"/>
      <c r="AR29" s="93"/>
      <c r="AS29" s="97" t="s">
        <v>905</v>
      </c>
      <c r="AT29" s="97">
        <v>701.35084366596698</v>
      </c>
    </row>
    <row r="44" spans="1:15" x14ac:dyDescent="0.25">
      <c r="A44" t="s">
        <v>25</v>
      </c>
    </row>
    <row r="46" spans="1:15" x14ac:dyDescent="0.25">
      <c r="J46" s="99" t="s">
        <v>895</v>
      </c>
      <c r="K46" s="99" t="s">
        <v>896</v>
      </c>
      <c r="L46" s="99" t="s">
        <v>897</v>
      </c>
      <c r="M46" s="98"/>
      <c r="N46" s="99" t="s">
        <v>898</v>
      </c>
      <c r="O46" s="99" t="s">
        <v>896</v>
      </c>
    </row>
    <row r="47" spans="1:15" x14ac:dyDescent="0.25">
      <c r="J47" s="100" t="s">
        <v>899</v>
      </c>
      <c r="K47" s="100">
        <v>0.35387654746987002</v>
      </c>
      <c r="L47" s="100">
        <v>4.8044861849700004E-3</v>
      </c>
      <c r="M47" s="98"/>
      <c r="N47" s="100" t="s">
        <v>900</v>
      </c>
      <c r="O47" s="100">
        <v>0.98321199327173803</v>
      </c>
    </row>
    <row r="48" spans="1:15" x14ac:dyDescent="0.25">
      <c r="J48" s="102" t="s">
        <v>901</v>
      </c>
      <c r="K48" s="102">
        <v>-0.51907309071338503</v>
      </c>
      <c r="L48" s="102">
        <v>5.5632723646125998E-3</v>
      </c>
      <c r="M48" s="98"/>
      <c r="N48" s="101" t="s">
        <v>902</v>
      </c>
      <c r="O48" s="101">
        <v>0.98286938088952902</v>
      </c>
    </row>
    <row r="49" spans="10:15" x14ac:dyDescent="0.25">
      <c r="J49" s="98"/>
      <c r="K49" s="98"/>
      <c r="L49" s="98"/>
      <c r="M49" s="98"/>
      <c r="N49" s="101" t="s">
        <v>903</v>
      </c>
      <c r="O49" s="101">
        <v>0</v>
      </c>
    </row>
    <row r="50" spans="10:15" x14ac:dyDescent="0.25">
      <c r="J50" s="98"/>
      <c r="K50" s="98"/>
      <c r="L50" s="98"/>
      <c r="M50" s="98"/>
      <c r="N50" s="101" t="s">
        <v>904</v>
      </c>
      <c r="O50" s="101">
        <v>6.3194287884652698E-3</v>
      </c>
    </row>
    <row r="51" spans="10:15" x14ac:dyDescent="0.25">
      <c r="J51" s="98"/>
      <c r="K51" s="98"/>
      <c r="L51" s="98"/>
      <c r="M51" s="98"/>
      <c r="N51" s="102" t="s">
        <v>905</v>
      </c>
      <c r="O51" s="102">
        <v>2869.7503193879002</v>
      </c>
    </row>
    <row r="66" spans="1:15" x14ac:dyDescent="0.25">
      <c r="A66" t="s">
        <v>26</v>
      </c>
    </row>
    <row r="67" spans="1:15" x14ac:dyDescent="0.25">
      <c r="J67" s="104" t="s">
        <v>895</v>
      </c>
      <c r="K67" s="104" t="s">
        <v>896</v>
      </c>
      <c r="L67" s="104" t="s">
        <v>897</v>
      </c>
      <c r="M67" s="103"/>
      <c r="N67" s="104" t="s">
        <v>898</v>
      </c>
      <c r="O67" s="104" t="s">
        <v>896</v>
      </c>
    </row>
    <row r="68" spans="1:15" x14ac:dyDescent="0.25">
      <c r="J68" s="105" t="s">
        <v>899</v>
      </c>
      <c r="K68" s="105">
        <v>0.239313170569038</v>
      </c>
      <c r="L68" s="105">
        <v>1.47323515065177E-3</v>
      </c>
      <c r="M68" s="103"/>
      <c r="N68" s="105" t="s">
        <v>900</v>
      </c>
      <c r="O68" s="105">
        <v>0.997779374703473</v>
      </c>
    </row>
    <row r="69" spans="1:15" x14ac:dyDescent="0.25">
      <c r="J69" s="107" t="s">
        <v>901</v>
      </c>
      <c r="K69" s="107">
        <v>-0.48197613694970798</v>
      </c>
      <c r="L69" s="107">
        <v>2.9330111360024902E-3</v>
      </c>
      <c r="M69" s="103"/>
      <c r="N69" s="106" t="s">
        <v>902</v>
      </c>
      <c r="O69" s="106">
        <v>0.99767608980596001</v>
      </c>
    </row>
    <row r="70" spans="1:15" x14ac:dyDescent="0.25">
      <c r="J70" s="103"/>
      <c r="K70" s="103"/>
      <c r="L70" s="103"/>
      <c r="M70" s="103"/>
      <c r="N70" s="106" t="s">
        <v>903</v>
      </c>
      <c r="O70" s="106">
        <v>0</v>
      </c>
    </row>
    <row r="71" spans="1:15" x14ac:dyDescent="0.25">
      <c r="J71" s="103"/>
      <c r="K71" s="103"/>
      <c r="L71" s="103"/>
      <c r="M71" s="103"/>
      <c r="N71" s="106" t="s">
        <v>904</v>
      </c>
      <c r="O71" s="106">
        <v>1.87388024045943E-3</v>
      </c>
    </row>
    <row r="72" spans="1:15" x14ac:dyDescent="0.25">
      <c r="J72" s="103"/>
      <c r="K72" s="103"/>
      <c r="L72" s="103"/>
      <c r="M72" s="103"/>
      <c r="N72" s="107" t="s">
        <v>905</v>
      </c>
      <c r="O72" s="107">
        <v>9660.4576151030196</v>
      </c>
    </row>
    <row r="86" spans="1:15" x14ac:dyDescent="0.25">
      <c r="A86" t="s">
        <v>27</v>
      </c>
    </row>
    <row r="88" spans="1:15" x14ac:dyDescent="0.25">
      <c r="J88" s="109" t="s">
        <v>895</v>
      </c>
      <c r="K88" s="109" t="s">
        <v>896</v>
      </c>
      <c r="L88" s="109" t="s">
        <v>897</v>
      </c>
      <c r="M88" s="108"/>
      <c r="N88" s="109" t="s">
        <v>898</v>
      </c>
      <c r="O88" s="109" t="s">
        <v>896</v>
      </c>
    </row>
    <row r="89" spans="1:15" x14ac:dyDescent="0.25">
      <c r="J89" s="110" t="s">
        <v>899</v>
      </c>
      <c r="K89" s="110">
        <v>0.26864547442640402</v>
      </c>
      <c r="L89" s="110">
        <v>1.09976592645949E-3</v>
      </c>
      <c r="M89" s="108"/>
      <c r="N89" s="110" t="s">
        <v>900</v>
      </c>
      <c r="O89" s="110">
        <v>0.99910973391295999</v>
      </c>
    </row>
    <row r="90" spans="1:15" x14ac:dyDescent="0.25">
      <c r="J90" s="112" t="s">
        <v>901</v>
      </c>
      <c r="K90" s="112">
        <v>-0.50954535350605601</v>
      </c>
      <c r="L90" s="112">
        <v>2.0695906612049099E-3</v>
      </c>
      <c r="M90" s="108"/>
      <c r="N90" s="111" t="s">
        <v>902</v>
      </c>
      <c r="O90" s="111">
        <v>0.99906407924183005</v>
      </c>
    </row>
    <row r="91" spans="1:15" x14ac:dyDescent="0.25">
      <c r="J91" s="108"/>
      <c r="K91" s="108"/>
      <c r="L91" s="108"/>
      <c r="M91" s="108"/>
      <c r="N91" s="111" t="s">
        <v>903</v>
      </c>
      <c r="O91" s="111">
        <v>0</v>
      </c>
    </row>
    <row r="92" spans="1:15" x14ac:dyDescent="0.25">
      <c r="J92" s="108"/>
      <c r="K92" s="108"/>
      <c r="L92" s="108"/>
      <c r="M92" s="108"/>
      <c r="N92" s="111" t="s">
        <v>904</v>
      </c>
      <c r="O92" s="111">
        <v>1.36947330882665E-3</v>
      </c>
    </row>
    <row r="93" spans="1:15" x14ac:dyDescent="0.25">
      <c r="J93" s="108"/>
      <c r="K93" s="108"/>
      <c r="L93" s="108"/>
      <c r="M93" s="108"/>
      <c r="N93" s="112" t="s">
        <v>905</v>
      </c>
      <c r="O93" s="112">
        <v>21884.063759045901</v>
      </c>
    </row>
    <row r="107" spans="1:15" x14ac:dyDescent="0.25">
      <c r="A107" t="s">
        <v>889</v>
      </c>
    </row>
    <row r="108" spans="1:15" x14ac:dyDescent="0.25">
      <c r="A108" s="1"/>
      <c r="J108" s="114" t="s">
        <v>895</v>
      </c>
      <c r="K108" s="114" t="s">
        <v>896</v>
      </c>
      <c r="L108" s="114" t="s">
        <v>897</v>
      </c>
      <c r="M108" s="113"/>
      <c r="N108" s="114" t="s">
        <v>898</v>
      </c>
      <c r="O108" s="114" t="s">
        <v>896</v>
      </c>
    </row>
    <row r="109" spans="1:15" x14ac:dyDescent="0.25">
      <c r="J109" s="115" t="s">
        <v>899</v>
      </c>
      <c r="K109" s="115">
        <v>0.41389189478593102</v>
      </c>
      <c r="L109" s="115">
        <v>6.1284541047781898E-3</v>
      </c>
      <c r="M109" s="113"/>
      <c r="N109" s="115" t="s">
        <v>900</v>
      </c>
      <c r="O109" s="115">
        <v>0.98188290842139903</v>
      </c>
    </row>
    <row r="110" spans="1:15" x14ac:dyDescent="0.25">
      <c r="J110" s="117" t="s">
        <v>901</v>
      </c>
      <c r="K110" s="117">
        <v>-0.52271541729181303</v>
      </c>
      <c r="L110" s="117">
        <v>6.2783513209321599E-3</v>
      </c>
      <c r="M110" s="113"/>
      <c r="N110" s="116" t="s">
        <v>902</v>
      </c>
      <c r="O110" s="116">
        <v>0.98146158071026901</v>
      </c>
    </row>
    <row r="111" spans="1:15" x14ac:dyDescent="0.25">
      <c r="J111" s="113"/>
      <c r="K111" s="113"/>
      <c r="L111" s="113"/>
      <c r="M111" s="113"/>
      <c r="N111" s="116" t="s">
        <v>903</v>
      </c>
      <c r="O111" s="116">
        <v>0</v>
      </c>
    </row>
    <row r="112" spans="1:15" x14ac:dyDescent="0.25">
      <c r="J112" s="113"/>
      <c r="K112" s="113"/>
      <c r="L112" s="113"/>
      <c r="M112" s="113"/>
      <c r="N112" s="116" t="s">
        <v>904</v>
      </c>
      <c r="O112" s="116">
        <v>7.9769398844201506E-3</v>
      </c>
    </row>
    <row r="113" spans="1:15" x14ac:dyDescent="0.25">
      <c r="J113" s="113"/>
      <c r="K113" s="113"/>
      <c r="L113" s="113"/>
      <c r="M113" s="113"/>
      <c r="N113" s="117" t="s">
        <v>905</v>
      </c>
      <c r="O113" s="117">
        <v>2330.4493924394701</v>
      </c>
    </row>
    <row r="127" spans="1:15" x14ac:dyDescent="0.25">
      <c r="A127" t="s">
        <v>28</v>
      </c>
    </row>
    <row r="128" spans="1:15" x14ac:dyDescent="0.25">
      <c r="J128" s="119" t="s">
        <v>895</v>
      </c>
      <c r="K128" s="119" t="s">
        <v>896</v>
      </c>
      <c r="L128" s="119" t="s">
        <v>897</v>
      </c>
      <c r="M128" s="118"/>
      <c r="N128" s="119" t="s">
        <v>898</v>
      </c>
      <c r="O128" s="119" t="s">
        <v>896</v>
      </c>
    </row>
    <row r="129" spans="10:15" x14ac:dyDescent="0.25">
      <c r="J129" s="120" t="s">
        <v>899</v>
      </c>
      <c r="K129" s="120">
        <v>0.30362392154477402</v>
      </c>
      <c r="L129" s="120">
        <v>4.6286833945543698E-3</v>
      </c>
      <c r="M129" s="118"/>
      <c r="N129" s="120" t="s">
        <v>900</v>
      </c>
      <c r="O129" s="120">
        <v>0.99163476129919403</v>
      </c>
    </row>
    <row r="130" spans="10:15" x14ac:dyDescent="0.25">
      <c r="J130" s="122" t="s">
        <v>901</v>
      </c>
      <c r="K130" s="122">
        <v>-0.43227355967404202</v>
      </c>
      <c r="L130" s="122">
        <v>9.7217981673058708E-3</v>
      </c>
      <c r="M130" s="118"/>
      <c r="N130" s="121" t="s">
        <v>902</v>
      </c>
      <c r="O130" s="121">
        <v>0.99043972719907902</v>
      </c>
    </row>
    <row r="131" spans="10:15" x14ac:dyDescent="0.25">
      <c r="J131" s="118"/>
      <c r="K131" s="118"/>
      <c r="L131" s="118"/>
      <c r="M131" s="118"/>
      <c r="N131" s="121" t="s">
        <v>903</v>
      </c>
      <c r="O131" s="121">
        <v>2.8865798640254102E-15</v>
      </c>
    </row>
    <row r="132" spans="10:15" x14ac:dyDescent="0.25">
      <c r="J132" s="118"/>
      <c r="K132" s="118"/>
      <c r="L132" s="118"/>
      <c r="M132" s="118"/>
      <c r="N132" s="121" t="s">
        <v>904</v>
      </c>
      <c r="O132" s="121">
        <v>5.5029096592306903E-3</v>
      </c>
    </row>
    <row r="133" spans="10:15" x14ac:dyDescent="0.25">
      <c r="J133" s="118"/>
      <c r="K133" s="118"/>
      <c r="L133" s="118"/>
      <c r="M133" s="118"/>
      <c r="N133" s="122" t="s">
        <v>905</v>
      </c>
      <c r="O133" s="122">
        <v>829.79620514901899</v>
      </c>
    </row>
    <row r="148" spans="1:16" x14ac:dyDescent="0.25">
      <c r="A148" t="s">
        <v>29</v>
      </c>
    </row>
    <row r="150" spans="1:16" x14ac:dyDescent="0.25">
      <c r="J150" s="124" t="s">
        <v>895</v>
      </c>
      <c r="K150" s="124" t="s">
        <v>896</v>
      </c>
      <c r="L150" s="124" t="s">
        <v>897</v>
      </c>
      <c r="M150" s="123"/>
      <c r="N150" s="124" t="s">
        <v>898</v>
      </c>
      <c r="O150" s="124" t="s">
        <v>896</v>
      </c>
      <c r="P150" s="123"/>
    </row>
    <row r="151" spans="1:16" x14ac:dyDescent="0.25">
      <c r="J151" s="125" t="s">
        <v>899</v>
      </c>
      <c r="K151" s="125">
        <v>0.32153905822301798</v>
      </c>
      <c r="L151" s="125">
        <v>2.85218226725319E-3</v>
      </c>
      <c r="M151" s="123"/>
      <c r="N151" s="125" t="s">
        <v>900</v>
      </c>
      <c r="O151" s="125">
        <v>0.995988715545995</v>
      </c>
      <c r="P151" s="123"/>
    </row>
    <row r="152" spans="1:16" x14ac:dyDescent="0.25">
      <c r="J152" s="127" t="s">
        <v>901</v>
      </c>
      <c r="K152" s="127">
        <v>-0.47973829747783198</v>
      </c>
      <c r="L152" s="127">
        <v>4.4963786173807503E-3</v>
      </c>
      <c r="M152" s="123"/>
      <c r="N152" s="126" t="s">
        <v>902</v>
      </c>
      <c r="O152" s="126">
        <v>0.99575275763693605</v>
      </c>
      <c r="P152" s="123"/>
    </row>
    <row r="153" spans="1:16" x14ac:dyDescent="0.25">
      <c r="J153" s="123"/>
      <c r="K153" s="123"/>
      <c r="L153" s="123"/>
      <c r="M153" s="123"/>
      <c r="N153" s="126" t="s">
        <v>903</v>
      </c>
      <c r="O153" s="126">
        <v>0</v>
      </c>
      <c r="P153" s="123"/>
    </row>
    <row r="154" spans="1:16" x14ac:dyDescent="0.25">
      <c r="J154" s="123"/>
      <c r="K154" s="123"/>
      <c r="L154" s="123"/>
      <c r="M154" s="123"/>
      <c r="N154" s="126" t="s">
        <v>904</v>
      </c>
      <c r="O154" s="126">
        <v>3.5688407780971299E-3</v>
      </c>
      <c r="P154" s="123"/>
    </row>
    <row r="155" spans="1:16" x14ac:dyDescent="0.25">
      <c r="J155" s="123"/>
      <c r="K155" s="123"/>
      <c r="L155" s="123"/>
      <c r="M155" s="123"/>
      <c r="N155" s="127" t="s">
        <v>905</v>
      </c>
      <c r="O155" s="127">
        <v>4221.0439968615701</v>
      </c>
      <c r="P155" s="123"/>
    </row>
    <row r="169" spans="1:47" x14ac:dyDescent="0.25">
      <c r="A169" t="s">
        <v>30</v>
      </c>
    </row>
    <row r="171" spans="1:47" x14ac:dyDescent="0.25">
      <c r="J171" s="129" t="s">
        <v>895</v>
      </c>
      <c r="K171" s="129" t="s">
        <v>896</v>
      </c>
      <c r="L171" s="129" t="s">
        <v>897</v>
      </c>
      <c r="M171" s="128"/>
      <c r="N171" s="129" t="s">
        <v>898</v>
      </c>
      <c r="O171" s="129" t="s">
        <v>896</v>
      </c>
      <c r="Z171" s="134" t="s">
        <v>895</v>
      </c>
      <c r="AA171" s="134" t="s">
        <v>896</v>
      </c>
      <c r="AB171" s="134" t="s">
        <v>897</v>
      </c>
      <c r="AC171" s="133"/>
      <c r="AD171" s="134" t="s">
        <v>898</v>
      </c>
      <c r="AE171" s="134" t="s">
        <v>896</v>
      </c>
      <c r="AP171" s="139" t="s">
        <v>895</v>
      </c>
      <c r="AQ171" s="139" t="s">
        <v>896</v>
      </c>
      <c r="AR171" s="139" t="s">
        <v>897</v>
      </c>
      <c r="AS171" s="138"/>
      <c r="AT171" s="139" t="s">
        <v>898</v>
      </c>
      <c r="AU171" s="139" t="s">
        <v>896</v>
      </c>
    </row>
    <row r="172" spans="1:47" x14ac:dyDescent="0.25">
      <c r="J172" s="130" t="s">
        <v>899</v>
      </c>
      <c r="K172" s="130">
        <v>0.36412291748238501</v>
      </c>
      <c r="L172" s="130">
        <v>9.1002054242403391E-3</v>
      </c>
      <c r="M172" s="128"/>
      <c r="N172" s="130" t="s">
        <v>900</v>
      </c>
      <c r="O172" s="130">
        <v>0.963534910445629</v>
      </c>
      <c r="Z172" s="135" t="s">
        <v>899</v>
      </c>
      <c r="AA172" s="135">
        <v>9.8934286441498098E-2</v>
      </c>
      <c r="AB172" s="135">
        <v>2.4863686720562701E-3</v>
      </c>
      <c r="AC172" s="133"/>
      <c r="AD172" s="135" t="s">
        <v>900</v>
      </c>
      <c r="AE172" s="135">
        <v>0.99204217443382103</v>
      </c>
      <c r="AP172" s="140" t="s">
        <v>899</v>
      </c>
      <c r="AQ172" s="140">
        <v>0.36475925925925601</v>
      </c>
      <c r="AR172" s="140">
        <v>3.4992973878067001E-3</v>
      </c>
      <c r="AS172" s="138"/>
      <c r="AT172" s="140" t="s">
        <v>900</v>
      </c>
      <c r="AU172" s="140">
        <v>0.997801913370854</v>
      </c>
    </row>
    <row r="173" spans="1:47" x14ac:dyDescent="0.25">
      <c r="J173" s="132" t="s">
        <v>901</v>
      </c>
      <c r="K173" s="132">
        <v>-0.36188555100837999</v>
      </c>
      <c r="L173" s="132">
        <v>1.19206509638195E-2</v>
      </c>
      <c r="M173" s="128"/>
      <c r="N173" s="131" t="s">
        <v>902</v>
      </c>
      <c r="O173" s="131">
        <v>0.96093026119174596</v>
      </c>
      <c r="Z173" s="136" t="s">
        <v>901</v>
      </c>
      <c r="AA173" s="136">
        <v>0.25446213368114201</v>
      </c>
      <c r="AB173" s="136">
        <v>4.8926265301065096E-3</v>
      </c>
      <c r="AC173" s="133"/>
      <c r="AD173" s="136" t="s">
        <v>902</v>
      </c>
      <c r="AE173" s="136">
        <v>0.99115797159313401</v>
      </c>
      <c r="AP173" s="141" t="s">
        <v>901</v>
      </c>
      <c r="AQ173" s="141">
        <v>-4.0675043922543203E-2</v>
      </c>
      <c r="AR173" s="141">
        <v>1.5091031199173199E-3</v>
      </c>
      <c r="AS173" s="138"/>
      <c r="AT173" s="141" t="s">
        <v>902</v>
      </c>
      <c r="AU173" s="141">
        <v>0.99745021951018997</v>
      </c>
    </row>
    <row r="174" spans="1:47" x14ac:dyDescent="0.25">
      <c r="J174" s="128"/>
      <c r="K174" s="128"/>
      <c r="L174" s="128"/>
      <c r="M174" s="128"/>
      <c r="N174" s="131" t="s">
        <v>903</v>
      </c>
      <c r="O174" s="131">
        <v>0</v>
      </c>
      <c r="Z174" s="137" t="s">
        <v>906</v>
      </c>
      <c r="AA174" s="137">
        <v>0.138347724551451</v>
      </c>
      <c r="AB174" s="137">
        <v>6.17364980521739E-3</v>
      </c>
      <c r="AC174" s="133"/>
      <c r="AD174" s="136" t="s">
        <v>903</v>
      </c>
      <c r="AE174" s="136">
        <v>0</v>
      </c>
      <c r="AP174" s="141" t="s">
        <v>906</v>
      </c>
      <c r="AQ174" s="141">
        <v>2.8727337464096998E-3</v>
      </c>
      <c r="AR174" s="141">
        <v>1.9346419969194599E-4</v>
      </c>
      <c r="AS174" s="138"/>
      <c r="AT174" s="141" t="s">
        <v>903</v>
      </c>
      <c r="AU174" s="141">
        <v>0</v>
      </c>
    </row>
    <row r="175" spans="1:47" x14ac:dyDescent="0.25">
      <c r="J175" s="128"/>
      <c r="K175" s="128"/>
      <c r="L175" s="128"/>
      <c r="M175" s="128"/>
      <c r="N175" s="131" t="s">
        <v>904</v>
      </c>
      <c r="O175" s="131">
        <v>1.1912932514994101E-2</v>
      </c>
      <c r="Z175" s="133"/>
      <c r="AA175" s="133"/>
      <c r="AB175" s="133"/>
      <c r="AC175" s="133"/>
      <c r="AD175" s="136" t="s">
        <v>904</v>
      </c>
      <c r="AE175" s="136">
        <v>5.6672762216538096E-3</v>
      </c>
      <c r="AP175" s="141" t="s">
        <v>907</v>
      </c>
      <c r="AQ175" s="141">
        <v>-9.6433109494324201E-5</v>
      </c>
      <c r="AR175" s="141">
        <v>9.3048774747488702E-6</v>
      </c>
      <c r="AS175" s="138"/>
      <c r="AT175" s="141" t="s">
        <v>904</v>
      </c>
      <c r="AU175" s="141">
        <v>3.0953620442245402E-3</v>
      </c>
    </row>
    <row r="176" spans="1:47" x14ac:dyDescent="0.25">
      <c r="J176" s="128"/>
      <c r="K176" s="128"/>
      <c r="L176" s="128"/>
      <c r="M176" s="128"/>
      <c r="N176" s="132" t="s">
        <v>905</v>
      </c>
      <c r="O176" s="132">
        <v>369.92885280387299</v>
      </c>
      <c r="Z176" s="133"/>
      <c r="AA176" s="133"/>
      <c r="AB176" s="133"/>
      <c r="AC176" s="133"/>
      <c r="AD176" s="137" t="s">
        <v>905</v>
      </c>
      <c r="AE176" s="137">
        <v>1121.9622113671701</v>
      </c>
      <c r="AP176" s="142" t="s">
        <v>908</v>
      </c>
      <c r="AQ176" s="142">
        <v>1.19770010845876E-6</v>
      </c>
      <c r="AR176" s="142">
        <v>1.4899485952241401E-7</v>
      </c>
      <c r="AS176" s="138"/>
      <c r="AT176" s="142" t="s">
        <v>905</v>
      </c>
      <c r="AU176" s="142">
        <v>2837.1320201285798</v>
      </c>
    </row>
    <row r="192" spans="1:1" x14ac:dyDescent="0.25">
      <c r="A192" t="s">
        <v>31</v>
      </c>
    </row>
    <row r="193" spans="10:47" x14ac:dyDescent="0.25">
      <c r="J193" s="144" t="s">
        <v>895</v>
      </c>
      <c r="K193" s="144" t="s">
        <v>896</v>
      </c>
      <c r="L193" s="144" t="s">
        <v>897</v>
      </c>
      <c r="M193" s="143"/>
      <c r="N193" s="144" t="s">
        <v>898</v>
      </c>
      <c r="O193" s="144" t="s">
        <v>896</v>
      </c>
      <c r="Z193" s="149" t="s">
        <v>895</v>
      </c>
      <c r="AA193" s="149" t="s">
        <v>896</v>
      </c>
      <c r="AB193" s="149" t="s">
        <v>897</v>
      </c>
      <c r="AC193" s="148"/>
      <c r="AD193" s="149" t="s">
        <v>898</v>
      </c>
      <c r="AE193" s="149" t="s">
        <v>896</v>
      </c>
      <c r="AP193" s="154" t="s">
        <v>895</v>
      </c>
      <c r="AQ193" s="154" t="s">
        <v>896</v>
      </c>
      <c r="AR193" s="154" t="s">
        <v>897</v>
      </c>
      <c r="AS193" s="153"/>
      <c r="AT193" s="154" t="s">
        <v>898</v>
      </c>
      <c r="AU193" s="154" t="s">
        <v>896</v>
      </c>
    </row>
    <row r="194" spans="10:47" x14ac:dyDescent="0.25">
      <c r="J194" s="145" t="s">
        <v>899</v>
      </c>
      <c r="K194" s="145">
        <v>0.41578120651859601</v>
      </c>
      <c r="L194" s="145">
        <v>1.07158455062294E-2</v>
      </c>
      <c r="M194" s="143"/>
      <c r="N194" s="145" t="s">
        <v>900</v>
      </c>
      <c r="O194" s="145">
        <v>0.97406914450972204</v>
      </c>
      <c r="Z194" s="150" t="s">
        <v>899</v>
      </c>
      <c r="AA194" s="150">
        <v>8.0316149317049307E-2</v>
      </c>
      <c r="AB194" s="150">
        <v>5.1844303491621196E-3</v>
      </c>
      <c r="AC194" s="148"/>
      <c r="AD194" s="150" t="s">
        <v>900</v>
      </c>
      <c r="AE194" s="150">
        <v>0.98104763038930598</v>
      </c>
      <c r="AP194" s="155" t="s">
        <v>899</v>
      </c>
      <c r="AQ194" s="155">
        <v>0.43538814229249001</v>
      </c>
      <c r="AR194" s="155">
        <v>1.22027856998537E-2</v>
      </c>
      <c r="AS194" s="153"/>
      <c r="AT194" s="155" t="s">
        <v>900</v>
      </c>
      <c r="AU194" s="155">
        <v>0.98827057312004596</v>
      </c>
    </row>
    <row r="195" spans="10:47" x14ac:dyDescent="0.25">
      <c r="J195" s="147" t="s">
        <v>901</v>
      </c>
      <c r="K195" s="147">
        <v>-0.47475367512533601</v>
      </c>
      <c r="L195" s="147">
        <v>1.45734693835232E-2</v>
      </c>
      <c r="M195" s="143"/>
      <c r="N195" s="146" t="s">
        <v>902</v>
      </c>
      <c r="O195" s="146">
        <v>0.97181428751056698</v>
      </c>
      <c r="Z195" s="151" t="s">
        <v>901</v>
      </c>
      <c r="AA195" s="151">
        <v>0.33466666971933401</v>
      </c>
      <c r="AB195" s="151">
        <v>1.1510530727791599E-2</v>
      </c>
      <c r="AC195" s="148"/>
      <c r="AD195" s="151" t="s">
        <v>902</v>
      </c>
      <c r="AE195" s="151">
        <v>0.97846321635148403</v>
      </c>
      <c r="AP195" s="156" t="s">
        <v>901</v>
      </c>
      <c r="AQ195" s="156">
        <v>-7.1149740630850097E-2</v>
      </c>
      <c r="AR195" s="156">
        <v>6.2289649823745801E-3</v>
      </c>
      <c r="AS195" s="153"/>
      <c r="AT195" s="156" t="s">
        <v>902</v>
      </c>
      <c r="AU195" s="156">
        <v>0.98592468774405495</v>
      </c>
    </row>
    <row r="196" spans="10:47" x14ac:dyDescent="0.25">
      <c r="J196" s="143"/>
      <c r="K196" s="143"/>
      <c r="L196" s="143"/>
      <c r="M196" s="143"/>
      <c r="N196" s="146" t="s">
        <v>903</v>
      </c>
      <c r="O196" s="146">
        <v>0</v>
      </c>
      <c r="Z196" s="152" t="s">
        <v>906</v>
      </c>
      <c r="AA196" s="152">
        <v>0.174297554322735</v>
      </c>
      <c r="AB196" s="152">
        <v>1.30991347789135E-2</v>
      </c>
      <c r="AC196" s="148"/>
      <c r="AD196" s="151" t="s">
        <v>903</v>
      </c>
      <c r="AE196" s="151">
        <v>0</v>
      </c>
      <c r="AP196" s="156" t="s">
        <v>906</v>
      </c>
      <c r="AQ196" s="156">
        <v>6.6420861538927702E-3</v>
      </c>
      <c r="AR196" s="156">
        <v>9.4790473218448303E-4</v>
      </c>
      <c r="AS196" s="153"/>
      <c r="AT196" s="156" t="s">
        <v>903</v>
      </c>
      <c r="AU196" s="156">
        <v>0</v>
      </c>
    </row>
    <row r="197" spans="10:47" x14ac:dyDescent="0.25">
      <c r="J197" s="143"/>
      <c r="K197" s="143"/>
      <c r="L197" s="143"/>
      <c r="M197" s="143"/>
      <c r="N197" s="146" t="s">
        <v>904</v>
      </c>
      <c r="O197" s="146">
        <v>1.30448635746351E-2</v>
      </c>
      <c r="Z197" s="148"/>
      <c r="AA197" s="148"/>
      <c r="AB197" s="148"/>
      <c r="AC197" s="148"/>
      <c r="AD197" s="151" t="s">
        <v>904</v>
      </c>
      <c r="AE197" s="151">
        <v>1.1402903667856E-2</v>
      </c>
      <c r="AP197" s="156" t="s">
        <v>907</v>
      </c>
      <c r="AQ197" s="156">
        <v>-2.9215304934945298E-4</v>
      </c>
      <c r="AR197" s="156">
        <v>5.4277163382659001E-5</v>
      </c>
      <c r="AS197" s="153"/>
      <c r="AT197" s="156" t="s">
        <v>904</v>
      </c>
      <c r="AU197" s="156">
        <v>9.4084576719645104E-3</v>
      </c>
    </row>
    <row r="198" spans="10:47" x14ac:dyDescent="0.25">
      <c r="J198" s="143"/>
      <c r="K198" s="143"/>
      <c r="L198" s="143"/>
      <c r="M198" s="143"/>
      <c r="N198" s="147" t="s">
        <v>905</v>
      </c>
      <c r="O198" s="147">
        <v>431.98710378304003</v>
      </c>
      <c r="Z198" s="148"/>
      <c r="AA198" s="148"/>
      <c r="AB198" s="148"/>
      <c r="AC198" s="148"/>
      <c r="AD198" s="152" t="s">
        <v>905</v>
      </c>
      <c r="AE198" s="152">
        <v>379.601571587237</v>
      </c>
      <c r="AP198" s="157" t="s">
        <v>908</v>
      </c>
      <c r="AQ198" s="157">
        <v>4.7097372059891102E-6</v>
      </c>
      <c r="AR198" s="157">
        <v>1.0364076941218901E-6</v>
      </c>
      <c r="AS198" s="153"/>
      <c r="AT198" s="157" t="s">
        <v>905</v>
      </c>
      <c r="AU198" s="157">
        <v>421.27828718085999</v>
      </c>
    </row>
    <row r="213" spans="1:15" x14ac:dyDescent="0.25">
      <c r="A213" t="s">
        <v>890</v>
      </c>
    </row>
    <row r="215" spans="1:15" x14ac:dyDescent="0.25">
      <c r="J215" s="159" t="s">
        <v>895</v>
      </c>
      <c r="K215" s="159" t="s">
        <v>896</v>
      </c>
      <c r="L215" s="159" t="s">
        <v>897</v>
      </c>
      <c r="M215" s="158"/>
      <c r="N215" s="159" t="s">
        <v>898</v>
      </c>
      <c r="O215" s="159" t="s">
        <v>896</v>
      </c>
    </row>
    <row r="216" spans="1:15" x14ac:dyDescent="0.25">
      <c r="J216" s="160" t="s">
        <v>899</v>
      </c>
      <c r="K216" s="160">
        <v>0.27600000000000002</v>
      </c>
      <c r="L216" s="160" t="s">
        <v>909</v>
      </c>
      <c r="M216" s="158"/>
      <c r="N216" s="160" t="s">
        <v>900</v>
      </c>
      <c r="O216" s="160">
        <v>1</v>
      </c>
    </row>
    <row r="217" spans="1:15" x14ac:dyDescent="0.25">
      <c r="J217" s="162" t="s">
        <v>901</v>
      </c>
      <c r="K217" s="162">
        <v>-0.56162999679147596</v>
      </c>
      <c r="L217" s="162" t="s">
        <v>909</v>
      </c>
      <c r="M217" s="158"/>
      <c r="N217" s="161" t="s">
        <v>902</v>
      </c>
      <c r="O217" s="161" t="s">
        <v>910</v>
      </c>
    </row>
    <row r="218" spans="1:15" x14ac:dyDescent="0.25">
      <c r="J218" s="158"/>
      <c r="K218" s="158"/>
      <c r="L218" s="158"/>
      <c r="M218" s="158"/>
      <c r="N218" s="161" t="s">
        <v>903</v>
      </c>
      <c r="O218" s="161" t="s">
        <v>910</v>
      </c>
    </row>
    <row r="219" spans="1:15" x14ac:dyDescent="0.25">
      <c r="J219" s="158"/>
      <c r="K219" s="158"/>
      <c r="L219" s="158"/>
      <c r="M219" s="158"/>
      <c r="N219" s="161" t="s">
        <v>904</v>
      </c>
      <c r="O219" s="161" t="s">
        <v>909</v>
      </c>
    </row>
    <row r="220" spans="1:15" x14ac:dyDescent="0.25">
      <c r="J220" s="158"/>
      <c r="K220" s="158"/>
      <c r="L220" s="158"/>
      <c r="M220" s="158"/>
      <c r="N220" s="162" t="s">
        <v>905</v>
      </c>
      <c r="O220" s="162" t="s">
        <v>910</v>
      </c>
    </row>
    <row r="235" spans="1:47" x14ac:dyDescent="0.25">
      <c r="A235" t="s">
        <v>891</v>
      </c>
    </row>
    <row r="237" spans="1:47" x14ac:dyDescent="0.25">
      <c r="J237" s="164" t="s">
        <v>895</v>
      </c>
      <c r="K237" s="164" t="s">
        <v>896</v>
      </c>
      <c r="L237" s="164" t="s">
        <v>897</v>
      </c>
      <c r="M237" s="163"/>
      <c r="N237" s="164" t="s">
        <v>898</v>
      </c>
      <c r="O237" s="164" t="s">
        <v>896</v>
      </c>
      <c r="Z237" s="169" t="s">
        <v>895</v>
      </c>
      <c r="AA237" s="169" t="s">
        <v>896</v>
      </c>
      <c r="AB237" s="169" t="s">
        <v>897</v>
      </c>
      <c r="AC237" s="168"/>
      <c r="AD237" s="169" t="s">
        <v>898</v>
      </c>
      <c r="AE237" s="169" t="s">
        <v>896</v>
      </c>
      <c r="AP237" s="174" t="s">
        <v>895</v>
      </c>
      <c r="AQ237" s="174" t="s">
        <v>896</v>
      </c>
      <c r="AR237" s="174" t="s">
        <v>897</v>
      </c>
      <c r="AS237" s="173"/>
      <c r="AT237" s="174" t="s">
        <v>898</v>
      </c>
      <c r="AU237" s="174" t="s">
        <v>896</v>
      </c>
    </row>
    <row r="238" spans="1:47" x14ac:dyDescent="0.25">
      <c r="J238" s="165" t="s">
        <v>899</v>
      </c>
      <c r="K238" s="165">
        <v>0.27672714522877401</v>
      </c>
      <c r="L238" s="165">
        <v>8.2794039049323802E-3</v>
      </c>
      <c r="M238" s="163"/>
      <c r="N238" s="165" t="s">
        <v>900</v>
      </c>
      <c r="O238" s="165">
        <v>0.95173479254367799</v>
      </c>
      <c r="Z238" s="170" t="s">
        <v>899</v>
      </c>
      <c r="AA238" s="170">
        <v>3.4063476313689001E-2</v>
      </c>
      <c r="AB238" s="170">
        <v>6.4854383772699098E-4</v>
      </c>
      <c r="AC238" s="168"/>
      <c r="AD238" s="170" t="s">
        <v>900</v>
      </c>
      <c r="AE238" s="170">
        <v>0.99426562338525504</v>
      </c>
      <c r="AP238" s="175" t="s">
        <v>899</v>
      </c>
      <c r="AQ238" s="175">
        <v>0.25196806961464402</v>
      </c>
      <c r="AR238" s="175">
        <v>4.3770191832117203E-3</v>
      </c>
      <c r="AS238" s="173"/>
      <c r="AT238" s="175" t="s">
        <v>900</v>
      </c>
      <c r="AU238" s="175">
        <v>0.98580223572055603</v>
      </c>
    </row>
    <row r="239" spans="1:47" x14ac:dyDescent="0.25">
      <c r="J239" s="167" t="s">
        <v>901</v>
      </c>
      <c r="K239" s="167">
        <v>-0.55608169079481895</v>
      </c>
      <c r="L239" s="167">
        <v>1.49400975753528E-2</v>
      </c>
      <c r="M239" s="163"/>
      <c r="N239" s="166" t="s">
        <v>902</v>
      </c>
      <c r="O239" s="166">
        <v>0.94987843841074304</v>
      </c>
      <c r="Z239" s="171" t="s">
        <v>901</v>
      </c>
      <c r="AA239" s="171">
        <v>0.24099520797673701</v>
      </c>
      <c r="AB239" s="171">
        <v>3.51786101550046E-3</v>
      </c>
      <c r="AC239" s="168"/>
      <c r="AD239" s="171" t="s">
        <v>902</v>
      </c>
      <c r="AE239" s="171">
        <v>0.99392830711379898</v>
      </c>
      <c r="AP239" s="176" t="s">
        <v>901</v>
      </c>
      <c r="AQ239" s="176">
        <v>-2.7799230461732501E-2</v>
      </c>
      <c r="AR239" s="176">
        <v>1.08113437760847E-3</v>
      </c>
      <c r="AS239" s="173"/>
      <c r="AT239" s="176" t="s">
        <v>902</v>
      </c>
      <c r="AU239" s="176">
        <v>0.984643234554887</v>
      </c>
    </row>
    <row r="240" spans="1:47" x14ac:dyDescent="0.25">
      <c r="J240" s="163"/>
      <c r="K240" s="163"/>
      <c r="L240" s="163"/>
      <c r="M240" s="163"/>
      <c r="N240" s="166" t="s">
        <v>903</v>
      </c>
      <c r="O240" s="166">
        <v>0</v>
      </c>
      <c r="Z240" s="172" t="s">
        <v>906</v>
      </c>
      <c r="AA240" s="172">
        <v>0.16891570127299699</v>
      </c>
      <c r="AB240" s="172">
        <v>3.7590137444490799E-3</v>
      </c>
      <c r="AC240" s="168"/>
      <c r="AD240" s="171" t="s">
        <v>903</v>
      </c>
      <c r="AE240" s="171">
        <v>0</v>
      </c>
      <c r="AP240" s="176" t="s">
        <v>906</v>
      </c>
      <c r="AQ240" s="176">
        <v>1.3187915715471301E-3</v>
      </c>
      <c r="AR240" s="176">
        <v>7.8907169368922501E-5</v>
      </c>
      <c r="AS240" s="173"/>
      <c r="AT240" s="176" t="s">
        <v>903</v>
      </c>
      <c r="AU240" s="176">
        <v>0</v>
      </c>
    </row>
    <row r="241" spans="10:47" x14ac:dyDescent="0.25">
      <c r="J241" s="163"/>
      <c r="K241" s="163"/>
      <c r="L241" s="163"/>
      <c r="M241" s="163"/>
      <c r="N241" s="166" t="s">
        <v>904</v>
      </c>
      <c r="O241" s="166">
        <v>1.0259637683317901E-2</v>
      </c>
      <c r="Z241" s="168"/>
      <c r="AA241" s="168"/>
      <c r="AB241" s="168"/>
      <c r="AC241" s="168"/>
      <c r="AD241" s="171" t="s">
        <v>904</v>
      </c>
      <c r="AE241" s="171">
        <v>3.5708748164227501E-3</v>
      </c>
      <c r="AP241" s="176" t="s">
        <v>907</v>
      </c>
      <c r="AQ241" s="176">
        <v>-2.67600501666539E-5</v>
      </c>
      <c r="AR241" s="176">
        <v>2.1462812505048901E-6</v>
      </c>
      <c r="AS241" s="173"/>
      <c r="AT241" s="176" t="s">
        <v>904</v>
      </c>
      <c r="AU241" s="176">
        <v>5.7322952063967401E-3</v>
      </c>
    </row>
    <row r="242" spans="10:47" x14ac:dyDescent="0.25">
      <c r="J242" s="163"/>
      <c r="K242" s="163"/>
      <c r="L242" s="163"/>
      <c r="M242" s="163"/>
      <c r="N242" s="167" t="s">
        <v>905</v>
      </c>
      <c r="O242" s="167">
        <v>512.69031897415903</v>
      </c>
      <c r="Z242" s="168"/>
      <c r="AA242" s="168"/>
      <c r="AB242" s="168"/>
      <c r="AC242" s="168"/>
      <c r="AD242" s="172" t="s">
        <v>905</v>
      </c>
      <c r="AE242" s="172">
        <v>2947.57682187915</v>
      </c>
      <c r="AP242" s="177" t="s">
        <v>908</v>
      </c>
      <c r="AQ242" s="177">
        <v>1.9431651362537E-7</v>
      </c>
      <c r="AR242" s="177">
        <v>1.9364865417982898E-8</v>
      </c>
      <c r="AS242" s="173"/>
      <c r="AT242" s="177" t="s">
        <v>905</v>
      </c>
      <c r="AU242" s="177">
        <v>850.56190185245396</v>
      </c>
    </row>
    <row r="257" spans="1:47" x14ac:dyDescent="0.25">
      <c r="A257" t="s">
        <v>913</v>
      </c>
    </row>
    <row r="259" spans="1:47" x14ac:dyDescent="0.25">
      <c r="J259" s="179" t="s">
        <v>895</v>
      </c>
      <c r="K259" s="179" t="s">
        <v>896</v>
      </c>
      <c r="L259" s="179" t="s">
        <v>897</v>
      </c>
      <c r="M259" s="178"/>
      <c r="N259" s="179" t="s">
        <v>898</v>
      </c>
      <c r="O259" s="179" t="s">
        <v>896</v>
      </c>
      <c r="Z259" s="184" t="s">
        <v>895</v>
      </c>
      <c r="AA259" s="184" t="s">
        <v>896</v>
      </c>
      <c r="AB259" s="184" t="s">
        <v>897</v>
      </c>
      <c r="AC259" s="183"/>
      <c r="AD259" s="184" t="s">
        <v>898</v>
      </c>
      <c r="AE259" s="184" t="s">
        <v>896</v>
      </c>
      <c r="AP259" s="189" t="s">
        <v>895</v>
      </c>
      <c r="AQ259" s="189" t="s">
        <v>896</v>
      </c>
      <c r="AR259" s="189" t="s">
        <v>897</v>
      </c>
      <c r="AS259" s="188"/>
      <c r="AT259" s="189" t="s">
        <v>898</v>
      </c>
      <c r="AU259" s="189" t="s">
        <v>896</v>
      </c>
    </row>
    <row r="260" spans="1:47" x14ac:dyDescent="0.25">
      <c r="J260" s="180" t="s">
        <v>899</v>
      </c>
      <c r="K260" s="180">
        <v>0.17441821301548399</v>
      </c>
      <c r="L260" s="180">
        <v>8.0125821041941107E-3</v>
      </c>
      <c r="M260" s="178"/>
      <c r="N260" s="180" t="s">
        <v>900</v>
      </c>
      <c r="O260" s="180">
        <v>0.84462188929707305</v>
      </c>
      <c r="Z260" s="185" t="s">
        <v>899</v>
      </c>
      <c r="AA260" s="185">
        <v>4.2019198923019703E-2</v>
      </c>
      <c r="AB260" s="185">
        <v>1.90580076190158E-3</v>
      </c>
      <c r="AC260" s="183"/>
      <c r="AD260" s="185" t="s">
        <v>900</v>
      </c>
      <c r="AE260" s="185">
        <v>0.96828833932481295</v>
      </c>
      <c r="AP260" s="190" t="s">
        <v>899</v>
      </c>
      <c r="AQ260" s="190">
        <v>0.15452630972833201</v>
      </c>
      <c r="AR260" s="190">
        <v>4.1808389830603103E-3</v>
      </c>
      <c r="AS260" s="188"/>
      <c r="AT260" s="190" t="s">
        <v>900</v>
      </c>
      <c r="AU260" s="190">
        <v>0.96963231372223502</v>
      </c>
    </row>
    <row r="261" spans="1:47" x14ac:dyDescent="0.25">
      <c r="J261" s="182" t="s">
        <v>901</v>
      </c>
      <c r="K261" s="182">
        <v>-0.32263914003508498</v>
      </c>
      <c r="L261" s="182">
        <v>1.8001778552852898E-2</v>
      </c>
      <c r="M261" s="178"/>
      <c r="N261" s="181" t="s">
        <v>902</v>
      </c>
      <c r="O261" s="181">
        <v>0.83814780135111699</v>
      </c>
      <c r="Z261" s="186" t="s">
        <v>901</v>
      </c>
      <c r="AA261" s="186">
        <v>0.114089723912449</v>
      </c>
      <c r="AB261" s="186">
        <v>3.1895271280492701E-3</v>
      </c>
      <c r="AC261" s="183"/>
      <c r="AD261" s="186" t="s">
        <v>902</v>
      </c>
      <c r="AE261" s="186">
        <v>0.96626419077107795</v>
      </c>
      <c r="AP261" s="191" t="s">
        <v>901</v>
      </c>
      <c r="AQ261" s="191">
        <v>-8.0336453742651005E-3</v>
      </c>
      <c r="AR261" s="191">
        <v>1.1118987707540401E-3</v>
      </c>
      <c r="AS261" s="188"/>
      <c r="AT261" s="191" t="s">
        <v>902</v>
      </c>
      <c r="AU261" s="191">
        <v>0.96693296383087801</v>
      </c>
    </row>
    <row r="262" spans="1:47" x14ac:dyDescent="0.25">
      <c r="J262" s="178"/>
      <c r="K262" s="178"/>
      <c r="L262" s="178"/>
      <c r="M262" s="178"/>
      <c r="N262" s="181" t="s">
        <v>903</v>
      </c>
      <c r="O262" s="181">
        <v>0</v>
      </c>
      <c r="Z262" s="187" t="s">
        <v>906</v>
      </c>
      <c r="AA262" s="187">
        <v>7.8170167793748996E-2</v>
      </c>
      <c r="AB262" s="187">
        <v>5.4901578946259296E-3</v>
      </c>
      <c r="AC262" s="183"/>
      <c r="AD262" s="186" t="s">
        <v>903</v>
      </c>
      <c r="AE262" s="186">
        <v>0</v>
      </c>
      <c r="AP262" s="191" t="s">
        <v>906</v>
      </c>
      <c r="AQ262" s="191">
        <v>2.32544454864023E-4</v>
      </c>
      <c r="AR262" s="191">
        <v>8.7428539859274299E-5</v>
      </c>
      <c r="AS262" s="188"/>
      <c r="AT262" s="191" t="s">
        <v>903</v>
      </c>
      <c r="AU262" s="191">
        <v>0</v>
      </c>
    </row>
    <row r="263" spans="1:47" x14ac:dyDescent="0.25">
      <c r="J263" s="178"/>
      <c r="K263" s="178"/>
      <c r="L263" s="178"/>
      <c r="M263" s="178"/>
      <c r="N263" s="181" t="s">
        <v>904</v>
      </c>
      <c r="O263" s="181">
        <v>1.14290311128591E-2</v>
      </c>
      <c r="Z263" s="183"/>
      <c r="AA263" s="183"/>
      <c r="AB263" s="183"/>
      <c r="AC263" s="183"/>
      <c r="AD263" s="186" t="s">
        <v>904</v>
      </c>
      <c r="AE263" s="186">
        <v>5.2178991312479498E-3</v>
      </c>
      <c r="AP263" s="191" t="s">
        <v>907</v>
      </c>
      <c r="AQ263" s="191">
        <v>-2.9757869832008E-6</v>
      </c>
      <c r="AR263" s="191">
        <v>2.5637054849974E-6</v>
      </c>
      <c r="AS263" s="188"/>
      <c r="AT263" s="191" t="s">
        <v>904</v>
      </c>
      <c r="AU263" s="191">
        <v>5.2183680998943603E-3</v>
      </c>
    </row>
    <row r="264" spans="1:47" x14ac:dyDescent="0.25">
      <c r="J264" s="178"/>
      <c r="K264" s="178"/>
      <c r="L264" s="178"/>
      <c r="M264" s="178"/>
      <c r="N264" s="182" t="s">
        <v>905</v>
      </c>
      <c r="O264" s="182">
        <v>130.46191160018901</v>
      </c>
      <c r="Z264" s="183"/>
      <c r="AA264" s="183"/>
      <c r="AB264" s="183"/>
      <c r="AC264" s="183"/>
      <c r="AD264" s="187" t="s">
        <v>905</v>
      </c>
      <c r="AE264" s="187">
        <v>478.36821933743198</v>
      </c>
      <c r="AP264" s="192" t="s">
        <v>908</v>
      </c>
      <c r="AQ264" s="192">
        <v>1.2915614875508401E-8</v>
      </c>
      <c r="AR264" s="192">
        <v>2.49460004096194E-8</v>
      </c>
      <c r="AS264" s="188"/>
      <c r="AT264" s="192" t="s">
        <v>905</v>
      </c>
      <c r="AU264" s="192">
        <v>359.20956998828899</v>
      </c>
    </row>
    <row r="278" spans="1:15" s="17" customFormat="1" x14ac:dyDescent="0.25"/>
    <row r="279" spans="1:15" s="17" customFormat="1" x14ac:dyDescent="0.25"/>
    <row r="280" spans="1:15" s="17" customFormat="1" x14ac:dyDescent="0.25">
      <c r="A280" s="17" t="s">
        <v>914</v>
      </c>
    </row>
    <row r="281" spans="1:15" s="17" customFormat="1" x14ac:dyDescent="0.25">
      <c r="J281" s="304" t="s">
        <v>895</v>
      </c>
      <c r="K281" s="304" t="s">
        <v>896</v>
      </c>
      <c r="L281" s="304" t="s">
        <v>897</v>
      </c>
      <c r="M281" s="303"/>
      <c r="N281" s="304" t="s">
        <v>898</v>
      </c>
      <c r="O281" s="304" t="s">
        <v>896</v>
      </c>
    </row>
    <row r="282" spans="1:15" s="17" customFormat="1" x14ac:dyDescent="0.25">
      <c r="J282" s="305" t="s">
        <v>899</v>
      </c>
      <c r="K282" s="305">
        <v>0.26836212367216999</v>
      </c>
      <c r="L282" s="305">
        <v>3.6005699674210899E-3</v>
      </c>
      <c r="M282" s="303"/>
      <c r="N282" s="305" t="s">
        <v>900</v>
      </c>
      <c r="O282" s="305">
        <v>0.99429874688515596</v>
      </c>
    </row>
    <row r="283" spans="1:15" s="17" customFormat="1" x14ac:dyDescent="0.25">
      <c r="J283" s="307" t="s">
        <v>901</v>
      </c>
      <c r="K283" s="307">
        <v>-0.46971181994623201</v>
      </c>
      <c r="L283" s="307">
        <v>4.9043411007957203E-3</v>
      </c>
      <c r="M283" s="303"/>
      <c r="N283" s="306" t="s">
        <v>902</v>
      </c>
      <c r="O283" s="306">
        <v>0.99404535785782999</v>
      </c>
    </row>
    <row r="284" spans="1:15" s="17" customFormat="1" x14ac:dyDescent="0.25">
      <c r="J284" s="303"/>
      <c r="K284" s="303"/>
      <c r="L284" s="303"/>
      <c r="M284" s="303"/>
      <c r="N284" s="306" t="s">
        <v>903</v>
      </c>
      <c r="O284" s="306">
        <v>0</v>
      </c>
    </row>
    <row r="285" spans="1:15" s="17" customFormat="1" x14ac:dyDescent="0.25">
      <c r="J285" s="303"/>
      <c r="K285" s="303"/>
      <c r="L285" s="303"/>
      <c r="M285" s="303"/>
      <c r="N285" s="306" t="s">
        <v>904</v>
      </c>
      <c r="O285" s="306">
        <v>1.78389927418127E-3</v>
      </c>
    </row>
    <row r="286" spans="1:15" s="17" customFormat="1" x14ac:dyDescent="0.25">
      <c r="J286" s="303"/>
      <c r="K286" s="303"/>
      <c r="L286" s="303"/>
      <c r="M286" s="303"/>
      <c r="N286" s="307" t="s">
        <v>905</v>
      </c>
      <c r="O286" s="307">
        <v>3924.00080373013</v>
      </c>
    </row>
    <row r="287" spans="1:15" s="17" customFormat="1" x14ac:dyDescent="0.25"/>
    <row r="288" spans="1:15" s="17" customFormat="1" x14ac:dyDescent="0.25"/>
    <row r="289" s="17" customFormat="1" x14ac:dyDescent="0.25"/>
    <row r="290" s="17" customFormat="1" x14ac:dyDescent="0.25"/>
    <row r="291" s="17" customFormat="1" x14ac:dyDescent="0.25"/>
    <row r="292" s="17" customFormat="1" x14ac:dyDescent="0.25"/>
    <row r="293" s="17" customFormat="1" x14ac:dyDescent="0.25"/>
    <row r="294" s="17" customFormat="1" x14ac:dyDescent="0.25"/>
    <row r="295" s="17" customFormat="1" x14ac:dyDescent="0.25"/>
    <row r="296" s="17" customFormat="1" x14ac:dyDescent="0.25"/>
    <row r="297" s="17" customFormat="1" x14ac:dyDescent="0.25"/>
    <row r="298" s="17" customFormat="1" x14ac:dyDescent="0.25"/>
    <row r="299" s="17" customFormat="1" x14ac:dyDescent="0.25"/>
    <row r="300" s="17" customFormat="1" x14ac:dyDescent="0.25"/>
    <row r="301" s="17" customFormat="1" x14ac:dyDescent="0.25"/>
    <row r="302" s="17" customFormat="1" x14ac:dyDescent="0.25"/>
    <row r="303" s="17" customFormat="1" x14ac:dyDescent="0.25"/>
    <row r="304" s="17" customFormat="1" x14ac:dyDescent="0.25"/>
    <row r="305" spans="1:47" s="17" customFormat="1" x14ac:dyDescent="0.25"/>
    <row r="306" spans="1:47" s="17" customFormat="1" x14ac:dyDescent="0.25"/>
    <row r="307" spans="1:47" s="17" customFormat="1" x14ac:dyDescent="0.25"/>
    <row r="308" spans="1:47" s="17" customFormat="1" x14ac:dyDescent="0.25"/>
    <row r="309" spans="1:47" s="17" customFormat="1" x14ac:dyDescent="0.25"/>
    <row r="311" spans="1:47" x14ac:dyDescent="0.25">
      <c r="A311" t="s">
        <v>893</v>
      </c>
    </row>
    <row r="313" spans="1:47" x14ac:dyDescent="0.25">
      <c r="J313" s="194" t="s">
        <v>895</v>
      </c>
      <c r="K313" s="194" t="s">
        <v>896</v>
      </c>
      <c r="L313" s="194" t="s">
        <v>897</v>
      </c>
      <c r="M313" s="193"/>
      <c r="N313" s="194" t="s">
        <v>898</v>
      </c>
      <c r="O313" s="194" t="s">
        <v>896</v>
      </c>
      <c r="Z313" s="199" t="s">
        <v>895</v>
      </c>
      <c r="AA313" s="199" t="s">
        <v>896</v>
      </c>
      <c r="AB313" s="199" t="s">
        <v>897</v>
      </c>
      <c r="AC313" s="198"/>
      <c r="AD313" s="199" t="s">
        <v>898</v>
      </c>
      <c r="AE313" s="199" t="s">
        <v>896</v>
      </c>
      <c r="AP313" s="204" t="s">
        <v>895</v>
      </c>
      <c r="AQ313" s="204" t="s">
        <v>896</v>
      </c>
      <c r="AR313" s="204" t="s">
        <v>897</v>
      </c>
      <c r="AS313" s="203"/>
      <c r="AT313" s="204" t="s">
        <v>898</v>
      </c>
      <c r="AU313" s="204" t="s">
        <v>896</v>
      </c>
    </row>
    <row r="314" spans="1:47" x14ac:dyDescent="0.25">
      <c r="J314" s="195" t="s">
        <v>899</v>
      </c>
      <c r="K314" s="195">
        <v>0.28281239524906399</v>
      </c>
      <c r="L314" s="195">
        <v>1.6443367088487899E-3</v>
      </c>
      <c r="M314" s="193"/>
      <c r="N314" s="195" t="s">
        <v>900</v>
      </c>
      <c r="O314" s="195">
        <v>0.99901331293191598</v>
      </c>
      <c r="Z314" s="200" t="s">
        <v>899</v>
      </c>
      <c r="AA314" s="200">
        <v>8.3271012980164705E-2</v>
      </c>
      <c r="AB314" s="200">
        <v>3.9551722656445999E-3</v>
      </c>
      <c r="AC314" s="198"/>
      <c r="AD314" s="200" t="s">
        <v>900</v>
      </c>
      <c r="AE314" s="200">
        <v>0.98244642264312898</v>
      </c>
      <c r="AP314" s="205" t="s">
        <v>899</v>
      </c>
      <c r="AQ314" s="205">
        <v>0.37960839160838999</v>
      </c>
      <c r="AR314" s="205">
        <v>1.4114247955624199E-2</v>
      </c>
      <c r="AS314" s="203"/>
      <c r="AT314" s="205" t="s">
        <v>900</v>
      </c>
      <c r="AU314" s="205">
        <v>0.99143004439876203</v>
      </c>
    </row>
    <row r="315" spans="1:47" x14ac:dyDescent="0.25">
      <c r="J315" s="197" t="s">
        <v>901</v>
      </c>
      <c r="K315" s="197">
        <v>-0.50061484763384101</v>
      </c>
      <c r="L315" s="197">
        <v>4.1580301663400199E-3</v>
      </c>
      <c r="M315" s="193"/>
      <c r="N315" s="196" t="s">
        <v>902</v>
      </c>
      <c r="O315" s="196">
        <v>0.99884886508723603</v>
      </c>
      <c r="Z315" s="201" t="s">
        <v>901</v>
      </c>
      <c r="AA315" s="201">
        <v>0.28754614881701901</v>
      </c>
      <c r="AB315" s="201">
        <v>1.7329748228347298E-2</v>
      </c>
      <c r="AC315" s="198"/>
      <c r="AD315" s="201" t="s">
        <v>902</v>
      </c>
      <c r="AE315" s="201">
        <v>0.977659083363982</v>
      </c>
      <c r="AP315" s="206" t="s">
        <v>901</v>
      </c>
      <c r="AQ315" s="206">
        <v>-0.120886990460519</v>
      </c>
      <c r="AR315" s="206">
        <v>1.2056737861728201E-2</v>
      </c>
      <c r="AS315" s="203"/>
      <c r="AT315" s="206" t="s">
        <v>902</v>
      </c>
      <c r="AU315" s="206">
        <v>0.98762117524265602</v>
      </c>
    </row>
    <row r="316" spans="1:47" x14ac:dyDescent="0.25">
      <c r="J316" s="193"/>
      <c r="K316" s="193"/>
      <c r="L316" s="193"/>
      <c r="M316" s="193"/>
      <c r="N316" s="196" t="s">
        <v>903</v>
      </c>
      <c r="O316" s="196">
        <v>0</v>
      </c>
      <c r="Z316" s="202" t="s">
        <v>906</v>
      </c>
      <c r="AA316" s="202">
        <v>0.40482563957529499</v>
      </c>
      <c r="AB316" s="202">
        <v>3.8426503442180203E-2</v>
      </c>
      <c r="AC316" s="198"/>
      <c r="AD316" s="201" t="s">
        <v>903</v>
      </c>
      <c r="AE316" s="201">
        <v>6.1848526300423104E-10</v>
      </c>
      <c r="AP316" s="206" t="s">
        <v>906</v>
      </c>
      <c r="AQ316" s="206">
        <v>2.0651566570684E-2</v>
      </c>
      <c r="AR316" s="206">
        <v>3.1166093213794502E-3</v>
      </c>
      <c r="AS316" s="203"/>
      <c r="AT316" s="206" t="s">
        <v>903</v>
      </c>
      <c r="AU316" s="206">
        <v>2.7271583880050798E-9</v>
      </c>
    </row>
    <row r="317" spans="1:47" x14ac:dyDescent="0.25">
      <c r="J317" s="193"/>
      <c r="K317" s="193"/>
      <c r="L317" s="193"/>
      <c r="M317" s="193"/>
      <c r="N317" s="196" t="s">
        <v>904</v>
      </c>
      <c r="O317" s="196">
        <v>1.8914632797583401E-3</v>
      </c>
      <c r="Z317" s="198"/>
      <c r="AA317" s="198"/>
      <c r="AB317" s="198"/>
      <c r="AC317" s="198"/>
      <c r="AD317" s="201" t="s">
        <v>904</v>
      </c>
      <c r="AE317" s="201">
        <v>8.3326913513250191E-3</v>
      </c>
      <c r="AP317" s="206" t="s">
        <v>907</v>
      </c>
      <c r="AQ317" s="206">
        <v>-1.5805566982037399E-3</v>
      </c>
      <c r="AR317" s="206">
        <v>3.0722635691969E-4</v>
      </c>
      <c r="AS317" s="203"/>
      <c r="AT317" s="206" t="s">
        <v>904</v>
      </c>
      <c r="AU317" s="206">
        <v>6.43675309700393E-3</v>
      </c>
    </row>
    <row r="318" spans="1:47" x14ac:dyDescent="0.25">
      <c r="J318" s="193"/>
      <c r="K318" s="193"/>
      <c r="L318" s="193"/>
      <c r="M318" s="193"/>
      <c r="N318" s="197" t="s">
        <v>905</v>
      </c>
      <c r="O318" s="197">
        <v>6074.9553444878302</v>
      </c>
      <c r="Z318" s="198"/>
      <c r="AA318" s="198"/>
      <c r="AB318" s="198"/>
      <c r="AC318" s="198"/>
      <c r="AD318" s="202" t="s">
        <v>905</v>
      </c>
      <c r="AE318" s="202">
        <v>205.217630369879</v>
      </c>
      <c r="AP318" s="207" t="s">
        <v>908</v>
      </c>
      <c r="AQ318" s="207">
        <v>4.3723433429315199E-5</v>
      </c>
      <c r="AR318" s="207">
        <v>1.0176469883763399E-5</v>
      </c>
      <c r="AS318" s="203"/>
      <c r="AT318" s="207" t="s">
        <v>905</v>
      </c>
      <c r="AU318" s="207">
        <v>260.29511746535701</v>
      </c>
    </row>
    <row r="333" spans="1:47" x14ac:dyDescent="0.25">
      <c r="A333" t="s">
        <v>894</v>
      </c>
    </row>
    <row r="335" spans="1:47" x14ac:dyDescent="0.25">
      <c r="J335" s="209" t="s">
        <v>895</v>
      </c>
      <c r="K335" s="209" t="s">
        <v>896</v>
      </c>
      <c r="L335" s="209" t="s">
        <v>897</v>
      </c>
      <c r="M335" s="208"/>
      <c r="N335" s="209" t="s">
        <v>898</v>
      </c>
      <c r="O335" s="209" t="s">
        <v>896</v>
      </c>
      <c r="Z335" s="214" t="s">
        <v>895</v>
      </c>
      <c r="AA335" s="214" t="s">
        <v>896</v>
      </c>
      <c r="AB335" s="214" t="s">
        <v>897</v>
      </c>
      <c r="AC335" s="213"/>
      <c r="AD335" s="214" t="s">
        <v>898</v>
      </c>
      <c r="AE335" s="214" t="s">
        <v>896</v>
      </c>
      <c r="AP335" s="219" t="s">
        <v>895</v>
      </c>
      <c r="AQ335" s="219" t="s">
        <v>896</v>
      </c>
      <c r="AR335" s="219" t="s">
        <v>897</v>
      </c>
      <c r="AS335" s="218"/>
      <c r="AT335" s="219" t="s">
        <v>898</v>
      </c>
      <c r="AU335" s="219" t="s">
        <v>896</v>
      </c>
    </row>
    <row r="336" spans="1:47" x14ac:dyDescent="0.25">
      <c r="J336" s="210" t="s">
        <v>899</v>
      </c>
      <c r="K336" s="210">
        <v>0.38393794955254301</v>
      </c>
      <c r="L336" s="210">
        <v>5.5951181516916797E-3</v>
      </c>
      <c r="M336" s="208"/>
      <c r="N336" s="210" t="s">
        <v>900</v>
      </c>
      <c r="O336" s="210">
        <v>0.98465512290050905</v>
      </c>
      <c r="Z336" s="215" t="s">
        <v>899</v>
      </c>
      <c r="AA336" s="215">
        <v>5.7429763113932601E-2</v>
      </c>
      <c r="AB336" s="215">
        <v>2.0221173260587901E-3</v>
      </c>
      <c r="AC336" s="213"/>
      <c r="AD336" s="215" t="s">
        <v>900</v>
      </c>
      <c r="AE336" s="215">
        <v>0.96046866740924697</v>
      </c>
      <c r="AP336" s="220" t="s">
        <v>899</v>
      </c>
      <c r="AQ336" s="220">
        <v>0.32316746011604702</v>
      </c>
      <c r="AR336" s="220">
        <v>8.17456405442883E-3</v>
      </c>
      <c r="AS336" s="218"/>
      <c r="AT336" s="220" t="s">
        <v>900</v>
      </c>
      <c r="AU336" s="220">
        <v>0.96010376894521499</v>
      </c>
    </row>
    <row r="337" spans="10:47" x14ac:dyDescent="0.25">
      <c r="J337" s="212" t="s">
        <v>901</v>
      </c>
      <c r="K337" s="212">
        <v>-0.48299063059512598</v>
      </c>
      <c r="L337" s="212">
        <v>6.2749828322082096E-3</v>
      </c>
      <c r="M337" s="208"/>
      <c r="N337" s="211" t="s">
        <v>902</v>
      </c>
      <c r="O337" s="211">
        <v>0.98417559549114997</v>
      </c>
      <c r="Z337" s="216" t="s">
        <v>901</v>
      </c>
      <c r="AA337" s="216">
        <v>0.28458830663335599</v>
      </c>
      <c r="AB337" s="216">
        <v>9.5982298084634297E-3</v>
      </c>
      <c r="AC337" s="213"/>
      <c r="AD337" s="216" t="s">
        <v>902</v>
      </c>
      <c r="AE337" s="216">
        <v>0.95858622300016305</v>
      </c>
      <c r="AP337" s="221" t="s">
        <v>901</v>
      </c>
      <c r="AQ337" s="221">
        <v>-2.7805024264914099E-2</v>
      </c>
      <c r="AR337" s="221">
        <v>1.6635008328406099E-3</v>
      </c>
      <c r="AS337" s="218"/>
      <c r="AT337" s="221" t="s">
        <v>902</v>
      </c>
      <c r="AU337" s="221">
        <v>0.95748762264654097</v>
      </c>
    </row>
    <row r="338" spans="10:47" x14ac:dyDescent="0.25">
      <c r="J338" s="208"/>
      <c r="K338" s="208"/>
      <c r="L338" s="208"/>
      <c r="M338" s="208"/>
      <c r="N338" s="211" t="s">
        <v>903</v>
      </c>
      <c r="O338" s="211">
        <v>0</v>
      </c>
      <c r="Z338" s="217" t="s">
        <v>906</v>
      </c>
      <c r="AA338" s="217">
        <v>0.125842143068507</v>
      </c>
      <c r="AB338" s="217">
        <v>6.7891383179779496E-3</v>
      </c>
      <c r="AC338" s="213"/>
      <c r="AD338" s="216" t="s">
        <v>903</v>
      </c>
      <c r="AE338" s="216">
        <v>0</v>
      </c>
      <c r="AP338" s="221" t="s">
        <v>906</v>
      </c>
      <c r="AQ338" s="221">
        <v>1.1440489381763701E-3</v>
      </c>
      <c r="AR338" s="221">
        <v>9.9897749166883405E-5</v>
      </c>
      <c r="AS338" s="218"/>
      <c r="AT338" s="221" t="s">
        <v>903</v>
      </c>
      <c r="AU338" s="221">
        <v>0</v>
      </c>
    </row>
    <row r="339" spans="10:47" x14ac:dyDescent="0.25">
      <c r="J339" s="208"/>
      <c r="K339" s="208"/>
      <c r="L339" s="208"/>
      <c r="M339" s="208"/>
      <c r="N339" s="211" t="s">
        <v>904</v>
      </c>
      <c r="O339" s="211">
        <v>7.3225231576671797E-3</v>
      </c>
      <c r="Z339" s="213"/>
      <c r="AA339" s="213"/>
      <c r="AB339" s="213"/>
      <c r="AC339" s="213"/>
      <c r="AD339" s="216" t="s">
        <v>904</v>
      </c>
      <c r="AE339" s="216">
        <v>1.18459388421526E-2</v>
      </c>
      <c r="AP339" s="221" t="s">
        <v>907</v>
      </c>
      <c r="AQ339" s="221">
        <v>-2.0345929085036901E-5</v>
      </c>
      <c r="AR339" s="221">
        <v>2.2322921548323699E-6</v>
      </c>
      <c r="AS339" s="218"/>
      <c r="AT339" s="221" t="s">
        <v>904</v>
      </c>
      <c r="AU339" s="221">
        <v>1.2094002423375E-2</v>
      </c>
    </row>
    <row r="340" spans="10:47" x14ac:dyDescent="0.25">
      <c r="J340" s="208"/>
      <c r="K340" s="208"/>
      <c r="L340" s="208"/>
      <c r="M340" s="208"/>
      <c r="N340" s="212" t="s">
        <v>905</v>
      </c>
      <c r="O340" s="212">
        <v>2053.38652949277</v>
      </c>
      <c r="Z340" s="213"/>
      <c r="AA340" s="213"/>
      <c r="AB340" s="213"/>
      <c r="AC340" s="213"/>
      <c r="AD340" s="217" t="s">
        <v>905</v>
      </c>
      <c r="AE340" s="217">
        <v>510.22418658135803</v>
      </c>
      <c r="AP340" s="222" t="s">
        <v>908</v>
      </c>
      <c r="AQ340" s="222">
        <v>1.2836213708797299E-7</v>
      </c>
      <c r="AR340" s="222">
        <v>1.653252432558E-8</v>
      </c>
      <c r="AS340" s="218"/>
      <c r="AT340" s="222" t="s">
        <v>905</v>
      </c>
      <c r="AU340" s="222">
        <v>366.99162024374903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8"/>
  <sheetViews>
    <sheetView tabSelected="1" workbookViewId="0">
      <selection activeCell="N318" sqref="N318"/>
    </sheetView>
  </sheetViews>
  <sheetFormatPr defaultRowHeight="15" x14ac:dyDescent="0.25"/>
  <cols>
    <col min="1" max="16384" width="9.140625" style="17"/>
  </cols>
  <sheetData>
    <row r="1" spans="1:16" x14ac:dyDescent="0.25">
      <c r="A1" s="17" t="s">
        <v>23</v>
      </c>
    </row>
    <row r="3" spans="1:16" x14ac:dyDescent="0.25">
      <c r="K3" s="224" t="s">
        <v>895</v>
      </c>
      <c r="L3" s="224" t="s">
        <v>896</v>
      </c>
      <c r="M3" s="224" t="s">
        <v>897</v>
      </c>
      <c r="N3" s="223"/>
      <c r="O3" s="224" t="s">
        <v>898</v>
      </c>
      <c r="P3" s="224" t="s">
        <v>896</v>
      </c>
    </row>
    <row r="4" spans="1:16" x14ac:dyDescent="0.25">
      <c r="K4" s="225" t="s">
        <v>899</v>
      </c>
      <c r="L4" s="225">
        <v>0.23478371305833901</v>
      </c>
      <c r="M4" s="225">
        <v>1.41291686820383E-3</v>
      </c>
      <c r="N4" s="223"/>
      <c r="O4" s="225" t="s">
        <v>900</v>
      </c>
      <c r="P4" s="225">
        <v>0.99891851905961204</v>
      </c>
    </row>
    <row r="5" spans="1:16" x14ac:dyDescent="0.25">
      <c r="K5" s="227" t="s">
        <v>901</v>
      </c>
      <c r="L5" s="227">
        <v>-0.50475407022327501</v>
      </c>
      <c r="M5" s="227">
        <v>4.2062639645762904E-3</v>
      </c>
      <c r="N5" s="223"/>
      <c r="O5" s="226" t="s">
        <v>902</v>
      </c>
      <c r="P5" s="226">
        <v>0.99875213737647495</v>
      </c>
    </row>
    <row r="6" spans="1:16" x14ac:dyDescent="0.25">
      <c r="K6" s="223"/>
      <c r="L6" s="223"/>
      <c r="M6" s="223"/>
      <c r="N6" s="223"/>
      <c r="O6" s="226" t="s">
        <v>903</v>
      </c>
      <c r="P6" s="226">
        <v>0</v>
      </c>
    </row>
    <row r="7" spans="1:16" x14ac:dyDescent="0.25">
      <c r="K7" s="223"/>
      <c r="L7" s="223"/>
      <c r="M7" s="223"/>
      <c r="N7" s="223"/>
      <c r="O7" s="226" t="s">
        <v>904</v>
      </c>
      <c r="P7" s="226">
        <v>1.63239504304419E-3</v>
      </c>
    </row>
    <row r="8" spans="1:16" x14ac:dyDescent="0.25">
      <c r="K8" s="223"/>
      <c r="L8" s="223"/>
      <c r="M8" s="223"/>
      <c r="N8" s="223"/>
      <c r="O8" s="227" t="s">
        <v>905</v>
      </c>
      <c r="P8" s="227">
        <v>6003.7769797009696</v>
      </c>
    </row>
    <row r="23" spans="1:16" x14ac:dyDescent="0.25">
      <c r="A23" s="17" t="s">
        <v>24</v>
      </c>
    </row>
    <row r="25" spans="1:16" x14ac:dyDescent="0.25">
      <c r="K25" s="229" t="s">
        <v>895</v>
      </c>
      <c r="L25" s="229" t="s">
        <v>896</v>
      </c>
      <c r="M25" s="229" t="s">
        <v>897</v>
      </c>
      <c r="N25" s="228"/>
      <c r="O25" s="229" t="s">
        <v>898</v>
      </c>
      <c r="P25" s="229" t="s">
        <v>896</v>
      </c>
    </row>
    <row r="26" spans="1:16" x14ac:dyDescent="0.25">
      <c r="K26" s="230" t="s">
        <v>899</v>
      </c>
      <c r="L26" s="230">
        <v>0.34620829223874999</v>
      </c>
      <c r="M26" s="230">
        <v>5.9333342507912603E-3</v>
      </c>
      <c r="N26" s="228"/>
      <c r="O26" s="230" t="s">
        <v>900</v>
      </c>
      <c r="P26" s="230">
        <v>0.99014257295709196</v>
      </c>
    </row>
    <row r="27" spans="1:16" x14ac:dyDescent="0.25">
      <c r="K27" s="232" t="s">
        <v>901</v>
      </c>
      <c r="L27" s="232">
        <v>-0.44300282308412697</v>
      </c>
      <c r="M27" s="232">
        <v>1.13178255698264E-2</v>
      </c>
      <c r="N27" s="228"/>
      <c r="O27" s="231" t="s">
        <v>902</v>
      </c>
      <c r="P27" s="231">
        <v>0.98862604571972201</v>
      </c>
    </row>
    <row r="28" spans="1:16" x14ac:dyDescent="0.25">
      <c r="K28" s="228"/>
      <c r="L28" s="228"/>
      <c r="M28" s="228"/>
      <c r="N28" s="228"/>
      <c r="O28" s="231" t="s">
        <v>903</v>
      </c>
      <c r="P28" s="231">
        <v>9.1038288019262798E-14</v>
      </c>
    </row>
    <row r="29" spans="1:16" x14ac:dyDescent="0.25">
      <c r="K29" s="228"/>
      <c r="L29" s="228"/>
      <c r="M29" s="228"/>
      <c r="N29" s="228"/>
      <c r="O29" s="231" t="s">
        <v>904</v>
      </c>
      <c r="P29" s="231">
        <v>6.9862081126319401E-3</v>
      </c>
    </row>
    <row r="30" spans="1:16" x14ac:dyDescent="0.25">
      <c r="K30" s="228"/>
      <c r="L30" s="228"/>
      <c r="M30" s="228"/>
      <c r="N30" s="228"/>
      <c r="O30" s="232" t="s">
        <v>905</v>
      </c>
      <c r="P30" s="232">
        <v>652.90127902610004</v>
      </c>
    </row>
    <row r="44" spans="1:16" x14ac:dyDescent="0.25">
      <c r="A44" s="17" t="s">
        <v>25</v>
      </c>
    </row>
    <row r="46" spans="1:16" x14ac:dyDescent="0.25">
      <c r="K46" s="234" t="s">
        <v>895</v>
      </c>
      <c r="L46" s="234" t="s">
        <v>896</v>
      </c>
      <c r="M46" s="234" t="s">
        <v>897</v>
      </c>
      <c r="N46" s="233"/>
      <c r="O46" s="234" t="s">
        <v>898</v>
      </c>
      <c r="P46" s="234" t="s">
        <v>896</v>
      </c>
    </row>
    <row r="47" spans="1:16" x14ac:dyDescent="0.25">
      <c r="K47" s="235" t="s">
        <v>899</v>
      </c>
      <c r="L47" s="235">
        <v>0.33321188858983902</v>
      </c>
      <c r="M47" s="235">
        <v>7.5725055754832099E-3</v>
      </c>
      <c r="N47" s="233"/>
      <c r="O47" s="235" t="s">
        <v>900</v>
      </c>
      <c r="P47" s="235">
        <v>0.983204164052636</v>
      </c>
    </row>
    <row r="48" spans="1:16" x14ac:dyDescent="0.25">
      <c r="K48" s="237" t="s">
        <v>901</v>
      </c>
      <c r="L48" s="237">
        <v>-0.449244123721732</v>
      </c>
      <c r="M48" s="237">
        <v>1.5091271961906801E-2</v>
      </c>
      <c r="N48" s="233"/>
      <c r="O48" s="236" t="s">
        <v>902</v>
      </c>
      <c r="P48" s="236">
        <v>0.98062018929150296</v>
      </c>
    </row>
    <row r="49" spans="11:16" x14ac:dyDescent="0.25">
      <c r="K49" s="233"/>
      <c r="L49" s="233"/>
      <c r="M49" s="233"/>
      <c r="N49" s="233"/>
      <c r="O49" s="236" t="s">
        <v>903</v>
      </c>
      <c r="P49" s="236">
        <v>2.9094504583326901E-12</v>
      </c>
    </row>
    <row r="50" spans="11:16" x14ac:dyDescent="0.25">
      <c r="K50" s="233"/>
      <c r="L50" s="233"/>
      <c r="M50" s="233"/>
      <c r="N50" s="233"/>
      <c r="O50" s="236" t="s">
        <v>904</v>
      </c>
      <c r="P50" s="236">
        <v>8.8983269107425905E-3</v>
      </c>
    </row>
    <row r="51" spans="11:16" x14ac:dyDescent="0.25">
      <c r="K51" s="233"/>
      <c r="L51" s="233"/>
      <c r="M51" s="233"/>
      <c r="N51" s="233"/>
      <c r="O51" s="237" t="s">
        <v>905</v>
      </c>
      <c r="P51" s="237">
        <v>380.50068400108398</v>
      </c>
    </row>
    <row r="66" spans="1:16" x14ac:dyDescent="0.25">
      <c r="A66" s="17" t="s">
        <v>26</v>
      </c>
    </row>
    <row r="68" spans="1:16" x14ac:dyDescent="0.25">
      <c r="K68" s="239" t="s">
        <v>895</v>
      </c>
      <c r="L68" s="239" t="s">
        <v>896</v>
      </c>
      <c r="M68" s="239" t="s">
        <v>897</v>
      </c>
      <c r="N68" s="238"/>
      <c r="O68" s="239" t="s">
        <v>898</v>
      </c>
      <c r="P68" s="239" t="s">
        <v>896</v>
      </c>
    </row>
    <row r="69" spans="1:16" x14ac:dyDescent="0.25">
      <c r="K69" s="240" t="s">
        <v>899</v>
      </c>
      <c r="L69" s="240">
        <v>0.23604660278058301</v>
      </c>
      <c r="M69" s="240">
        <v>1.5286019527295299E-3</v>
      </c>
      <c r="N69" s="238"/>
      <c r="O69" s="240" t="s">
        <v>900</v>
      </c>
      <c r="P69" s="240">
        <v>0.99863434587120503</v>
      </c>
    </row>
    <row r="70" spans="1:16" x14ac:dyDescent="0.25">
      <c r="K70" s="242" t="s">
        <v>901</v>
      </c>
      <c r="L70" s="242">
        <v>-0.46464321933386898</v>
      </c>
      <c r="M70" s="242">
        <v>4.3603437455643299E-3</v>
      </c>
      <c r="N70" s="238"/>
      <c r="O70" s="241" t="s">
        <v>902</v>
      </c>
      <c r="P70" s="241">
        <v>0.99842424523600604</v>
      </c>
    </row>
    <row r="71" spans="1:16" x14ac:dyDescent="0.25">
      <c r="K71" s="238"/>
      <c r="L71" s="238"/>
      <c r="M71" s="238"/>
      <c r="N71" s="238"/>
      <c r="O71" s="241" t="s">
        <v>903</v>
      </c>
      <c r="P71" s="241">
        <v>0</v>
      </c>
    </row>
    <row r="72" spans="1:16" x14ac:dyDescent="0.25">
      <c r="K72" s="238"/>
      <c r="L72" s="238"/>
      <c r="M72" s="238"/>
      <c r="N72" s="238"/>
      <c r="O72" s="241" t="s">
        <v>904</v>
      </c>
      <c r="P72" s="241">
        <v>1.7875073277308E-3</v>
      </c>
    </row>
    <row r="73" spans="1:16" x14ac:dyDescent="0.25">
      <c r="K73" s="238"/>
      <c r="L73" s="238"/>
      <c r="M73" s="238"/>
      <c r="N73" s="238"/>
      <c r="O73" s="242" t="s">
        <v>905</v>
      </c>
      <c r="P73" s="242">
        <v>4753.1238776332702</v>
      </c>
    </row>
    <row r="86" spans="1:16" x14ac:dyDescent="0.25">
      <c r="A86" s="17" t="s">
        <v>27</v>
      </c>
    </row>
    <row r="88" spans="1:16" x14ac:dyDescent="0.25">
      <c r="K88" s="244" t="s">
        <v>895</v>
      </c>
      <c r="L88" s="244" t="s">
        <v>896</v>
      </c>
      <c r="M88" s="244" t="s">
        <v>897</v>
      </c>
      <c r="N88" s="243"/>
      <c r="O88" s="244" t="s">
        <v>898</v>
      </c>
      <c r="P88" s="244" t="s">
        <v>896</v>
      </c>
    </row>
    <row r="89" spans="1:16" x14ac:dyDescent="0.25">
      <c r="K89" s="245" t="s">
        <v>899</v>
      </c>
      <c r="L89" s="245">
        <v>0.267284037612187</v>
      </c>
      <c r="M89" s="245">
        <v>1.41963484005007E-3</v>
      </c>
      <c r="N89" s="243"/>
      <c r="O89" s="245" t="s">
        <v>900</v>
      </c>
      <c r="P89" s="245">
        <v>0.99915777071383505</v>
      </c>
    </row>
    <row r="90" spans="1:16" x14ac:dyDescent="0.25">
      <c r="K90" s="247" t="s">
        <v>901</v>
      </c>
      <c r="L90" s="247">
        <v>-0.50331262346785</v>
      </c>
      <c r="M90" s="247">
        <v>3.7072755984848302E-3</v>
      </c>
      <c r="N90" s="243"/>
      <c r="O90" s="246" t="s">
        <v>902</v>
      </c>
      <c r="P90" s="246">
        <v>0.999028196977502</v>
      </c>
    </row>
    <row r="91" spans="1:16" x14ac:dyDescent="0.25">
      <c r="K91" s="243"/>
      <c r="L91" s="243"/>
      <c r="M91" s="243"/>
      <c r="N91" s="243"/>
      <c r="O91" s="246" t="s">
        <v>903</v>
      </c>
      <c r="P91" s="246">
        <v>0</v>
      </c>
    </row>
    <row r="92" spans="1:16" x14ac:dyDescent="0.25">
      <c r="K92" s="243"/>
      <c r="L92" s="243"/>
      <c r="M92" s="243"/>
      <c r="N92" s="243"/>
      <c r="O92" s="246" t="s">
        <v>904</v>
      </c>
      <c r="P92" s="246">
        <v>1.6408441352000599E-3</v>
      </c>
    </row>
    <row r="93" spans="1:16" x14ac:dyDescent="0.25">
      <c r="K93" s="243"/>
      <c r="L93" s="243"/>
      <c r="M93" s="243"/>
      <c r="N93" s="243"/>
      <c r="O93" s="247" t="s">
        <v>905</v>
      </c>
      <c r="P93" s="247">
        <v>7711.1133705762904</v>
      </c>
    </row>
    <row r="107" spans="1:16" x14ac:dyDescent="0.25">
      <c r="A107" s="17" t="s">
        <v>889</v>
      </c>
    </row>
    <row r="108" spans="1:16" x14ac:dyDescent="0.25">
      <c r="A108" s="1"/>
    </row>
    <row r="109" spans="1:16" x14ac:dyDescent="0.25">
      <c r="K109" s="249" t="s">
        <v>895</v>
      </c>
      <c r="L109" s="249" t="s">
        <v>896</v>
      </c>
      <c r="M109" s="249" t="s">
        <v>897</v>
      </c>
      <c r="N109" s="248"/>
      <c r="O109" s="249" t="s">
        <v>898</v>
      </c>
      <c r="P109" s="249" t="s">
        <v>896</v>
      </c>
    </row>
    <row r="110" spans="1:16" x14ac:dyDescent="0.25">
      <c r="K110" s="250" t="s">
        <v>899</v>
      </c>
      <c r="L110" s="250">
        <v>0.392175342639425</v>
      </c>
      <c r="M110" s="250">
        <v>1.06282077445957E-2</v>
      </c>
      <c r="N110" s="248"/>
      <c r="O110" s="250" t="s">
        <v>900</v>
      </c>
      <c r="P110" s="250">
        <v>0.97696276339490196</v>
      </c>
    </row>
    <row r="111" spans="1:16" x14ac:dyDescent="0.25">
      <c r="K111" s="252" t="s">
        <v>901</v>
      </c>
      <c r="L111" s="252">
        <v>-0.45649074000183198</v>
      </c>
      <c r="M111" s="252">
        <v>1.8113543928391099E-2</v>
      </c>
      <c r="N111" s="248"/>
      <c r="O111" s="251" t="s">
        <v>902</v>
      </c>
      <c r="P111" s="251">
        <v>0.97341857314796398</v>
      </c>
    </row>
    <row r="112" spans="1:16" x14ac:dyDescent="0.25">
      <c r="K112" s="248"/>
      <c r="L112" s="248"/>
      <c r="M112" s="248"/>
      <c r="N112" s="248"/>
      <c r="O112" s="251" t="s">
        <v>903</v>
      </c>
      <c r="P112" s="251">
        <v>2.2688073642029801E-11</v>
      </c>
    </row>
    <row r="113" spans="1:16" x14ac:dyDescent="0.25">
      <c r="K113" s="248"/>
      <c r="L113" s="248"/>
      <c r="M113" s="248"/>
      <c r="N113" s="248"/>
      <c r="O113" s="251" t="s">
        <v>904</v>
      </c>
      <c r="P113" s="251">
        <v>1.24602320368279E-2</v>
      </c>
    </row>
    <row r="114" spans="1:16" x14ac:dyDescent="0.25">
      <c r="K114" s="248"/>
      <c r="L114" s="248"/>
      <c r="M114" s="248"/>
      <c r="N114" s="248"/>
      <c r="O114" s="252" t="s">
        <v>905</v>
      </c>
      <c r="P114" s="252">
        <v>275.65189657606999</v>
      </c>
    </row>
    <row r="127" spans="1:16" x14ac:dyDescent="0.25">
      <c r="A127" s="17" t="s">
        <v>28</v>
      </c>
    </row>
    <row r="129" spans="11:16" x14ac:dyDescent="0.25">
      <c r="K129" s="254" t="s">
        <v>895</v>
      </c>
      <c r="L129" s="254" t="s">
        <v>896</v>
      </c>
      <c r="M129" s="254" t="s">
        <v>897</v>
      </c>
      <c r="N129" s="253"/>
      <c r="O129" s="254" t="s">
        <v>898</v>
      </c>
      <c r="P129" s="254" t="s">
        <v>896</v>
      </c>
    </row>
    <row r="130" spans="11:16" x14ac:dyDescent="0.25">
      <c r="K130" s="255" t="s">
        <v>899</v>
      </c>
      <c r="L130" s="255">
        <v>0.30300547807697698</v>
      </c>
      <c r="M130" s="255">
        <v>4.5512769951606196E-3</v>
      </c>
      <c r="N130" s="253"/>
      <c r="O130" s="255" t="s">
        <v>900</v>
      </c>
      <c r="P130" s="255">
        <v>0.99204883384126996</v>
      </c>
    </row>
    <row r="131" spans="11:16" x14ac:dyDescent="0.25">
      <c r="K131" s="257" t="s">
        <v>901</v>
      </c>
      <c r="L131" s="257">
        <v>-0.42923559661508598</v>
      </c>
      <c r="M131" s="257">
        <v>9.8005049598339292E-3</v>
      </c>
      <c r="N131" s="253"/>
      <c r="O131" s="256" t="s">
        <v>902</v>
      </c>
      <c r="P131" s="256">
        <v>0.99082557750915801</v>
      </c>
    </row>
    <row r="132" spans="11:16" x14ac:dyDescent="0.25">
      <c r="K132" s="253"/>
      <c r="L132" s="253"/>
      <c r="M132" s="253"/>
      <c r="N132" s="253"/>
      <c r="O132" s="256" t="s">
        <v>903</v>
      </c>
      <c r="P132" s="256">
        <v>2.25375273998907E-14</v>
      </c>
    </row>
    <row r="133" spans="11:16" x14ac:dyDescent="0.25">
      <c r="K133" s="253"/>
      <c r="L133" s="253"/>
      <c r="M133" s="253"/>
      <c r="N133" s="253"/>
      <c r="O133" s="256" t="s">
        <v>904</v>
      </c>
      <c r="P133" s="256">
        <v>5.3831714402969603E-3</v>
      </c>
    </row>
    <row r="134" spans="11:16" x14ac:dyDescent="0.25">
      <c r="K134" s="253"/>
      <c r="L134" s="253"/>
      <c r="M134" s="253"/>
      <c r="N134" s="253"/>
      <c r="O134" s="257" t="s">
        <v>905</v>
      </c>
      <c r="P134" s="257">
        <v>810.99014801602902</v>
      </c>
    </row>
    <row r="148" spans="1:16" x14ac:dyDescent="0.25">
      <c r="A148" s="17" t="s">
        <v>29</v>
      </c>
    </row>
    <row r="150" spans="1:16" x14ac:dyDescent="0.25">
      <c r="K150" s="259" t="s">
        <v>895</v>
      </c>
      <c r="L150" s="259" t="s">
        <v>896</v>
      </c>
      <c r="M150" s="259" t="s">
        <v>897</v>
      </c>
      <c r="N150" s="258"/>
      <c r="O150" s="259" t="s">
        <v>898</v>
      </c>
      <c r="P150" s="259" t="s">
        <v>896</v>
      </c>
    </row>
    <row r="151" spans="1:16" x14ac:dyDescent="0.25">
      <c r="K151" s="260" t="s">
        <v>899</v>
      </c>
      <c r="L151" s="260">
        <v>0.31692683666091898</v>
      </c>
      <c r="M151" s="260">
        <v>2.5994206286932601E-3</v>
      </c>
      <c r="N151" s="258"/>
      <c r="O151" s="260" t="s">
        <v>900</v>
      </c>
      <c r="P151" s="260">
        <v>0.99777567059983896</v>
      </c>
    </row>
    <row r="152" spans="1:16" x14ac:dyDescent="0.25">
      <c r="K152" s="262" t="s">
        <v>901</v>
      </c>
      <c r="L152" s="262">
        <v>-0.46192084644485798</v>
      </c>
      <c r="M152" s="262">
        <v>5.5089549968321602E-3</v>
      </c>
      <c r="N152" s="258"/>
      <c r="O152" s="261" t="s">
        <v>902</v>
      </c>
      <c r="P152" s="261">
        <v>0.997433466076737</v>
      </c>
    </row>
    <row r="153" spans="1:16" x14ac:dyDescent="0.25">
      <c r="K153" s="258"/>
      <c r="L153" s="258"/>
      <c r="M153" s="258"/>
      <c r="N153" s="258"/>
      <c r="O153" s="261" t="s">
        <v>903</v>
      </c>
      <c r="P153" s="261">
        <v>0</v>
      </c>
    </row>
    <row r="154" spans="1:16" x14ac:dyDescent="0.25">
      <c r="K154" s="258"/>
      <c r="L154" s="258"/>
      <c r="M154" s="258"/>
      <c r="N154" s="258"/>
      <c r="O154" s="261" t="s">
        <v>904</v>
      </c>
      <c r="P154" s="261">
        <v>3.0422839558721399E-3</v>
      </c>
    </row>
    <row r="155" spans="1:16" x14ac:dyDescent="0.25">
      <c r="K155" s="258"/>
      <c r="L155" s="258"/>
      <c r="M155" s="258"/>
      <c r="N155" s="258"/>
      <c r="O155" s="262" t="s">
        <v>905</v>
      </c>
      <c r="P155" s="262">
        <v>2915.7290545319202</v>
      </c>
    </row>
    <row r="169" spans="1:33" x14ac:dyDescent="0.25">
      <c r="A169" s="17" t="s">
        <v>30</v>
      </c>
    </row>
    <row r="171" spans="1:33" x14ac:dyDescent="0.25">
      <c r="K171" s="264" t="s">
        <v>895</v>
      </c>
      <c r="L171" s="264" t="s">
        <v>896</v>
      </c>
      <c r="M171" s="264" t="s">
        <v>897</v>
      </c>
      <c r="N171" s="263"/>
      <c r="O171" s="264" t="s">
        <v>898</v>
      </c>
      <c r="P171" s="264" t="s">
        <v>896</v>
      </c>
      <c r="AB171" s="269" t="s">
        <v>895</v>
      </c>
      <c r="AC171" s="269" t="s">
        <v>896</v>
      </c>
      <c r="AD171" s="269" t="s">
        <v>897</v>
      </c>
      <c r="AE171" s="268"/>
      <c r="AF171" s="269" t="s">
        <v>898</v>
      </c>
      <c r="AG171" s="269" t="s">
        <v>896</v>
      </c>
    </row>
    <row r="172" spans="1:33" x14ac:dyDescent="0.25">
      <c r="K172" s="265" t="s">
        <v>899</v>
      </c>
      <c r="L172" s="265">
        <v>0.35189712405737</v>
      </c>
      <c r="M172" s="265">
        <v>1.04464863454571E-2</v>
      </c>
      <c r="N172" s="263"/>
      <c r="O172" s="265" t="s">
        <v>900</v>
      </c>
      <c r="P172" s="265">
        <v>0.95710646100489105</v>
      </c>
      <c r="AB172" s="270" t="s">
        <v>899</v>
      </c>
      <c r="AC172" s="270">
        <v>0.36189510489510401</v>
      </c>
      <c r="AD172" s="270">
        <v>8.9821833248562803E-3</v>
      </c>
      <c r="AE172" s="268"/>
      <c r="AF172" s="270" t="s">
        <v>900</v>
      </c>
      <c r="AG172" s="270">
        <v>0.99612187160856602</v>
      </c>
    </row>
    <row r="173" spans="1:33" x14ac:dyDescent="0.25">
      <c r="K173" s="267" t="s">
        <v>901</v>
      </c>
      <c r="L173" s="267">
        <v>-0.323663947658971</v>
      </c>
      <c r="M173" s="267">
        <v>1.77894271956761E-2</v>
      </c>
      <c r="N173" s="263"/>
      <c r="O173" s="266" t="s">
        <v>902</v>
      </c>
      <c r="P173" s="266">
        <v>0.95050745500564404</v>
      </c>
      <c r="AB173" s="271" t="s">
        <v>901</v>
      </c>
      <c r="AC173" s="271">
        <v>-3.7363505259789799E-2</v>
      </c>
      <c r="AD173" s="271">
        <v>7.23223437049273E-3</v>
      </c>
      <c r="AE173" s="268"/>
      <c r="AF173" s="271" t="s">
        <v>902</v>
      </c>
      <c r="AG173" s="271">
        <v>0.99457062025199205</v>
      </c>
    </row>
    <row r="174" spans="1:33" x14ac:dyDescent="0.25">
      <c r="K174" s="263"/>
      <c r="L174" s="263"/>
      <c r="M174" s="263"/>
      <c r="N174" s="263"/>
      <c r="O174" s="266" t="s">
        <v>903</v>
      </c>
      <c r="P174" s="266">
        <v>1.28987376335488E-9</v>
      </c>
      <c r="AB174" s="271" t="s">
        <v>906</v>
      </c>
      <c r="AC174" s="271">
        <v>1.92622341538745E-3</v>
      </c>
      <c r="AD174" s="271">
        <v>1.75792174575397E-3</v>
      </c>
      <c r="AE174" s="268"/>
      <c r="AF174" s="271" t="s">
        <v>903</v>
      </c>
      <c r="AG174" s="271">
        <v>5.2463589028661797E-12</v>
      </c>
    </row>
    <row r="175" spans="1:33" x14ac:dyDescent="0.25">
      <c r="K175" s="263"/>
      <c r="L175" s="263"/>
      <c r="M175" s="263"/>
      <c r="N175" s="263"/>
      <c r="O175" s="266" t="s">
        <v>904</v>
      </c>
      <c r="P175" s="266">
        <v>1.28410452237865E-2</v>
      </c>
      <c r="AB175" s="271" t="s">
        <v>907</v>
      </c>
      <c r="AC175" s="271">
        <v>-3.8910178229020199E-6</v>
      </c>
      <c r="AD175" s="271">
        <v>1.6262472651946001E-4</v>
      </c>
      <c r="AE175" s="268"/>
      <c r="AF175" s="271" t="s">
        <v>904</v>
      </c>
      <c r="AG175" s="271">
        <v>4.40237671968274E-3</v>
      </c>
    </row>
    <row r="176" spans="1:33" x14ac:dyDescent="0.25">
      <c r="K176" s="263"/>
      <c r="L176" s="263"/>
      <c r="M176" s="263"/>
      <c r="N176" s="263"/>
      <c r="O176" s="267" t="s">
        <v>905</v>
      </c>
      <c r="P176" s="267">
        <v>145.03797406973499</v>
      </c>
      <c r="AB176" s="272" t="s">
        <v>908</v>
      </c>
      <c r="AC176" s="272">
        <v>-1.66165104245612E-6</v>
      </c>
      <c r="AD176" s="272">
        <v>5.0494107902907803E-6</v>
      </c>
      <c r="AE176" s="268"/>
      <c r="AF176" s="272" t="s">
        <v>905</v>
      </c>
      <c r="AG176" s="272">
        <v>642.14085447033801</v>
      </c>
    </row>
    <row r="192" spans="1:1" x14ac:dyDescent="0.25">
      <c r="A192" s="17" t="s">
        <v>31</v>
      </c>
    </row>
    <row r="194" spans="11:16" x14ac:dyDescent="0.25">
      <c r="K194" s="274" t="s">
        <v>895</v>
      </c>
      <c r="L194" s="274" t="s">
        <v>896</v>
      </c>
      <c r="M194" s="274" t="s">
        <v>897</v>
      </c>
      <c r="N194" s="273"/>
      <c r="O194" s="274" t="s">
        <v>898</v>
      </c>
      <c r="P194" s="274" t="s">
        <v>896</v>
      </c>
    </row>
    <row r="195" spans="11:16" x14ac:dyDescent="0.25">
      <c r="K195" s="275" t="s">
        <v>899</v>
      </c>
      <c r="L195" s="275">
        <v>0.35189712405737</v>
      </c>
      <c r="M195" s="275">
        <v>1.04464863454571E-2</v>
      </c>
      <c r="N195" s="273"/>
      <c r="O195" s="275" t="s">
        <v>900</v>
      </c>
      <c r="P195" s="275">
        <v>0.95710646100489105</v>
      </c>
    </row>
    <row r="196" spans="11:16" x14ac:dyDescent="0.25">
      <c r="K196" s="277" t="s">
        <v>901</v>
      </c>
      <c r="L196" s="277">
        <v>-0.323663947658971</v>
      </c>
      <c r="M196" s="277">
        <v>1.77894271956761E-2</v>
      </c>
      <c r="N196" s="273"/>
      <c r="O196" s="276" t="s">
        <v>902</v>
      </c>
      <c r="P196" s="276">
        <v>0.95050745500564404</v>
      </c>
    </row>
    <row r="197" spans="11:16" x14ac:dyDescent="0.25">
      <c r="K197" s="273"/>
      <c r="L197" s="273"/>
      <c r="M197" s="273"/>
      <c r="N197" s="273"/>
      <c r="O197" s="276" t="s">
        <v>903</v>
      </c>
      <c r="P197" s="276">
        <v>1.28987376335488E-9</v>
      </c>
    </row>
    <row r="198" spans="11:16" x14ac:dyDescent="0.25">
      <c r="K198" s="273"/>
      <c r="L198" s="273"/>
      <c r="M198" s="273"/>
      <c r="N198" s="273"/>
      <c r="O198" s="276" t="s">
        <v>904</v>
      </c>
      <c r="P198" s="276">
        <v>1.28410452237865E-2</v>
      </c>
    </row>
    <row r="199" spans="11:16" x14ac:dyDescent="0.25">
      <c r="K199" s="273"/>
      <c r="L199" s="273"/>
      <c r="M199" s="273"/>
      <c r="N199" s="273"/>
      <c r="O199" s="277" t="s">
        <v>905</v>
      </c>
      <c r="P199" s="277">
        <v>145.03797406973499</v>
      </c>
    </row>
    <row r="213" spans="1:15" x14ac:dyDescent="0.25">
      <c r="A213" s="17" t="s">
        <v>915</v>
      </c>
    </row>
    <row r="214" spans="1:15" x14ac:dyDescent="0.25">
      <c r="J214" s="309" t="s">
        <v>895</v>
      </c>
      <c r="K214" s="309" t="s">
        <v>896</v>
      </c>
      <c r="L214" s="309" t="s">
        <v>897</v>
      </c>
      <c r="M214" s="308"/>
      <c r="N214" s="309" t="s">
        <v>898</v>
      </c>
      <c r="O214" s="309" t="s">
        <v>896</v>
      </c>
    </row>
    <row r="215" spans="1:15" x14ac:dyDescent="0.25">
      <c r="J215" s="310" t="s">
        <v>899</v>
      </c>
      <c r="K215" s="310">
        <v>0.256942409874656</v>
      </c>
      <c r="L215" s="310">
        <v>1.3673036117239801E-2</v>
      </c>
      <c r="M215" s="308"/>
      <c r="N215" s="310" t="s">
        <v>900</v>
      </c>
      <c r="O215" s="310">
        <v>0.99911136493845798</v>
      </c>
    </row>
    <row r="216" spans="1:15" x14ac:dyDescent="0.25">
      <c r="J216" s="312" t="s">
        <v>901</v>
      </c>
      <c r="K216" s="312">
        <v>-0.44937243301323299</v>
      </c>
      <c r="L216" s="312">
        <v>2.27194801465904E-2</v>
      </c>
      <c r="M216" s="308"/>
      <c r="N216" s="311" t="s">
        <v>902</v>
      </c>
      <c r="O216" s="311">
        <v>0.99894979492726899</v>
      </c>
    </row>
    <row r="217" spans="1:15" x14ac:dyDescent="0.25">
      <c r="J217" s="308"/>
      <c r="K217" s="308"/>
      <c r="L217" s="308"/>
      <c r="M217" s="308"/>
      <c r="N217" s="311" t="s">
        <v>903</v>
      </c>
      <c r="O217" s="311">
        <v>0</v>
      </c>
    </row>
    <row r="218" spans="1:15" x14ac:dyDescent="0.25">
      <c r="J218" s="308"/>
      <c r="K218" s="308"/>
      <c r="L218" s="308"/>
      <c r="M218" s="308"/>
      <c r="N218" s="311" t="s">
        <v>904</v>
      </c>
      <c r="O218" s="311">
        <v>2.7957867406639001E-2</v>
      </c>
    </row>
    <row r="219" spans="1:15" x14ac:dyDescent="0.25">
      <c r="J219" s="308"/>
      <c r="K219" s="308"/>
      <c r="L219" s="308"/>
      <c r="M219" s="308"/>
      <c r="N219" s="312" t="s">
        <v>905</v>
      </c>
      <c r="O219" s="312">
        <v>6183.7673809838197</v>
      </c>
    </row>
    <row r="235" spans="1:33" x14ac:dyDescent="0.25">
      <c r="A235" s="17" t="s">
        <v>891</v>
      </c>
    </row>
    <row r="236" spans="1:33" x14ac:dyDescent="0.25">
      <c r="J236" s="279" t="s">
        <v>895</v>
      </c>
      <c r="K236" s="279" t="s">
        <v>896</v>
      </c>
      <c r="L236" s="279" t="s">
        <v>897</v>
      </c>
      <c r="M236" s="278"/>
      <c r="N236" s="279" t="s">
        <v>898</v>
      </c>
      <c r="O236" s="279" t="s">
        <v>896</v>
      </c>
      <c r="AB236" s="284" t="s">
        <v>895</v>
      </c>
      <c r="AC236" s="284" t="s">
        <v>896</v>
      </c>
      <c r="AD236" s="284" t="s">
        <v>897</v>
      </c>
      <c r="AE236" s="283"/>
      <c r="AF236" s="284" t="s">
        <v>898</v>
      </c>
      <c r="AG236" s="284" t="s">
        <v>896</v>
      </c>
    </row>
    <row r="237" spans="1:33" x14ac:dyDescent="0.25">
      <c r="J237" s="280" t="s">
        <v>899</v>
      </c>
      <c r="K237" s="280">
        <v>0.265421115006231</v>
      </c>
      <c r="L237" s="280">
        <v>1.4206516823891201E-2</v>
      </c>
      <c r="M237" s="278"/>
      <c r="N237" s="280" t="s">
        <v>900</v>
      </c>
      <c r="O237" s="280">
        <v>0.924822426885892</v>
      </c>
      <c r="AB237" s="285" t="s">
        <v>899</v>
      </c>
      <c r="AC237" s="285">
        <v>0.28227026533466498</v>
      </c>
      <c r="AD237" s="285">
        <v>1.04063654824759E-2</v>
      </c>
      <c r="AE237" s="283"/>
      <c r="AF237" s="285" t="s">
        <v>900</v>
      </c>
      <c r="AG237" s="285">
        <v>0.99446510954368394</v>
      </c>
    </row>
    <row r="238" spans="1:33" x14ac:dyDescent="0.25">
      <c r="J238" s="282" t="s">
        <v>901</v>
      </c>
      <c r="K238" s="282">
        <v>-0.48968741685452399</v>
      </c>
      <c r="L238" s="282">
        <v>3.68819209213214E-2</v>
      </c>
      <c r="M238" s="278"/>
      <c r="N238" s="281" t="s">
        <v>902</v>
      </c>
      <c r="O238" s="281">
        <v>0.91325664640679904</v>
      </c>
      <c r="AB238" s="286" t="s">
        <v>901</v>
      </c>
      <c r="AC238" s="286">
        <v>-4.2960367040939397E-2</v>
      </c>
      <c r="AD238" s="286">
        <v>8.3789510180672499E-3</v>
      </c>
      <c r="AE238" s="283"/>
      <c r="AF238" s="286" t="s">
        <v>902</v>
      </c>
      <c r="AG238" s="286">
        <v>0.99225115336115699</v>
      </c>
    </row>
    <row r="239" spans="1:33" x14ac:dyDescent="0.25">
      <c r="J239" s="278"/>
      <c r="K239" s="278"/>
      <c r="L239" s="278"/>
      <c r="M239" s="278"/>
      <c r="N239" s="281" t="s">
        <v>903</v>
      </c>
      <c r="O239" s="281">
        <v>4.9496439724627799E-8</v>
      </c>
      <c r="AB239" s="286" t="s">
        <v>906</v>
      </c>
      <c r="AC239" s="286">
        <v>3.06050263315754E-3</v>
      </c>
      <c r="AD239" s="286">
        <v>2.0366513924609201E-3</v>
      </c>
      <c r="AE239" s="283"/>
      <c r="AF239" s="286" t="s">
        <v>903</v>
      </c>
      <c r="AG239" s="286">
        <v>3.1023295044008098E-11</v>
      </c>
    </row>
    <row r="240" spans="1:33" x14ac:dyDescent="0.25">
      <c r="J240" s="278"/>
      <c r="K240" s="278"/>
      <c r="L240" s="278"/>
      <c r="M240" s="278"/>
      <c r="N240" s="281" t="s">
        <v>904</v>
      </c>
      <c r="O240" s="281">
        <v>1.6486266765816299E-2</v>
      </c>
      <c r="AB240" s="286" t="s">
        <v>907</v>
      </c>
      <c r="AC240" s="286">
        <v>-8.3091661825441301E-5</v>
      </c>
      <c r="AD240" s="286">
        <v>1.88409908754147E-4</v>
      </c>
      <c r="AE240" s="283"/>
      <c r="AF240" s="286" t="s">
        <v>904</v>
      </c>
      <c r="AG240" s="286">
        <v>5.1004014814287702E-3</v>
      </c>
    </row>
    <row r="241" spans="10:33" x14ac:dyDescent="0.25">
      <c r="J241" s="278"/>
      <c r="K241" s="278"/>
      <c r="L241" s="278"/>
      <c r="M241" s="278"/>
      <c r="N241" s="282" t="s">
        <v>905</v>
      </c>
      <c r="O241" s="282">
        <v>79.961955750208006</v>
      </c>
      <c r="AB241" s="287" t="s">
        <v>908</v>
      </c>
      <c r="AC241" s="287">
        <v>2.0329944178614299E-7</v>
      </c>
      <c r="AD241" s="287">
        <v>5.8500269093276298E-6</v>
      </c>
      <c r="AE241" s="283"/>
      <c r="AF241" s="287" t="s">
        <v>905</v>
      </c>
      <c r="AG241" s="287">
        <v>449.18012262048899</v>
      </c>
    </row>
    <row r="257" spans="1:15" x14ac:dyDescent="0.25">
      <c r="A257" s="17" t="s">
        <v>892</v>
      </c>
    </row>
    <row r="260" spans="1:15" x14ac:dyDescent="0.25">
      <c r="J260" s="289" t="s">
        <v>895</v>
      </c>
      <c r="K260" s="289" t="s">
        <v>896</v>
      </c>
      <c r="L260" s="289" t="s">
        <v>897</v>
      </c>
      <c r="M260" s="288"/>
      <c r="N260" s="289" t="s">
        <v>898</v>
      </c>
      <c r="O260" s="289" t="s">
        <v>896</v>
      </c>
    </row>
    <row r="261" spans="1:15" x14ac:dyDescent="0.25">
      <c r="J261" s="290" t="s">
        <v>899</v>
      </c>
      <c r="K261" s="290">
        <v>0.206026883957424</v>
      </c>
      <c r="L261" s="290">
        <v>9.0906923429389698E-3</v>
      </c>
      <c r="M261" s="288"/>
      <c r="N261" s="290" t="s">
        <v>900</v>
      </c>
      <c r="O261" s="290">
        <v>0.942109839078625</v>
      </c>
    </row>
    <row r="262" spans="1:15" x14ac:dyDescent="0.25">
      <c r="J262" s="292" t="s">
        <v>901</v>
      </c>
      <c r="K262" s="292">
        <v>-0.34636600615730301</v>
      </c>
      <c r="L262" s="292">
        <v>2.3970113957107599E-2</v>
      </c>
      <c r="M262" s="288"/>
      <c r="N262" s="291" t="s">
        <v>902</v>
      </c>
      <c r="O262" s="291">
        <v>0.93246147892506204</v>
      </c>
    </row>
    <row r="263" spans="1:15" x14ac:dyDescent="0.25">
      <c r="J263" s="288"/>
      <c r="K263" s="288"/>
      <c r="L263" s="288"/>
      <c r="M263" s="288"/>
      <c r="N263" s="291" t="s">
        <v>903</v>
      </c>
      <c r="O263" s="291">
        <v>3.7638173577825298E-8</v>
      </c>
    </row>
    <row r="264" spans="1:15" x14ac:dyDescent="0.25">
      <c r="J264" s="288"/>
      <c r="K264" s="288"/>
      <c r="L264" s="288"/>
      <c r="M264" s="288"/>
      <c r="N264" s="291" t="s">
        <v>904</v>
      </c>
      <c r="O264" s="291">
        <v>6.3268186466100404E-3</v>
      </c>
    </row>
    <row r="265" spans="1:15" x14ac:dyDescent="0.25">
      <c r="J265" s="288"/>
      <c r="K265" s="288"/>
      <c r="L265" s="288"/>
      <c r="M265" s="288"/>
      <c r="N265" s="292" t="s">
        <v>905</v>
      </c>
      <c r="O265" s="292">
        <v>97.644555560124502</v>
      </c>
    </row>
    <row r="279" spans="1:15" x14ac:dyDescent="0.25">
      <c r="A279" s="17" t="s">
        <v>893</v>
      </c>
    </row>
    <row r="281" spans="1:15" x14ac:dyDescent="0.25">
      <c r="J281" s="294" t="s">
        <v>895</v>
      </c>
      <c r="K281" s="294" t="s">
        <v>896</v>
      </c>
      <c r="L281" s="294" t="s">
        <v>897</v>
      </c>
      <c r="M281" s="293"/>
      <c r="N281" s="294" t="s">
        <v>898</v>
      </c>
      <c r="O281" s="294" t="s">
        <v>896</v>
      </c>
    </row>
    <row r="282" spans="1:15" x14ac:dyDescent="0.25">
      <c r="J282" s="295" t="s">
        <v>899</v>
      </c>
      <c r="K282" s="295">
        <v>0.28281239524906399</v>
      </c>
      <c r="L282" s="295">
        <v>1.6443367088487899E-3</v>
      </c>
      <c r="M282" s="293"/>
      <c r="N282" s="295" t="s">
        <v>900</v>
      </c>
      <c r="O282" s="295">
        <v>0.99901331293191598</v>
      </c>
    </row>
    <row r="283" spans="1:15" x14ac:dyDescent="0.25">
      <c r="J283" s="297" t="s">
        <v>901</v>
      </c>
      <c r="K283" s="297">
        <v>-0.50061484763384101</v>
      </c>
      <c r="L283" s="297">
        <v>4.1580301663400199E-3</v>
      </c>
      <c r="M283" s="293"/>
      <c r="N283" s="296" t="s">
        <v>902</v>
      </c>
      <c r="O283" s="296">
        <v>0.99884886508723603</v>
      </c>
    </row>
    <row r="284" spans="1:15" x14ac:dyDescent="0.25">
      <c r="J284" s="293"/>
      <c r="K284" s="293"/>
      <c r="L284" s="293"/>
      <c r="M284" s="293"/>
      <c r="N284" s="296" t="s">
        <v>903</v>
      </c>
      <c r="O284" s="296">
        <v>0</v>
      </c>
    </row>
    <row r="285" spans="1:15" x14ac:dyDescent="0.25">
      <c r="J285" s="293"/>
      <c r="K285" s="293"/>
      <c r="L285" s="293"/>
      <c r="M285" s="293"/>
      <c r="N285" s="296" t="s">
        <v>904</v>
      </c>
      <c r="O285" s="296">
        <v>1.8914632797583401E-3</v>
      </c>
    </row>
    <row r="286" spans="1:15" x14ac:dyDescent="0.25">
      <c r="J286" s="293"/>
      <c r="K286" s="293"/>
      <c r="L286" s="293"/>
      <c r="M286" s="293"/>
      <c r="N286" s="297" t="s">
        <v>905</v>
      </c>
      <c r="O286" s="297">
        <v>6074.9553444878302</v>
      </c>
    </row>
    <row r="301" spans="1:15" x14ac:dyDescent="0.25">
      <c r="A301" s="17" t="s">
        <v>894</v>
      </c>
    </row>
    <row r="303" spans="1:15" x14ac:dyDescent="0.25">
      <c r="J303" s="299" t="s">
        <v>895</v>
      </c>
      <c r="K303" s="299" t="s">
        <v>896</v>
      </c>
      <c r="L303" s="299" t="s">
        <v>897</v>
      </c>
      <c r="M303" s="298"/>
      <c r="N303" s="299" t="s">
        <v>898</v>
      </c>
      <c r="O303" s="299" t="s">
        <v>896</v>
      </c>
    </row>
    <row r="304" spans="1:15" x14ac:dyDescent="0.25">
      <c r="J304" s="300" t="s">
        <v>899</v>
      </c>
      <c r="K304" s="300">
        <v>0.36802487513840798</v>
      </c>
      <c r="L304" s="300">
        <v>8.9248285966890099E-3</v>
      </c>
      <c r="M304" s="298"/>
      <c r="N304" s="300" t="s">
        <v>900</v>
      </c>
      <c r="O304" s="300">
        <v>0.97997204222527101</v>
      </c>
    </row>
    <row r="305" spans="10:15" x14ac:dyDescent="0.25">
      <c r="J305" s="302" t="s">
        <v>901</v>
      </c>
      <c r="K305" s="302">
        <v>-0.43461262893642699</v>
      </c>
      <c r="L305" s="302">
        <v>1.5897250714419501E-2</v>
      </c>
      <c r="M305" s="298"/>
      <c r="N305" s="301" t="s">
        <v>902</v>
      </c>
      <c r="O305" s="301">
        <v>0.97689081795223598</v>
      </c>
    </row>
    <row r="306" spans="10:15" x14ac:dyDescent="0.25">
      <c r="J306" s="298"/>
      <c r="K306" s="298"/>
      <c r="L306" s="298"/>
      <c r="M306" s="298"/>
      <c r="N306" s="301" t="s">
        <v>903</v>
      </c>
      <c r="O306" s="301">
        <v>9.1334717566837802E-12</v>
      </c>
    </row>
    <row r="307" spans="10:15" x14ac:dyDescent="0.25">
      <c r="J307" s="298"/>
      <c r="K307" s="298"/>
      <c r="L307" s="298"/>
      <c r="M307" s="298"/>
      <c r="N307" s="301" t="s">
        <v>904</v>
      </c>
      <c r="O307" s="301">
        <v>1.05373827778893E-2</v>
      </c>
    </row>
    <row r="308" spans="10:15" x14ac:dyDescent="0.25">
      <c r="J308" s="298"/>
      <c r="K308" s="298"/>
      <c r="L308" s="298"/>
      <c r="M308" s="298"/>
      <c r="N308" s="302" t="s">
        <v>905</v>
      </c>
      <c r="O308" s="302">
        <v>318.04632035431803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LOOKUP</vt:lpstr>
      <vt:lpstr>TTR_ALL</vt:lpstr>
      <vt:lpstr>V1</vt:lpstr>
      <vt:lpstr>V2</vt:lpstr>
      <vt:lpstr>V50+</vt:lpstr>
      <vt:lpstr>50+CHARS</vt:lpstr>
      <vt:lpstr>FIT_ALL</vt:lpstr>
      <vt:lpstr>FIT_15000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Reference Data For Vocabulary Richness Article</dc:title>
  <dc:creator>szinine@gmail.com</dc:creator>
  <cp:lastModifiedBy>Zinine,Serguei [Ontario]</cp:lastModifiedBy>
  <dcterms:created xsi:type="dcterms:W3CDTF">2015-05-05T00:45:12Z</dcterms:created>
  <dcterms:modified xsi:type="dcterms:W3CDTF">2015-11-03T18:49:26Z</dcterms:modified>
  <cp:category>Reference</cp:category>
</cp:coreProperties>
</file>