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szet\Documents\GitHub\DGFF-GPU-Adapter\Documentation\"/>
    </mc:Choice>
  </mc:AlternateContent>
  <xr:revisionPtr revIDLastSave="0" documentId="13_ncr:1_{6A0A377C-F404-465E-BFC6-75DAC50D9FCB}" xr6:coauthVersionLast="47" xr6:coauthVersionMax="47" xr10:uidLastSave="{00000000-0000-0000-0000-000000000000}"/>
  <bookViews>
    <workbookView xWindow="-110" yWindow="-110" windowWidth="25820" windowHeight="15500" activeTab="1" xr2:uid="{242ADEAD-F369-44C1-A6D1-5C6DC5141CD2}"/>
  </bookViews>
  <sheets>
    <sheet name="PadXY from .CAD export" sheetId="2" r:id="rId1"/>
    <sheet name="Pinout" sheetId="1" r:id="rId2"/>
  </sheets>
  <definedNames>
    <definedName name="RefX">'PadXY from .CAD export'!$C$2</definedName>
    <definedName name="RefY">'PadXY from .CAD export'!$D$2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F2" i="2"/>
  <c r="E2" i="2"/>
</calcChain>
</file>

<file path=xl/sharedStrings.xml><?xml version="1.0" encoding="utf-8"?>
<sst xmlns="http://schemas.openxmlformats.org/spreadsheetml/2006/main" count="382" uniqueCount="217">
  <si>
    <t>H</t>
  </si>
  <si>
    <t>G</t>
  </si>
  <si>
    <t>F</t>
  </si>
  <si>
    <t>E</t>
  </si>
  <si>
    <t>D</t>
  </si>
  <si>
    <t>C</t>
  </si>
  <si>
    <t>B</t>
  </si>
  <si>
    <t>A</t>
  </si>
  <si>
    <t>GPU_DP2_HPD_GATE</t>
  </si>
  <si>
    <t>GND</t>
  </si>
  <si>
    <t>CLK_PEG_N0</t>
  </si>
  <si>
    <t>CLK_PEG_P0</t>
  </si>
  <si>
    <t>Power</t>
  </si>
  <si>
    <t>DP/eDP</t>
  </si>
  <si>
    <t>PCIe</t>
  </si>
  <si>
    <t>GPU_DP2_N2</t>
  </si>
  <si>
    <t>GPU_DP2_P2</t>
  </si>
  <si>
    <t>GPU_DP2_N1</t>
  </si>
  <si>
    <t>PU_DP2_P1</t>
  </si>
  <si>
    <t>GPU_EDP_N0</t>
  </si>
  <si>
    <t>GPU_EDP_P0</t>
  </si>
  <si>
    <t>GPU_DP_N3</t>
  </si>
  <si>
    <t>GPU_DP1_P3</t>
  </si>
  <si>
    <t>GPU_DP1_N2</t>
  </si>
  <si>
    <t>GPU_DP1_P2</t>
  </si>
  <si>
    <t>NC</t>
  </si>
  <si>
    <t>DGPU_PWROK</t>
  </si>
  <si>
    <t>GPU_DP1_N0</t>
  </si>
  <si>
    <t>GPU_DP1_P0</t>
  </si>
  <si>
    <t>GPU_DP1_AUXN</t>
  </si>
  <si>
    <t>GPU_DP1_AUXP</t>
  </si>
  <si>
    <t>DGPU_PWEX_nRST</t>
  </si>
  <si>
    <t>3V3_DGFF</t>
  </si>
  <si>
    <t>PCIE_nWAKE</t>
  </si>
  <si>
    <t>GPU_EDP_HPD</t>
  </si>
  <si>
    <t>5V0_DGFF</t>
  </si>
  <si>
    <t>GPU_nTYPE</t>
  </si>
  <si>
    <t>GPU_DP1_HPD_GATE</t>
  </si>
  <si>
    <t>GPU_EDP_N2</t>
  </si>
  <si>
    <t>GPU_EDP_P2</t>
  </si>
  <si>
    <t>GPU_EDP_N3</t>
  </si>
  <si>
    <t>GPU_EDP_P3</t>
  </si>
  <si>
    <t>DGFF_IFP_HPD</t>
  </si>
  <si>
    <t>DGFF_nOVERT</t>
  </si>
  <si>
    <t>DGFF_VGA_nDIS</t>
  </si>
  <si>
    <t>GPU_EDP_AUXN</t>
  </si>
  <si>
    <t>GPU_EDP_AUXP</t>
  </si>
  <si>
    <t>GPU_DP2_N3</t>
  </si>
  <si>
    <t>GPU_DP2_P3</t>
  </si>
  <si>
    <t>GPU_EDP_N1</t>
  </si>
  <si>
    <t>GPU_EDP_P1</t>
  </si>
  <si>
    <t>DGFF_nALERT</t>
  </si>
  <si>
    <t>GPU_DP2_N0</t>
  </si>
  <si>
    <t>GPU_DP2_P0</t>
  </si>
  <si>
    <t>GPU_DP2_AUXN</t>
  </si>
  <si>
    <t>GPU_DP2_AUXP</t>
  </si>
  <si>
    <t>GPU_DP1_N1</t>
  </si>
  <si>
    <t>GPU_DP1_P1</t>
  </si>
  <si>
    <t>DGFF GPIO Output</t>
  </si>
  <si>
    <t>DGFF GPIO Input</t>
  </si>
  <si>
    <t>DGFF 1</t>
  </si>
  <si>
    <t>DGFF 2</t>
  </si>
  <si>
    <t>DGFF_PWR_LEVEL</t>
  </si>
  <si>
    <t>PEG_CTX_GRX_N0</t>
  </si>
  <si>
    <t>PEG_CTX_GRX_P0</t>
  </si>
  <si>
    <t>PEG_CTX_GRX_N1</t>
  </si>
  <si>
    <t>PEG_CTX_GRX_P1</t>
  </si>
  <si>
    <t>PEG_CTX_GRX_N3</t>
  </si>
  <si>
    <t>PEG_CTX_GRX_P3</t>
  </si>
  <si>
    <t>PEG_CTX_GRX_N4</t>
  </si>
  <si>
    <t>PEG_CTX_GRX_P4</t>
  </si>
  <si>
    <t>PEG_CTX_GRX__N2</t>
  </si>
  <si>
    <t>PEG_CTX_GRX_P2</t>
  </si>
  <si>
    <t>PEG_CTX_GRX_N5</t>
  </si>
  <si>
    <t>PEG_CTX_GRX_P5</t>
  </si>
  <si>
    <t>GPU_GC6_FB_EN_R</t>
  </si>
  <si>
    <t>MACO_EN</t>
  </si>
  <si>
    <t>PEG_CTX_GRX_N7</t>
  </si>
  <si>
    <t>PEG_CTX_GRX_P7</t>
  </si>
  <si>
    <t>DGPU_PWR_EN_R</t>
  </si>
  <si>
    <t>PEG_CTX_GRX_N8</t>
  </si>
  <si>
    <t>PEG_CTX_GRX_P8</t>
  </si>
  <si>
    <t>VGA_IDENTITY</t>
  </si>
  <si>
    <t>DGFF_BIA_PWM</t>
  </si>
  <si>
    <t>GPU_nEVENT</t>
  </si>
  <si>
    <t>DGFF_CLK_nREQ</t>
  </si>
  <si>
    <t>GPU_SMBDAT_R</t>
  </si>
  <si>
    <t>GPU_SMBCLK_R</t>
  </si>
  <si>
    <t>PEG_CRX_GTX_N4</t>
  </si>
  <si>
    <t>PEG_CRX_GTX_N0</t>
  </si>
  <si>
    <t>PEG_CRX_GTX_P4</t>
  </si>
  <si>
    <t>PEG_CRX_GTX_N7</t>
  </si>
  <si>
    <t>PEG_CRX_GTX_P0</t>
  </si>
  <si>
    <t>PEG_CRX_GTX_P7</t>
  </si>
  <si>
    <t>PEG_CRX_GTX_N1</t>
  </si>
  <si>
    <t>PEG_CRX_GTX_P2</t>
  </si>
  <si>
    <t>PEG_CRX_GTX_N8</t>
  </si>
  <si>
    <t>PEG_CRX_GTX_P1</t>
  </si>
  <si>
    <t>PEG_CRX_GTX_P8</t>
  </si>
  <si>
    <t>PEG_CRX_GTX_N5</t>
  </si>
  <si>
    <t>PEG_CRX_GTX_P5</t>
  </si>
  <si>
    <t>PEG_CRX_GTX_N2</t>
  </si>
  <si>
    <t>PEG_CRX_GTX__N3</t>
  </si>
  <si>
    <t>PEG_CRX_GTX_P3</t>
  </si>
  <si>
    <t>PEG_CRX_GTX_N6</t>
  </si>
  <si>
    <t>PEG_CRX_GTX_P6</t>
  </si>
  <si>
    <t>DGFF_PANEL_BKEN</t>
  </si>
  <si>
    <t>DGFF_ENVDD</t>
  </si>
  <si>
    <t>DGFF 3</t>
  </si>
  <si>
    <t>PEG_CRX_GTX_N9</t>
  </si>
  <si>
    <t>PEG_CRX_GTX_P9</t>
  </si>
  <si>
    <t>PEG_CTX_GRX_N9</t>
  </si>
  <si>
    <t>PEG_CTX_GRX_P9</t>
  </si>
  <si>
    <t>PEG_CTX_GRX__N10</t>
  </si>
  <si>
    <t>PEG_CTX_GRX_P10</t>
  </si>
  <si>
    <t>PEG_CRX_GTX_N10</t>
  </si>
  <si>
    <t>PEG_CRX_GTX_P10</t>
  </si>
  <si>
    <t>PEG_CRX_GTX__N11</t>
  </si>
  <si>
    <t>PEG_CRX_GTX_P11</t>
  </si>
  <si>
    <t>PEG_CTX_GRX_N11</t>
  </si>
  <si>
    <t>PEG_CTX_GRX_P11</t>
  </si>
  <si>
    <t>PEG_CTX_GRX_N12</t>
  </si>
  <si>
    <t>PEG_CTX_GRX_P12</t>
  </si>
  <si>
    <t>PEG_CRX_GTX_N12</t>
  </si>
  <si>
    <t>PEG_CRX_GTX_P12</t>
  </si>
  <si>
    <t>PEG_CRX_GTX_N13</t>
  </si>
  <si>
    <t>PEG_CRX_GTX_P13</t>
  </si>
  <si>
    <t>PEG_CTX_GRX_N13</t>
  </si>
  <si>
    <t>PEG_CTX_GRX_P13</t>
  </si>
  <si>
    <t>PEG_CRX_GTX_N14</t>
  </si>
  <si>
    <t>PEG_CRX_GTX_P14</t>
  </si>
  <si>
    <t>PEG_CTX_GRX_N15</t>
  </si>
  <si>
    <t>PEG_CTX_GRX_P15</t>
  </si>
  <si>
    <t>PEG_CRX_GTX_N15</t>
  </si>
  <si>
    <t>PEG_CRX_GTX_P15</t>
  </si>
  <si>
    <t>PEG_CTX_GRX_N14</t>
  </si>
  <si>
    <t>PEG_CTX_GRX_P14</t>
  </si>
  <si>
    <t>PEG_CTX_GRX_N6</t>
  </si>
  <si>
    <t>PEG_CTX_GRX_P6</t>
  </si>
  <si>
    <t>Pin Number</t>
  </si>
  <si>
    <t>Pad Shape</t>
  </si>
  <si>
    <t>PADSTACK_C106D106N</t>
  </si>
  <si>
    <t>PADSTACK_C47D47N</t>
  </si>
  <si>
    <t>PADSTACK_C39D39N</t>
  </si>
  <si>
    <t>A1</t>
  </si>
  <si>
    <t>PADSTACK_O28X16-NP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</si>
  <si>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</si>
  <si>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</si>
  <si>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</si>
  <si>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</si>
  <si>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</si>
  <si>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</si>
  <si>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</si>
  <si>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</si>
  <si>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</si>
  <si>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</si>
  <si>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</si>
  <si>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</si>
  <si>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</si>
  <si>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</si>
  <si>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</si>
  <si>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</si>
  <si>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</si>
  <si>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</si>
  <si>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</si>
  <si>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</si>
  <si>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</si>
  <si>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</si>
  <si>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</si>
  <si>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</si>
  <si>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</si>
  <si>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</si>
  <si>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</si>
  <si>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</si>
  <si>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</si>
  <si>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</si>
  <si>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</si>
  <si>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D9</t>
  </si>
  <si>
    <t>D10</t>
  </si>
  <si>
    <t>E1</t>
  </si>
  <si>
    <t>E2</t>
  </si>
  <si>
    <t>E9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</si>
  <si>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</si>
  <si>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</si>
  <si>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</si>
  <si>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</si>
  <si>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</si>
  <si>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</si>
  <si>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</si>
  <si>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</si>
  <si>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</si>
  <si>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</si>
  <si>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</si>
  <si>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</si>
  <si>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</si>
  <si>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</si>
  <si>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</si>
  <si>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</si>
  <si>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</si>
  <si>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</si>
  <si>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</si>
  <si>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</si>
  <si>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</si>
  <si>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</si>
  <si>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</si>
  <si>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</si>
  <si>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</si>
  <si>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</si>
  <si>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</si>
  <si>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</si>
  <si>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</si>
  <si>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</si>
  <si>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</si>
  <si>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X</t>
  </si>
  <si>
    <t>Y</t>
  </si>
  <si>
    <t>Xcentered</t>
  </si>
  <si>
    <t>Ycentered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</si>
</sst>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5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3" xfId="0" applyFill="1" applyBorder="1"/>
    <xf numFmtId="0" fontId="0" fillId="0" borderId="2" xfId="0" applyBorder="1"/>
    <xf numFmtId="0" fontId="0" fillId="0" borderId="0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FX-Beam XY plot of Pads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'PadXY from .CAD export'!$E$6:$E$99</c:f>
              <c:numCache>
                <c:formatCode>0.0</c:formatCode>
                <c:ptCount val="94"/>
                <c:pt idx="0">
                  <c:v>-212.99</c:v>
                </c:pt>
                <c:pt idx="1">
                  <c:v>-212.99</c:v>
                </c:pt>
                <c:pt idx="2">
                  <c:v>-212.99</c:v>
                </c:pt>
                <c:pt idx="3">
                  <c:v>-212.99</c:v>
                </c:pt>
                <c:pt idx="4">
                  <c:v>-212.99</c:v>
                </c:pt>
                <c:pt idx="5">
                  <c:v>-212.99</c:v>
                </c:pt>
                <c:pt idx="6">
                  <c:v>-212.99</c:v>
                </c:pt>
                <c:pt idx="7">
                  <c:v>-212.99</c:v>
                </c:pt>
                <c:pt idx="8">
                  <c:v>-212.99</c:v>
                </c:pt>
                <c:pt idx="9">
                  <c:v>-212.99</c:v>
                </c:pt>
                <c:pt idx="10">
                  <c:v>-176.77</c:v>
                </c:pt>
                <c:pt idx="11">
                  <c:v>-176.77</c:v>
                </c:pt>
                <c:pt idx="12">
                  <c:v>-176.77</c:v>
                </c:pt>
                <c:pt idx="13">
                  <c:v>-176.77</c:v>
                </c:pt>
                <c:pt idx="14">
                  <c:v>-176.77</c:v>
                </c:pt>
                <c:pt idx="15">
                  <c:v>-176.77</c:v>
                </c:pt>
                <c:pt idx="16">
                  <c:v>-176.77</c:v>
                </c:pt>
                <c:pt idx="17">
                  <c:v>-176.77</c:v>
                </c:pt>
                <c:pt idx="18">
                  <c:v>-176.77</c:v>
                </c:pt>
                <c:pt idx="19">
                  <c:v>-176.77</c:v>
                </c:pt>
                <c:pt idx="20">
                  <c:v>-83.070000000000022</c:v>
                </c:pt>
                <c:pt idx="21">
                  <c:v>-83.070000000000022</c:v>
                </c:pt>
                <c:pt idx="22">
                  <c:v>-83.070000000000022</c:v>
                </c:pt>
                <c:pt idx="23">
                  <c:v>-83.070000000000022</c:v>
                </c:pt>
                <c:pt idx="24">
                  <c:v>-83.070000000000022</c:v>
                </c:pt>
                <c:pt idx="25">
                  <c:v>-83.070000000000022</c:v>
                </c:pt>
                <c:pt idx="26">
                  <c:v>-83.070000000000022</c:v>
                </c:pt>
                <c:pt idx="27">
                  <c:v>-83.070000000000022</c:v>
                </c:pt>
                <c:pt idx="28">
                  <c:v>-83.070000000000022</c:v>
                </c:pt>
                <c:pt idx="29">
                  <c:v>-83.070000000000022</c:v>
                </c:pt>
                <c:pt idx="30">
                  <c:v>-46.850000000000023</c:v>
                </c:pt>
                <c:pt idx="31">
                  <c:v>-46.850000000000023</c:v>
                </c:pt>
                <c:pt idx="32">
                  <c:v>-46.850000000000023</c:v>
                </c:pt>
                <c:pt idx="33">
                  <c:v>-46.850000000000023</c:v>
                </c:pt>
                <c:pt idx="34">
                  <c:v>46.849999999999966</c:v>
                </c:pt>
                <c:pt idx="35">
                  <c:v>46.849999999999966</c:v>
                </c:pt>
                <c:pt idx="36">
                  <c:v>46.849999999999966</c:v>
                </c:pt>
                <c:pt idx="37">
                  <c:v>46.849999999999966</c:v>
                </c:pt>
                <c:pt idx="38">
                  <c:v>83.07</c:v>
                </c:pt>
                <c:pt idx="39">
                  <c:v>83.07</c:v>
                </c:pt>
                <c:pt idx="40">
                  <c:v>83.07</c:v>
                </c:pt>
                <c:pt idx="41">
                  <c:v>83.07</c:v>
                </c:pt>
                <c:pt idx="42">
                  <c:v>83.07</c:v>
                </c:pt>
                <c:pt idx="43">
                  <c:v>83.07</c:v>
                </c:pt>
                <c:pt idx="44">
                  <c:v>83.07</c:v>
                </c:pt>
                <c:pt idx="45">
                  <c:v>83.07</c:v>
                </c:pt>
                <c:pt idx="46">
                  <c:v>83.07</c:v>
                </c:pt>
                <c:pt idx="47">
                  <c:v>83.07</c:v>
                </c:pt>
                <c:pt idx="48">
                  <c:v>176.76999999999998</c:v>
                </c:pt>
                <c:pt idx="49">
                  <c:v>176.76999999999998</c:v>
                </c:pt>
                <c:pt idx="50">
                  <c:v>176.76999999999998</c:v>
                </c:pt>
                <c:pt idx="51">
                  <c:v>176.76999999999998</c:v>
                </c:pt>
                <c:pt idx="52">
                  <c:v>176.76999999999998</c:v>
                </c:pt>
                <c:pt idx="53">
                  <c:v>176.76999999999998</c:v>
                </c:pt>
                <c:pt idx="54">
                  <c:v>176.76999999999998</c:v>
                </c:pt>
                <c:pt idx="55">
                  <c:v>176.76999999999998</c:v>
                </c:pt>
                <c:pt idx="56">
                  <c:v>176.76999999999998</c:v>
                </c:pt>
                <c:pt idx="57">
                  <c:v>176.76999999999998</c:v>
                </c:pt>
                <c:pt idx="58">
                  <c:v>212.99</c:v>
                </c:pt>
                <c:pt idx="59">
                  <c:v>212.99</c:v>
                </c:pt>
                <c:pt idx="60">
                  <c:v>212.99</c:v>
                </c:pt>
                <c:pt idx="61">
                  <c:v>212.99</c:v>
                </c:pt>
                <c:pt idx="62">
                  <c:v>212.99</c:v>
                </c:pt>
                <c:pt idx="63">
                  <c:v>212.99</c:v>
                </c:pt>
                <c:pt idx="64">
                  <c:v>212.99</c:v>
                </c:pt>
                <c:pt idx="65">
                  <c:v>212.99</c:v>
                </c:pt>
                <c:pt idx="66">
                  <c:v>212.99</c:v>
                </c:pt>
                <c:pt idx="67">
                  <c:v>212.99</c:v>
                </c:pt>
              </c:numCache>
            </c:numRef>
          </c:xVal>
          <c:yVal>
            <c:numRef>
              <c:f>'PadXY from .CAD export'!$F$6:$F$99</c:f>
              <c:numCache>
                <c:formatCode>0.0</c:formatCode>
                <c:ptCount val="94"/>
                <c:pt idx="0">
                  <c:v>111.02</c:v>
                </c:pt>
                <c:pt idx="1">
                  <c:v>87.399999999999991</c:v>
                </c:pt>
                <c:pt idx="2">
                  <c:v>63.779999999999994</c:v>
                </c:pt>
                <c:pt idx="3">
                  <c:v>40.149999999999991</c:v>
                </c:pt>
                <c:pt idx="4">
                  <c:v>16.53</c:v>
                </c:pt>
                <c:pt idx="5">
                  <c:v>-7.0900000000000034</c:v>
                </c:pt>
                <c:pt idx="6">
                  <c:v>-30.709999999999994</c:v>
                </c:pt>
                <c:pt idx="7">
                  <c:v>-54.33</c:v>
                </c:pt>
                <c:pt idx="8">
                  <c:v>-77.959999999999994</c:v>
                </c:pt>
                <c:pt idx="9">
                  <c:v>-101.58</c:v>
                </c:pt>
                <c:pt idx="10">
                  <c:v>111.02</c:v>
                </c:pt>
                <c:pt idx="11">
                  <c:v>87.399999999999991</c:v>
                </c:pt>
                <c:pt idx="12">
                  <c:v>63.779999999999994</c:v>
                </c:pt>
                <c:pt idx="13">
                  <c:v>40.149999999999991</c:v>
                </c:pt>
                <c:pt idx="14">
                  <c:v>16.53</c:v>
                </c:pt>
                <c:pt idx="15">
                  <c:v>-7.0900000000000034</c:v>
                </c:pt>
                <c:pt idx="16">
                  <c:v>-30.709999999999994</c:v>
                </c:pt>
                <c:pt idx="17">
                  <c:v>-54.33</c:v>
                </c:pt>
                <c:pt idx="18">
                  <c:v>-77.959999999999994</c:v>
                </c:pt>
                <c:pt idx="19">
                  <c:v>-101.58</c:v>
                </c:pt>
                <c:pt idx="20">
                  <c:v>111.02</c:v>
                </c:pt>
                <c:pt idx="21">
                  <c:v>87.399999999999991</c:v>
                </c:pt>
                <c:pt idx="22">
                  <c:v>63.779999999999994</c:v>
                </c:pt>
                <c:pt idx="23">
                  <c:v>40.149999999999991</c:v>
                </c:pt>
                <c:pt idx="24">
                  <c:v>16.53</c:v>
                </c:pt>
                <c:pt idx="25">
                  <c:v>-7.0900000000000034</c:v>
                </c:pt>
                <c:pt idx="26">
                  <c:v>-30.709999999999994</c:v>
                </c:pt>
                <c:pt idx="27">
                  <c:v>-54.33</c:v>
                </c:pt>
                <c:pt idx="28">
                  <c:v>-77.959999999999994</c:v>
                </c:pt>
                <c:pt idx="29">
                  <c:v>-101.58</c:v>
                </c:pt>
                <c:pt idx="30">
                  <c:v>111.02</c:v>
                </c:pt>
                <c:pt idx="31">
                  <c:v>87.399999999999991</c:v>
                </c:pt>
                <c:pt idx="32">
                  <c:v>-77.959999999999994</c:v>
                </c:pt>
                <c:pt idx="33">
                  <c:v>-101.58</c:v>
                </c:pt>
                <c:pt idx="34">
                  <c:v>111.02</c:v>
                </c:pt>
                <c:pt idx="35">
                  <c:v>87.399999999999991</c:v>
                </c:pt>
                <c:pt idx="36">
                  <c:v>-77.959999999999994</c:v>
                </c:pt>
                <c:pt idx="37">
                  <c:v>-101.58</c:v>
                </c:pt>
                <c:pt idx="38">
                  <c:v>111.02</c:v>
                </c:pt>
                <c:pt idx="39">
                  <c:v>87.399999999999991</c:v>
                </c:pt>
                <c:pt idx="40">
                  <c:v>63.779999999999994</c:v>
                </c:pt>
                <c:pt idx="41">
                  <c:v>40.149999999999991</c:v>
                </c:pt>
                <c:pt idx="42">
                  <c:v>16.53</c:v>
                </c:pt>
                <c:pt idx="43">
                  <c:v>-7.0900000000000034</c:v>
                </c:pt>
                <c:pt idx="44">
                  <c:v>-30.709999999999994</c:v>
                </c:pt>
                <c:pt idx="45">
                  <c:v>-54.33</c:v>
                </c:pt>
                <c:pt idx="46">
                  <c:v>-77.959999999999994</c:v>
                </c:pt>
                <c:pt idx="47">
                  <c:v>-101.58</c:v>
                </c:pt>
                <c:pt idx="48">
                  <c:v>111.02</c:v>
                </c:pt>
                <c:pt idx="49">
                  <c:v>87.399999999999991</c:v>
                </c:pt>
                <c:pt idx="50">
                  <c:v>63.779999999999994</c:v>
                </c:pt>
                <c:pt idx="51">
                  <c:v>40.149999999999991</c:v>
                </c:pt>
                <c:pt idx="52">
                  <c:v>16.53</c:v>
                </c:pt>
                <c:pt idx="53">
                  <c:v>-7.0900000000000034</c:v>
                </c:pt>
                <c:pt idx="54">
                  <c:v>-30.709999999999994</c:v>
                </c:pt>
                <c:pt idx="55">
                  <c:v>-54.33</c:v>
                </c:pt>
                <c:pt idx="56">
                  <c:v>-77.959999999999994</c:v>
                </c:pt>
                <c:pt idx="57">
                  <c:v>-101.58</c:v>
                </c:pt>
                <c:pt idx="58">
                  <c:v>111.02</c:v>
                </c:pt>
                <c:pt idx="59">
                  <c:v>87.399999999999991</c:v>
                </c:pt>
                <c:pt idx="60">
                  <c:v>63.779999999999994</c:v>
                </c:pt>
                <c:pt idx="61">
                  <c:v>40.149999999999991</c:v>
                </c:pt>
                <c:pt idx="62">
                  <c:v>16.53</c:v>
                </c:pt>
                <c:pt idx="63">
                  <c:v>-7.0900000000000034</c:v>
                </c:pt>
                <c:pt idx="64">
                  <c:v>-30.709999999999994</c:v>
                </c:pt>
                <c:pt idx="65">
                  <c:v>-54.33</c:v>
                </c:pt>
                <c:pt idx="66">
                  <c:v>-77.959999999999994</c:v>
                </c:pt>
                <c:pt idx="67">
                  <c:v>-101.58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4-4B5D-8A02-B394B64AAEA7}"/>
            </c:ext>
          </c:extLst>
        </c:ser>
        <c:ser>
          <c:idx val="1"/>
          <c:order val="1"/>
          <c:tx>
            <c:v>Mechanical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'PadXY from .CAD export'!$E$2:$E$5</c:f>
              <c:numCache>
                <c:formatCode>0.0</c:formatCode>
                <c:ptCount val="4"/>
                <c:pt idx="0">
                  <c:v>0</c:v>
                </c:pt>
                <c:pt idx="1">
                  <c:v>-254.72</c:v>
                </c:pt>
                <c:pt idx="2">
                  <c:v>254.71999999999997</c:v>
                </c:pt>
                <c:pt idx="3">
                  <c:v>0</c:v>
                </c:pt>
              </c:numCache>
            </c:numRef>
          </c:xVal>
          <c:yVal>
            <c:numRef>
              <c:f>'PadXY from .CAD export'!$F$2:$F$5</c:f>
              <c:numCache>
                <c:formatCode>0.0</c:formatCode>
                <c:ptCount val="4"/>
                <c:pt idx="0">
                  <c:v>0</c:v>
                </c:pt>
                <c:pt idx="1">
                  <c:v>136.22</c:v>
                </c:pt>
                <c:pt idx="2">
                  <c:v>136.22</c:v>
                </c:pt>
                <c:pt idx="3">
                  <c:v>-135.82999999999998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4-4B5D-8A02-B394B64A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08047"/>
        <c:axId val="239996527"/>
      </c:scatterChart>
      <c:valAx>
        <c:axId val="2400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96527"/>
        <c:crosses val="autoZero"/>
        <c:crossBetween val="midCat"/>
      </c:valAx>
      <c:valAx>
        <c:axId val="239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106962</xdr:colOff>
      <xdr:row>1</xdr:row>
      <xdr:rowOff>39766</xdr:rowOff>
    </xdr:from>
    <xdr:to>
      <xdr:col>13</xdr:col>
      <xdr:colOff>411137</xdr:colOff>
      <xdr:row>16</xdr:row>
      <xdr:rowOff>20716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BC054-35D9-44D3-820A-93C7D3EE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D1EB-B4BD-4CDB-BBE5-CE4253F2FB50}">
  <dimension ref="A1:F73"/>
  <sheetViews>
    <sheetView zoomScale="165" zoomScaleNormal="175" workbookViewId="0">
      <selection activeCell="E3" sqref="E3"/>
    </sheetView>
  </sheetViews>
  <sheetFormatPr defaultRowHeight="14.5" x14ac:dyDescent="0.35"/>
  <cols>
    <col min="1" max="1" width="11.36328125" customWidth="1"/>
    <col min="2" max="2" width="23" customWidth="1"/>
    <col min="5" max="6" width="8.7265625" customWidth="1"/>
  </cols>
  <sheetData>
    <row r="1" spans="1:6" x14ac:dyDescent="0.35">
      <c r="A1" t="s">
        <v>139</v>
      </c>
      <c r="B1" t="s">
        <v>140</v>
      </c>
      <c r="C1" t="s">
        <v>213</v>
      </c>
      <c r="D1" t="s">
        <v>214</v>
      </c>
      <c r="E1" t="s">
        <v>215</v>
      </c>
      <c r="F1" t="s">
        <v>216</v>
      </c>
    </row>
    <row r="2" spans="1:6" x14ac:dyDescent="0.35">
      <c r="A2">
        <v>1</v>
      </c>
      <c r="B2" t="s">
        <v>141</v>
      </c>
      <c r="C2">
        <v>212.99</v>
      </c>
      <c r="D2">
        <v>-111.02</v>
      </c>
      <c r="E2" s="18">
        <f>(C2-RefX)*25.4/1000</f>
        <v>0</v>
      </c>
      <c r="F2" s="18">
        <f>(D2-RefY)*25.4/1000</f>
        <v>0</v>
      </c>
    </row>
    <row r="3" spans="1:6" x14ac:dyDescent="0.35">
      <c r="A3">
        <v>2</v>
      </c>
      <c r="B3" t="s">
        <v>142</v>
      </c>
      <c r="C3">
        <v>-41.73</v>
      </c>
      <c r="D3">
        <v>25.2</v>
      </c>
      <c r="E3" s="18">
        <f>C3-RefX</f>
        <v>-254.72</v>
      </c>
      <c r="F3" s="18">
        <f>D3-RefY</f>
        <v>136.22</v>
      </c>
    </row>
    <row r="4" spans="1:6" x14ac:dyDescent="0.35">
      <c r="A4">
        <v>3</v>
      </c>
      <c r="B4" t="s">
        <v>142</v>
      </c>
      <c r="C4">
        <v>467.71</v>
      </c>
      <c r="D4">
        <v>25.2</v>
      </c>
      <c r="E4" s="18">
        <f>C4-RefX</f>
        <v>254.71999999999997</v>
      </c>
      <c r="F4" s="18">
        <f>D4-RefY</f>
        <v>136.22</v>
      </c>
    </row>
    <row r="5" spans="1:6" x14ac:dyDescent="0.35">
      <c r="A5">
        <v>4</v>
      </c>
      <c r="B5" t="s">
        <v>143</v>
      </c>
      <c r="C5">
        <v>212.99</v>
      </c>
      <c r="D5">
        <v>-246.85</v>
      </c>
      <c r="E5" s="18">
        <f>C5-RefX</f>
        <v>0</v>
      </c>
      <c r="F5" s="18">
        <f>D5-RefY</f>
        <v>-135.82999999999998</v>
      </c>
    </row>
    <row r="6" spans="1:6" x14ac:dyDescent="0.35">
      <c r="A6" t="s">
        <v>144</v>
      </c>
      <c r="B6" t="s">
        <v>145</v>
      </c>
      <c r="C6">
        <v>0</v>
      </c>
      <c r="D6">
        <v>0</v>
      </c>
      <c r="E6" s="18">
        <f>C6-RefX</f>
        <v>-212.99</v>
      </c>
      <c r="F6" s="18">
        <f>D6-RefY</f>
        <v>111.02</v>
      </c>
    </row>
    <row r="7" spans="1:6" x14ac:dyDescent="0.35">
      <c r="A7" t="s">
        <v>146</v>
      </c>
      <c r="B7" t="s">
        <v>145</v>
      </c>
      <c r="C7">
        <v>0</v>
      </c>
      <c r="D7">
        <v>-23.62</v>
      </c>
      <c r="E7" s="18">
        <f>C7-RefX</f>
        <v>-212.99</v>
      </c>
      <c r="F7" s="18">
        <f>D7-RefY</f>
        <v>87.399999999999991</v>
      </c>
    </row>
    <row r="8" spans="1:6" x14ac:dyDescent="0.35">
      <c r="A8" t="s">
        <v>147</v>
      </c>
      <c r="B8" t="s">
        <v>145</v>
      </c>
      <c r="C8">
        <v>0</v>
      </c>
      <c r="D8">
        <v>-47.24</v>
      </c>
      <c r="E8" s="18">
        <f>C8-RefX</f>
        <v>-212.99</v>
      </c>
      <c r="F8" s="18">
        <f>D8-RefY</f>
        <v>63.779999999999994</v>
      </c>
    </row>
    <row r="9" spans="1:6" x14ac:dyDescent="0.35">
      <c r="A9" t="s">
        <v>148</v>
      </c>
      <c r="B9" t="s">
        <v>145</v>
      </c>
      <c r="C9">
        <v>0</v>
      </c>
      <c r="D9">
        <v>-70.87</v>
      </c>
      <c r="E9" s="18">
        <f>C9-RefX</f>
        <v>-212.99</v>
      </c>
      <c r="F9" s="18">
        <f>D9-RefY</f>
        <v>40.149999999999991</v>
      </c>
    </row>
    <row r="10" spans="1:6" x14ac:dyDescent="0.35">
      <c r="A10" t="s">
        <v>149</v>
      </c>
      <c r="B10" t="s">
        <v>145</v>
      </c>
      <c r="C10">
        <v>0</v>
      </c>
      <c r="D10">
        <v>-94.49</v>
      </c>
      <c r="E10" s="18">
        <f>C10-RefX</f>
        <v>-212.99</v>
      </c>
      <c r="F10" s="18">
        <f>D10-RefY</f>
        <v>16.53</v>
      </c>
    </row>
    <row r="11" spans="1:6" x14ac:dyDescent="0.35">
      <c r="A11" t="s">
        <v>150</v>
      </c>
      <c r="B11" t="s">
        <v>145</v>
      </c>
      <c r="C11">
        <v>0</v>
      </c>
      <c r="D11">
        <v>-118.11</v>
      </c>
      <c r="E11" s="18">
        <f>C11-RefX</f>
        <v>-212.99</v>
      </c>
      <c r="F11" s="18">
        <f>D11-RefY</f>
        <v>-7.0900000000000034</v>
      </c>
    </row>
    <row r="12" spans="1:6" x14ac:dyDescent="0.35">
      <c r="A12" t="s">
        <v>151</v>
      </c>
      <c r="B12" t="s">
        <v>145</v>
      </c>
      <c r="C12">
        <v>0</v>
      </c>
      <c r="D12">
        <v>-141.72999999999999</v>
      </c>
      <c r="E12" s="18">
        <f>C12-RefX</f>
        <v>-212.99</v>
      </c>
      <c r="F12" s="18">
        <f>D12-RefY</f>
        <v>-30.709999999999994</v>
      </c>
    </row>
    <row r="13" spans="1:6" x14ac:dyDescent="0.35">
      <c r="A13" t="s">
        <v>152</v>
      </c>
      <c r="B13" t="s">
        <v>145</v>
      </c>
      <c r="C13">
        <v>0</v>
      </c>
      <c r="D13">
        <v>-165.35</v>
      </c>
      <c r="E13" s="18">
        <f>C13-RefX</f>
        <v>-212.99</v>
      </c>
      <c r="F13" s="18">
        <f>D13-RefY</f>
        <v>-54.33</v>
      </c>
    </row>
    <row r="14" spans="1:6" x14ac:dyDescent="0.35">
      <c r="A14" t="s">
        <v>153</v>
      </c>
      <c r="B14" t="s">
        <v>145</v>
      </c>
      <c r="C14">
        <v>0</v>
      </c>
      <c r="D14">
        <v>-188.98</v>
      </c>
      <c r="E14" s="18">
        <f>C14-RefX</f>
        <v>-212.99</v>
      </c>
      <c r="F14" s="18">
        <f>D14-RefY</f>
        <v>-77.959999999999994</v>
      </c>
    </row>
    <row r="15" spans="1:6" x14ac:dyDescent="0.35">
      <c r="A15" t="s">
        <v>154</v>
      </c>
      <c r="B15" t="s">
        <v>145</v>
      </c>
      <c r="C15">
        <v>0</v>
      </c>
      <c r="D15">
        <v>-212.6</v>
      </c>
      <c r="E15" s="18">
        <f>C15-RefX</f>
        <v>-212.99</v>
      </c>
      <c r="F15" s="18">
        <f>D15-RefY</f>
        <v>-101.58</v>
      </c>
    </row>
    <row r="16" spans="1:6" x14ac:dyDescent="0.35">
      <c r="A16" t="s">
        <v>155</v>
      </c>
      <c r="B16" t="s">
        <v>145</v>
      </c>
      <c r="C16">
        <v>36.22</v>
      </c>
      <c r="D16">
        <v>0</v>
      </c>
      <c r="E16" s="18">
        <f>C16-RefX</f>
        <v>-176.77</v>
      </c>
      <c r="F16" s="18">
        <f>D16-RefY</f>
        <v>111.02</v>
      </c>
    </row>
    <row r="17" spans="1:6" x14ac:dyDescent="0.35">
      <c r="A17" t="s">
        <v>156</v>
      </c>
      <c r="B17" t="s">
        <v>145</v>
      </c>
      <c r="C17">
        <v>36.22</v>
      </c>
      <c r="D17">
        <v>-23.62</v>
      </c>
      <c r="E17" s="18">
        <f>C17-RefX</f>
        <v>-176.77</v>
      </c>
      <c r="F17" s="18">
        <f>D17-RefY</f>
        <v>87.399999999999991</v>
      </c>
    </row>
    <row r="18" spans="1:6" x14ac:dyDescent="0.35">
      <c r="A18" t="s">
        <v>157</v>
      </c>
      <c r="B18" t="s">
        <v>145</v>
      </c>
      <c r="C18">
        <v>36.22</v>
      </c>
      <c r="D18">
        <v>-47.24</v>
      </c>
      <c r="E18" s="18">
        <f>C18-RefX</f>
        <v>-176.77</v>
      </c>
      <c r="F18" s="18">
        <f>D18-RefY</f>
        <v>63.779999999999994</v>
      </c>
    </row>
    <row r="19" spans="1:6" x14ac:dyDescent="0.35">
      <c r="A19" t="s">
        <v>158</v>
      </c>
      <c r="B19" t="s">
        <v>145</v>
      </c>
      <c r="C19">
        <v>36.22</v>
      </c>
      <c r="D19">
        <v>-70.87</v>
      </c>
      <c r="E19" s="18">
        <f>C19-RefX</f>
        <v>-176.77</v>
      </c>
      <c r="F19" s="18">
        <f>D19-RefY</f>
        <v>40.149999999999991</v>
      </c>
    </row>
    <row r="20" spans="1:6" x14ac:dyDescent="0.35">
      <c r="A20" t="s">
        <v>159</v>
      </c>
      <c r="B20" t="s">
        <v>145</v>
      </c>
      <c r="C20">
        <v>36.22</v>
      </c>
      <c r="D20">
        <v>-94.49</v>
      </c>
      <c r="E20" s="18">
        <f>C20-RefX</f>
        <v>-176.77</v>
      </c>
      <c r="F20" s="18">
        <f>D20-RefY</f>
        <v>16.53</v>
      </c>
    </row>
    <row r="21" spans="1:6" x14ac:dyDescent="0.35">
      <c r="A21" t="s">
        <v>160</v>
      </c>
      <c r="B21" t="s">
        <v>145</v>
      </c>
      <c r="C21">
        <v>36.22</v>
      </c>
      <c r="D21">
        <v>-118.11</v>
      </c>
      <c r="E21" s="18">
        <f>C21-RefX</f>
        <v>-176.77</v>
      </c>
      <c r="F21" s="18">
        <f>D21-RefY</f>
        <v>-7.0900000000000034</v>
      </c>
    </row>
    <row r="22" spans="1:6" x14ac:dyDescent="0.35">
      <c r="A22" t="s">
        <v>161</v>
      </c>
      <c r="B22" t="s">
        <v>145</v>
      </c>
      <c r="C22">
        <v>36.22</v>
      </c>
      <c r="D22">
        <v>-141.72999999999999</v>
      </c>
      <c r="E22" s="18">
        <f>C22-RefX</f>
        <v>-176.77</v>
      </c>
      <c r="F22" s="18">
        <f>D22-RefY</f>
        <v>-30.709999999999994</v>
      </c>
    </row>
    <row r="23" spans="1:6" x14ac:dyDescent="0.35">
      <c r="A23" t="s">
        <v>162</v>
      </c>
      <c r="B23" t="s">
        <v>145</v>
      </c>
      <c r="C23">
        <v>36.22</v>
      </c>
      <c r="D23">
        <v>-165.35</v>
      </c>
      <c r="E23" s="18">
        <f>C23-RefX</f>
        <v>-176.77</v>
      </c>
      <c r="F23" s="18">
        <f>D23-RefY</f>
        <v>-54.33</v>
      </c>
    </row>
    <row r="24" spans="1:6" x14ac:dyDescent="0.35">
      <c r="A24" t="s">
        <v>163</v>
      </c>
      <c r="B24" t="s">
        <v>145</v>
      </c>
      <c r="C24">
        <v>36.22</v>
      </c>
      <c r="D24">
        <v>-188.98</v>
      </c>
      <c r="E24" s="18">
        <f>C24-RefX</f>
        <v>-176.77</v>
      </c>
      <c r="F24" s="18">
        <f>D24-RefY</f>
        <v>-77.959999999999994</v>
      </c>
    </row>
    <row r="25" spans="1:6" x14ac:dyDescent="0.35">
      <c r="A25" t="s">
        <v>164</v>
      </c>
      <c r="B25" t="s">
        <v>145</v>
      </c>
      <c r="C25">
        <v>36.22</v>
      </c>
      <c r="D25">
        <v>-212.6</v>
      </c>
      <c r="E25" s="18">
        <f>C25-RefX</f>
        <v>-176.77</v>
      </c>
      <c r="F25" s="18">
        <f>D25-RefY</f>
        <v>-101.58</v>
      </c>
    </row>
    <row r="26" spans="1:6" x14ac:dyDescent="0.35">
      <c r="A26" t="s">
        <v>165</v>
      </c>
      <c r="B26" t="s">
        <v>145</v>
      </c>
      <c r="C26">
        <v>129.91999999999999</v>
      </c>
      <c r="D26">
        <v>0</v>
      </c>
      <c r="E26" s="18">
        <f>C26-RefX</f>
        <v>-83.070000000000022</v>
      </c>
      <c r="F26" s="18">
        <f>D26-RefY</f>
        <v>111.02</v>
      </c>
    </row>
    <row r="27" spans="1:6" x14ac:dyDescent="0.35">
      <c r="A27" t="s">
        <v>166</v>
      </c>
      <c r="B27" t="s">
        <v>145</v>
      </c>
      <c r="C27">
        <v>129.91999999999999</v>
      </c>
      <c r="D27">
        <v>-23.62</v>
      </c>
      <c r="E27" s="18">
        <f>C27-RefX</f>
        <v>-83.070000000000022</v>
      </c>
      <c r="F27" s="18">
        <f>D27-RefY</f>
        <v>87.399999999999991</v>
      </c>
    </row>
    <row r="28" spans="1:6" x14ac:dyDescent="0.35">
      <c r="A28" t="s">
        <v>167</v>
      </c>
      <c r="B28" t="s">
        <v>145</v>
      </c>
      <c r="C28">
        <v>129.91999999999999</v>
      </c>
      <c r="D28">
        <v>-47.24</v>
      </c>
      <c r="E28" s="18">
        <f>C28-RefX</f>
        <v>-83.070000000000022</v>
      </c>
      <c r="F28" s="18">
        <f>D28-RefY</f>
        <v>63.779999999999994</v>
      </c>
    </row>
    <row r="29" spans="1:6" x14ac:dyDescent="0.35">
      <c r="A29" t="s">
        <v>168</v>
      </c>
      <c r="B29" t="s">
        <v>145</v>
      </c>
      <c r="C29">
        <v>129.91999999999999</v>
      </c>
      <c r="D29">
        <v>-70.87</v>
      </c>
      <c r="E29" s="18">
        <f>C29-RefX</f>
        <v>-83.070000000000022</v>
      </c>
      <c r="F29" s="18">
        <f>D29-RefY</f>
        <v>40.149999999999991</v>
      </c>
    </row>
    <row r="30" spans="1:6" x14ac:dyDescent="0.35">
      <c r="A30" t="s">
        <v>169</v>
      </c>
      <c r="B30" t="s">
        <v>145</v>
      </c>
      <c r="C30">
        <v>129.91999999999999</v>
      </c>
      <c r="D30">
        <v>-94.49</v>
      </c>
      <c r="E30" s="18">
        <f>C30-RefX</f>
        <v>-83.070000000000022</v>
      </c>
      <c r="F30" s="18">
        <f>D30-RefY</f>
        <v>16.53</v>
      </c>
    </row>
    <row r="31" spans="1:6" x14ac:dyDescent="0.35">
      <c r="A31" t="s">
        <v>170</v>
      </c>
      <c r="B31" t="s">
        <v>145</v>
      </c>
      <c r="C31">
        <v>129.91999999999999</v>
      </c>
      <c r="D31">
        <v>-118.11</v>
      </c>
      <c r="E31" s="18">
        <f>C31-RefX</f>
        <v>-83.070000000000022</v>
      </c>
      <c r="F31" s="18">
        <f>D31-RefY</f>
        <v>-7.0900000000000034</v>
      </c>
    </row>
    <row r="32" spans="1:6" x14ac:dyDescent="0.35">
      <c r="A32" t="s">
        <v>171</v>
      </c>
      <c r="B32" t="s">
        <v>145</v>
      </c>
      <c r="C32">
        <v>129.91999999999999</v>
      </c>
      <c r="D32">
        <v>-141.72999999999999</v>
      </c>
      <c r="E32" s="18">
        <f>C32-RefX</f>
        <v>-83.070000000000022</v>
      </c>
      <c r="F32" s="18">
        <f>D32-RefY</f>
        <v>-30.709999999999994</v>
      </c>
    </row>
    <row r="33" spans="1:6" x14ac:dyDescent="0.35">
      <c r="A33" t="s">
        <v>172</v>
      </c>
      <c r="B33" t="s">
        <v>145</v>
      </c>
      <c r="C33">
        <v>129.91999999999999</v>
      </c>
      <c r="D33">
        <v>-165.35</v>
      </c>
      <c r="E33" s="18">
        <f>C33-RefX</f>
        <v>-83.070000000000022</v>
      </c>
      <c r="F33" s="18">
        <f>D33-RefY</f>
        <v>-54.33</v>
      </c>
    </row>
    <row r="34" spans="1:6" x14ac:dyDescent="0.35">
      <c r="A34" t="s">
        <v>173</v>
      </c>
      <c r="B34" t="s">
        <v>145</v>
      </c>
      <c r="C34">
        <v>129.91999999999999</v>
      </c>
      <c r="D34">
        <v>-188.98</v>
      </c>
      <c r="E34" s="18">
        <f>C34-RefX</f>
        <v>-83.070000000000022</v>
      </c>
      <c r="F34" s="18">
        <f>D34-RefY</f>
        <v>-77.959999999999994</v>
      </c>
    </row>
    <row r="35" spans="1:6" x14ac:dyDescent="0.35">
      <c r="A35" t="s">
        <v>174</v>
      </c>
      <c r="B35" t="s">
        <v>145</v>
      </c>
      <c r="C35">
        <v>129.91999999999999</v>
      </c>
      <c r="D35">
        <v>-212.6</v>
      </c>
      <c r="E35" s="18">
        <f>C35-RefX</f>
        <v>-83.070000000000022</v>
      </c>
      <c r="F35" s="18">
        <f>D35-RefY</f>
        <v>-101.58</v>
      </c>
    </row>
    <row r="36" spans="1:6" x14ac:dyDescent="0.35">
      <c r="A36" t="s">
        <v>175</v>
      </c>
      <c r="B36" t="s">
        <v>145</v>
      </c>
      <c r="C36">
        <v>166.14</v>
      </c>
      <c r="D36">
        <v>0</v>
      </c>
      <c r="E36" s="18">
        <f>C36-RefX</f>
        <v>-46.850000000000023</v>
      </c>
      <c r="F36" s="18">
        <f>D36-RefY</f>
        <v>111.02</v>
      </c>
    </row>
    <row r="37" spans="1:6" x14ac:dyDescent="0.35">
      <c r="A37" t="s">
        <v>176</v>
      </c>
      <c r="B37" t="s">
        <v>145</v>
      </c>
      <c r="C37">
        <v>166.14</v>
      </c>
      <c r="D37">
        <v>-23.62</v>
      </c>
      <c r="E37" s="18">
        <f>C37-RefX</f>
        <v>-46.850000000000023</v>
      </c>
      <c r="F37" s="18">
        <f>D37-RefY</f>
        <v>87.399999999999991</v>
      </c>
    </row>
    <row r="38" spans="1:6" x14ac:dyDescent="0.35">
      <c r="A38" t="s">
        <v>177</v>
      </c>
      <c r="B38" t="s">
        <v>145</v>
      </c>
      <c r="C38">
        <v>166.14</v>
      </c>
      <c r="D38">
        <v>-188.98</v>
      </c>
      <c r="E38" s="18">
        <f>C38-RefX</f>
        <v>-46.850000000000023</v>
      </c>
      <c r="F38" s="18">
        <f>D38-RefY</f>
        <v>-77.959999999999994</v>
      </c>
    </row>
    <row r="39" spans="1:6" x14ac:dyDescent="0.35">
      <c r="A39" t="s">
        <v>178</v>
      </c>
      <c r="B39" t="s">
        <v>145</v>
      </c>
      <c r="C39">
        <v>166.14</v>
      </c>
      <c r="D39">
        <v>-212.6</v>
      </c>
      <c r="E39" s="18">
        <f>C39-RefX</f>
        <v>-46.850000000000023</v>
      </c>
      <c r="F39" s="18">
        <f>D39-RefY</f>
        <v>-101.58</v>
      </c>
    </row>
    <row r="40" spans="1:6" x14ac:dyDescent="0.35">
      <c r="A40" t="s">
        <v>179</v>
      </c>
      <c r="B40" t="s">
        <v>145</v>
      </c>
      <c r="C40">
        <v>259.83999999999997</v>
      </c>
      <c r="D40">
        <v>0</v>
      </c>
      <c r="E40" s="18">
        <f>C40-RefX</f>
        <v>46.849999999999966</v>
      </c>
      <c r="F40" s="18">
        <f>D40-RefY</f>
        <v>111.02</v>
      </c>
    </row>
    <row r="41" spans="1:6" x14ac:dyDescent="0.35">
      <c r="A41" t="s">
        <v>180</v>
      </c>
      <c r="B41" t="s">
        <v>145</v>
      </c>
      <c r="C41">
        <v>259.83999999999997</v>
      </c>
      <c r="D41">
        <v>-23.62</v>
      </c>
      <c r="E41" s="18">
        <f>C41-RefX</f>
        <v>46.849999999999966</v>
      </c>
      <c r="F41" s="18">
        <f>D41-RefY</f>
        <v>87.399999999999991</v>
      </c>
    </row>
    <row r="42" spans="1:6" x14ac:dyDescent="0.35">
      <c r="A42" t="s">
        <v>181</v>
      </c>
      <c r="B42" t="s">
        <v>145</v>
      </c>
      <c r="C42">
        <v>259.83999999999997</v>
      </c>
      <c r="D42">
        <v>-188.98</v>
      </c>
      <c r="E42" s="18">
        <f>C42-RefX</f>
        <v>46.849999999999966</v>
      </c>
      <c r="F42" s="18">
        <f>D42-RefY</f>
        <v>-77.959999999999994</v>
      </c>
    </row>
    <row r="43" spans="1:6" x14ac:dyDescent="0.35">
      <c r="A43" t="s">
        <v>182</v>
      </c>
      <c r="B43" t="s">
        <v>145</v>
      </c>
      <c r="C43">
        <v>259.83999999999997</v>
      </c>
      <c r="D43">
        <v>-212.6</v>
      </c>
      <c r="E43" s="18">
        <f>C43-RefX</f>
        <v>46.849999999999966</v>
      </c>
      <c r="F43" s="18">
        <f>D43-RefY</f>
        <v>-101.58</v>
      </c>
    </row>
    <row r="44" spans="1:6" x14ac:dyDescent="0.35">
      <c r="A44" t="s">
        <v>183</v>
      </c>
      <c r="B44" t="s">
        <v>145</v>
      </c>
      <c r="C44">
        <v>296.06</v>
      </c>
      <c r="D44">
        <v>0</v>
      </c>
      <c r="E44" s="18">
        <f>C44-RefX</f>
        <v>83.07</v>
      </c>
      <c r="F44" s="18">
        <f>D44-RefY</f>
        <v>111.02</v>
      </c>
    </row>
    <row r="45" spans="1:6" x14ac:dyDescent="0.35">
      <c r="A45" t="s">
        <v>184</v>
      </c>
      <c r="B45" t="s">
        <v>145</v>
      </c>
      <c r="C45">
        <v>296.06</v>
      </c>
      <c r="D45">
        <v>-23.62</v>
      </c>
      <c r="E45" s="18">
        <f>C45-RefX</f>
        <v>83.07</v>
      </c>
      <c r="F45" s="18">
        <f>D45-RefY</f>
        <v>87.399999999999991</v>
      </c>
    </row>
    <row r="46" spans="1:6" x14ac:dyDescent="0.35">
      <c r="A46" t="s">
        <v>185</v>
      </c>
      <c r="B46" t="s">
        <v>145</v>
      </c>
      <c r="C46">
        <v>296.06</v>
      </c>
      <c r="D46">
        <v>-47.24</v>
      </c>
      <c r="E46" s="18">
        <f>C46-RefX</f>
        <v>83.07</v>
      </c>
      <c r="F46" s="18">
        <f>D46-RefY</f>
        <v>63.779999999999994</v>
      </c>
    </row>
    <row r="47" spans="1:6" x14ac:dyDescent="0.35">
      <c r="A47" t="s">
        <v>186</v>
      </c>
      <c r="B47" t="s">
        <v>145</v>
      </c>
      <c r="C47">
        <v>296.06</v>
      </c>
      <c r="D47">
        <v>-70.87</v>
      </c>
      <c r="E47" s="18">
        <f>C47-RefX</f>
        <v>83.07</v>
      </c>
      <c r="F47" s="18">
        <f>D47-RefY</f>
        <v>40.149999999999991</v>
      </c>
    </row>
    <row r="48" spans="1:6" x14ac:dyDescent="0.35">
      <c r="A48" t="s">
        <v>187</v>
      </c>
      <c r="B48" t="s">
        <v>145</v>
      </c>
      <c r="C48">
        <v>296.06</v>
      </c>
      <c r="D48">
        <v>-94.49</v>
      </c>
      <c r="E48" s="18">
        <f>C48-RefX</f>
        <v>83.07</v>
      </c>
      <c r="F48" s="18">
        <f>D48-RefY</f>
        <v>16.53</v>
      </c>
    </row>
    <row r="49" spans="1:6" x14ac:dyDescent="0.35">
      <c r="A49" t="s">
        <v>188</v>
      </c>
      <c r="B49" t="s">
        <v>145</v>
      </c>
      <c r="C49">
        <v>296.06</v>
      </c>
      <c r="D49">
        <v>-118.11</v>
      </c>
      <c r="E49" s="18">
        <f>C49-RefX</f>
        <v>83.07</v>
      </c>
      <c r="F49" s="18">
        <f>D49-RefY</f>
        <v>-7.0900000000000034</v>
      </c>
    </row>
    <row r="50" spans="1:6" x14ac:dyDescent="0.35">
      <c r="A50" t="s">
        <v>189</v>
      </c>
      <c r="B50" t="s">
        <v>145</v>
      </c>
      <c r="C50">
        <v>296.06</v>
      </c>
      <c r="D50">
        <v>-141.72999999999999</v>
      </c>
      <c r="E50" s="18">
        <f>C50-RefX</f>
        <v>83.07</v>
      </c>
      <c r="F50" s="18">
        <f>D50-RefY</f>
        <v>-30.709999999999994</v>
      </c>
    </row>
    <row r="51" spans="1:6" x14ac:dyDescent="0.35">
      <c r="A51" t="s">
        <v>190</v>
      </c>
      <c r="B51" t="s">
        <v>145</v>
      </c>
      <c r="C51">
        <v>296.06</v>
      </c>
      <c r="D51">
        <v>-165.35</v>
      </c>
      <c r="E51" s="18">
        <f>C51-RefX</f>
        <v>83.07</v>
      </c>
      <c r="F51" s="18">
        <f>D51-RefY</f>
        <v>-54.33</v>
      </c>
    </row>
    <row r="52" spans="1:6" x14ac:dyDescent="0.35">
      <c r="A52" t="s">
        <v>191</v>
      </c>
      <c r="B52" t="s">
        <v>145</v>
      </c>
      <c r="C52">
        <v>296.06</v>
      </c>
      <c r="D52">
        <v>-188.98</v>
      </c>
      <c r="E52" s="18">
        <f>C52-RefX</f>
        <v>83.07</v>
      </c>
      <c r="F52" s="18">
        <f>D52-RefY</f>
        <v>-77.959999999999994</v>
      </c>
    </row>
    <row r="53" spans="1:6" x14ac:dyDescent="0.35">
      <c r="A53" t="s">
        <v>192</v>
      </c>
      <c r="B53" t="s">
        <v>145</v>
      </c>
      <c r="C53">
        <v>296.06</v>
      </c>
      <c r="D53">
        <v>-212.6</v>
      </c>
      <c r="E53" s="18">
        <f>C53-RefX</f>
        <v>83.07</v>
      </c>
      <c r="F53" s="18">
        <f>D53-RefY</f>
        <v>-101.58</v>
      </c>
    </row>
    <row r="54" spans="1:6" x14ac:dyDescent="0.35">
      <c r="A54" t="s">
        <v>193</v>
      </c>
      <c r="B54" t="s">
        <v>145</v>
      </c>
      <c r="C54">
        <v>389.76</v>
      </c>
      <c r="D54">
        <v>0</v>
      </c>
      <c r="E54" s="18">
        <f>C54-RefX</f>
        <v>176.76999999999998</v>
      </c>
      <c r="F54" s="18">
        <f>D54-RefY</f>
        <v>111.02</v>
      </c>
    </row>
    <row r="55" spans="1:6" x14ac:dyDescent="0.35">
      <c r="A55" t="s">
        <v>194</v>
      </c>
      <c r="B55" t="s">
        <v>145</v>
      </c>
      <c r="C55">
        <v>389.76</v>
      </c>
      <c r="D55">
        <v>-23.62</v>
      </c>
      <c r="E55" s="18">
        <f>C55-RefX</f>
        <v>176.76999999999998</v>
      </c>
      <c r="F55" s="18">
        <f>D55-RefY</f>
        <v>87.399999999999991</v>
      </c>
    </row>
    <row r="56" spans="1:6" x14ac:dyDescent="0.35">
      <c r="A56" t="s">
        <v>195</v>
      </c>
      <c r="B56" t="s">
        <v>145</v>
      </c>
      <c r="C56">
        <v>389.76</v>
      </c>
      <c r="D56">
        <v>-47.24</v>
      </c>
      <c r="E56" s="18">
        <f>C56-RefX</f>
        <v>176.76999999999998</v>
      </c>
      <c r="F56" s="18">
        <f>D56-RefY</f>
        <v>63.779999999999994</v>
      </c>
    </row>
    <row r="57" spans="1:6" x14ac:dyDescent="0.35">
      <c r="A57" t="s">
        <v>196</v>
      </c>
      <c r="B57" t="s">
        <v>145</v>
      </c>
      <c r="C57">
        <v>389.76</v>
      </c>
      <c r="D57">
        <v>-70.87</v>
      </c>
      <c r="E57" s="18">
        <f>C57-RefX</f>
        <v>176.76999999999998</v>
      </c>
      <c r="F57" s="18">
        <f>D57-RefY</f>
        <v>40.149999999999991</v>
      </c>
    </row>
    <row r="58" spans="1:6" x14ac:dyDescent="0.35">
      <c r="A58" t="s">
        <v>197</v>
      </c>
      <c r="B58" t="s">
        <v>145</v>
      </c>
      <c r="C58">
        <v>389.76</v>
      </c>
      <c r="D58">
        <v>-94.49</v>
      </c>
      <c r="E58" s="18">
        <f>C58-RefX</f>
        <v>176.76999999999998</v>
      </c>
      <c r="F58" s="18">
        <f>D58-RefY</f>
        <v>16.53</v>
      </c>
    </row>
    <row r="59" spans="1:6" x14ac:dyDescent="0.35">
      <c r="A59" t="s">
        <v>198</v>
      </c>
      <c r="B59" t="s">
        <v>145</v>
      </c>
      <c r="C59">
        <v>389.76</v>
      </c>
      <c r="D59">
        <v>-118.11</v>
      </c>
      <c r="E59" s="18">
        <f>C59-RefX</f>
        <v>176.76999999999998</v>
      </c>
      <c r="F59" s="18">
        <f>D59-RefY</f>
        <v>-7.0900000000000034</v>
      </c>
    </row>
    <row r="60" spans="1:6" x14ac:dyDescent="0.35">
      <c r="A60" t="s">
        <v>199</v>
      </c>
      <c r="B60" t="s">
        <v>145</v>
      </c>
      <c r="C60">
        <v>389.76</v>
      </c>
      <c r="D60">
        <v>-141.72999999999999</v>
      </c>
      <c r="E60" s="18">
        <f>C60-RefX</f>
        <v>176.76999999999998</v>
      </c>
      <c r="F60" s="18">
        <f>D60-RefY</f>
        <v>-30.709999999999994</v>
      </c>
    </row>
    <row r="61" spans="1:6" x14ac:dyDescent="0.35">
      <c r="A61" t="s">
        <v>200</v>
      </c>
      <c r="B61" t="s">
        <v>145</v>
      </c>
      <c r="C61">
        <v>389.76</v>
      </c>
      <c r="D61">
        <v>-165.35</v>
      </c>
      <c r="E61" s="18">
        <f>C61-RefX</f>
        <v>176.76999999999998</v>
      </c>
      <c r="F61" s="18">
        <f>D61-RefY</f>
        <v>-54.33</v>
      </c>
    </row>
    <row r="62" spans="1:6" x14ac:dyDescent="0.35">
      <c r="A62" t="s">
        <v>201</v>
      </c>
      <c r="B62" t="s">
        <v>145</v>
      </c>
      <c r="C62">
        <v>389.76</v>
      </c>
      <c r="D62">
        <v>-188.98</v>
      </c>
      <c r="E62" s="18">
        <f>C62-RefX</f>
        <v>176.76999999999998</v>
      </c>
      <c r="F62" s="18">
        <f>D62-RefY</f>
        <v>-77.959999999999994</v>
      </c>
    </row>
    <row r="63" spans="1:6" x14ac:dyDescent="0.35">
      <c r="A63" t="s">
        <v>202</v>
      </c>
      <c r="B63" t="s">
        <v>145</v>
      </c>
      <c r="C63">
        <v>389.76</v>
      </c>
      <c r="D63">
        <v>-212.6</v>
      </c>
      <c r="E63" s="18">
        <f>C63-RefX</f>
        <v>176.76999999999998</v>
      </c>
      <c r="F63" s="18">
        <f>D63-RefY</f>
        <v>-101.58</v>
      </c>
    </row>
    <row r="64" spans="1:6" x14ac:dyDescent="0.35">
      <c r="A64" t="s">
        <v>203</v>
      </c>
      <c r="B64" t="s">
        <v>145</v>
      </c>
      <c r="C64">
        <v>425.98</v>
      </c>
      <c r="D64">
        <v>0</v>
      </c>
      <c r="E64" s="18">
        <f>C64-RefX</f>
        <v>212.99</v>
      </c>
      <c r="F64" s="18">
        <f>D64-RefY</f>
        <v>111.02</v>
      </c>
    </row>
    <row r="65" spans="1:6" x14ac:dyDescent="0.35">
      <c r="A65" t="s">
        <v>204</v>
      </c>
      <c r="B65" t="s">
        <v>145</v>
      </c>
      <c r="C65">
        <v>425.98</v>
      </c>
      <c r="D65">
        <v>-23.62</v>
      </c>
      <c r="E65" s="18">
        <f>C65-RefX</f>
        <v>212.99</v>
      </c>
      <c r="F65" s="18">
        <f>D65-RefY</f>
        <v>87.399999999999991</v>
      </c>
    </row>
    <row r="66" spans="1:6" x14ac:dyDescent="0.35">
      <c r="A66" t="s">
        <v>205</v>
      </c>
      <c r="B66" t="s">
        <v>145</v>
      </c>
      <c r="C66">
        <v>425.98</v>
      </c>
      <c r="D66">
        <v>-47.24</v>
      </c>
      <c r="E66" s="18">
        <f>C66-RefX</f>
        <v>212.99</v>
      </c>
      <c r="F66" s="18">
        <f>D66-RefY</f>
        <v>63.779999999999994</v>
      </c>
    </row>
    <row r="67" spans="1:6" x14ac:dyDescent="0.35">
      <c r="A67" t="s">
        <v>206</v>
      </c>
      <c r="B67" t="s">
        <v>145</v>
      </c>
      <c r="C67">
        <v>425.98</v>
      </c>
      <c r="D67">
        <v>-70.87</v>
      </c>
      <c r="E67" s="18">
        <f>C67-RefX</f>
        <v>212.99</v>
      </c>
      <c r="F67" s="18">
        <f>D67-RefY</f>
        <v>40.149999999999991</v>
      </c>
    </row>
    <row r="68" spans="1:6" x14ac:dyDescent="0.35">
      <c r="A68" t="s">
        <v>207</v>
      </c>
      <c r="B68" t="s">
        <v>145</v>
      </c>
      <c r="C68">
        <v>425.98</v>
      </c>
      <c r="D68">
        <v>-94.49</v>
      </c>
      <c r="E68" s="18">
        <f>C68-RefX</f>
        <v>212.99</v>
      </c>
      <c r="F68" s="18">
        <f>D68-RefY</f>
        <v>16.53</v>
      </c>
    </row>
    <row r="69" spans="1:6" x14ac:dyDescent="0.35">
      <c r="A69" t="s">
        <v>208</v>
      </c>
      <c r="B69" t="s">
        <v>145</v>
      </c>
      <c r="C69">
        <v>425.98</v>
      </c>
      <c r="D69">
        <v>-118.11</v>
      </c>
      <c r="E69" s="18">
        <f>C69-RefX</f>
        <v>212.99</v>
      </c>
      <c r="F69" s="18">
        <f>D69-RefY</f>
        <v>-7.0900000000000034</v>
      </c>
    </row>
    <row r="70" spans="1:6" x14ac:dyDescent="0.35">
      <c r="A70" t="s">
        <v>209</v>
      </c>
      <c r="B70" t="s">
        <v>145</v>
      </c>
      <c r="C70">
        <v>425.98</v>
      </c>
      <c r="D70">
        <v>-141.72999999999999</v>
      </c>
      <c r="E70" s="18">
        <f>C70-RefX</f>
        <v>212.99</v>
      </c>
      <c r="F70" s="18">
        <f>D70-RefY</f>
        <v>-30.709999999999994</v>
      </c>
    </row>
    <row r="71" spans="1:6" x14ac:dyDescent="0.35">
      <c r="A71" t="s">
        <v>210</v>
      </c>
      <c r="B71" t="s">
        <v>145</v>
      </c>
      <c r="C71">
        <v>425.98</v>
      </c>
      <c r="D71">
        <v>-165.35</v>
      </c>
      <c r="E71" s="18">
        <f>C71-RefX</f>
        <v>212.99</v>
      </c>
      <c r="F71" s="18">
        <f>D71-RefY</f>
        <v>-54.33</v>
      </c>
    </row>
    <row r="72" spans="1:6" x14ac:dyDescent="0.35">
      <c r="A72" t="s">
        <v>211</v>
      </c>
      <c r="B72" t="s">
        <v>145</v>
      </c>
      <c r="C72">
        <v>425.98</v>
      </c>
      <c r="D72">
        <v>-188.98</v>
      </c>
      <c r="E72" s="18">
        <f>C72-RefX</f>
        <v>212.99</v>
      </c>
      <c r="F72" s="18">
        <f>D72-RefY</f>
        <v>-77.959999999999994</v>
      </c>
    </row>
    <row r="73" spans="1:6" x14ac:dyDescent="0.35">
      <c r="A73" t="s">
        <v>212</v>
      </c>
      <c r="B73" t="s">
        <v>145</v>
      </c>
      <c r="C73">
        <v>425.98</v>
      </c>
      <c r="D73">
        <v>-212.6</v>
      </c>
      <c r="E73" s="18">
        <f>C73-RefX</f>
        <v>212.99</v>
      </c>
      <c r="F73" s="18">
        <f>D73-RefY</f>
        <v>-101.58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F264-B29E-4968-96F3-3207510E5CFE}">
  <dimension ref="A1:L36"/>
  <sheetViews>
    <sheetView tabSelected="1" zoomScale="175" zoomScaleNormal="175" workbookViewId="0">
      <selection activeCell="L11" sqref="L11"/>
    </sheetView>
  </sheetViews>
  <sheetFormatPr defaultRowHeight="14.5" x14ac:dyDescent="0.35"/>
  <cols>
    <col min="11" max="11" width="17.54296875" customWidth="1"/>
  </cols>
  <sheetData>
    <row r="1" spans="1:12" ht="15" thickBot="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ht="15.5" thickTop="1" thickBot="1" x14ac:dyDescent="0.4">
      <c r="A2" s="1">
        <v>10</v>
      </c>
      <c r="B2" s="4" t="s">
        <v>8</v>
      </c>
      <c r="C2" s="3" t="s">
        <v>9</v>
      </c>
      <c r="D2" s="2" t="s">
        <v>25</v>
      </c>
      <c r="E2" s="3" t="s">
        <v>32</v>
      </c>
      <c r="F2" s="3" t="s">
        <v>35</v>
      </c>
      <c r="G2" s="2" t="s">
        <v>25</v>
      </c>
      <c r="H2" s="3" t="s">
        <v>9</v>
      </c>
      <c r="I2" s="6" t="s">
        <v>51</v>
      </c>
      <c r="K2" s="11" t="s">
        <v>12</v>
      </c>
    </row>
    <row r="3" spans="1:12" ht="15.5" thickTop="1" thickBot="1" x14ac:dyDescent="0.4">
      <c r="A3" s="1">
        <v>9</v>
      </c>
      <c r="B3" s="3" t="s">
        <v>9</v>
      </c>
      <c r="C3" s="4" t="s">
        <v>19</v>
      </c>
      <c r="D3" s="5" t="s">
        <v>26</v>
      </c>
      <c r="E3" s="3" t="s">
        <v>32</v>
      </c>
      <c r="F3" s="3" t="s">
        <v>35</v>
      </c>
      <c r="G3" s="4" t="s">
        <v>37</v>
      </c>
      <c r="H3" s="4" t="s">
        <v>45</v>
      </c>
      <c r="I3" s="3" t="s">
        <v>9</v>
      </c>
      <c r="K3" s="12" t="s">
        <v>13</v>
      </c>
    </row>
    <row r="4" spans="1:12" ht="15.5" thickTop="1" thickBot="1" x14ac:dyDescent="0.4">
      <c r="A4" s="1">
        <v>8</v>
      </c>
      <c r="B4" s="5" t="s">
        <v>10</v>
      </c>
      <c r="C4" s="4" t="s">
        <v>20</v>
      </c>
      <c r="D4" s="4" t="s">
        <v>27</v>
      </c>
      <c r="E4" s="8" t="s">
        <v>60</v>
      </c>
      <c r="F4" s="8"/>
      <c r="G4" s="4" t="s">
        <v>38</v>
      </c>
      <c r="H4" s="4" t="s">
        <v>46</v>
      </c>
      <c r="I4" s="4" t="s">
        <v>52</v>
      </c>
      <c r="K4" s="13" t="s">
        <v>14</v>
      </c>
    </row>
    <row r="5" spans="1:12" ht="15.5" thickTop="1" thickBot="1" x14ac:dyDescent="0.4">
      <c r="A5" s="1">
        <v>7</v>
      </c>
      <c r="B5" s="5" t="s">
        <v>11</v>
      </c>
      <c r="C5" s="3" t="s">
        <v>9</v>
      </c>
      <c r="D5" s="4" t="s">
        <v>28</v>
      </c>
      <c r="E5" s="8"/>
      <c r="F5" s="8"/>
      <c r="G5" s="4" t="s">
        <v>39</v>
      </c>
      <c r="H5" s="3" t="s">
        <v>9</v>
      </c>
      <c r="I5" s="4" t="s">
        <v>53</v>
      </c>
      <c r="K5" s="14" t="s">
        <v>58</v>
      </c>
    </row>
    <row r="6" spans="1:12" ht="15.5" thickTop="1" thickBot="1" x14ac:dyDescent="0.4">
      <c r="A6" s="1">
        <v>6</v>
      </c>
      <c r="B6" s="3" t="s">
        <v>9</v>
      </c>
      <c r="C6" s="4" t="s">
        <v>21</v>
      </c>
      <c r="D6" s="3" t="s">
        <v>9</v>
      </c>
      <c r="E6" s="8"/>
      <c r="F6" s="8"/>
      <c r="G6" s="3" t="s">
        <v>9</v>
      </c>
      <c r="H6" s="4" t="s">
        <v>47</v>
      </c>
      <c r="I6" s="3" t="s">
        <v>9</v>
      </c>
      <c r="K6" s="15" t="s">
        <v>59</v>
      </c>
    </row>
    <row r="7" spans="1:12" ht="15.5" thickTop="1" thickBot="1" x14ac:dyDescent="0.4">
      <c r="A7" s="1">
        <v>5</v>
      </c>
      <c r="B7" s="4" t="s">
        <v>15</v>
      </c>
      <c r="C7" s="4" t="s">
        <v>22</v>
      </c>
      <c r="D7" s="4" t="s">
        <v>29</v>
      </c>
      <c r="E7" s="8"/>
      <c r="F7" s="8"/>
      <c r="G7" s="4" t="s">
        <v>40</v>
      </c>
      <c r="H7" s="4" t="s">
        <v>48</v>
      </c>
      <c r="I7" s="4" t="s">
        <v>54</v>
      </c>
      <c r="K7" s="16"/>
      <c r="L7" s="17"/>
    </row>
    <row r="8" spans="1:12" ht="15.5" thickTop="1" thickBot="1" x14ac:dyDescent="0.4">
      <c r="A8" s="1">
        <v>4</v>
      </c>
      <c r="B8" s="4" t="s">
        <v>16</v>
      </c>
      <c r="C8" s="3" t="s">
        <v>9</v>
      </c>
      <c r="D8" s="4" t="s">
        <v>30</v>
      </c>
      <c r="E8" s="8"/>
      <c r="F8" s="8"/>
      <c r="G8" s="4" t="s">
        <v>41</v>
      </c>
      <c r="H8" s="3" t="s">
        <v>9</v>
      </c>
      <c r="I8" s="4" t="s">
        <v>55</v>
      </c>
      <c r="K8" s="17"/>
      <c r="L8" s="17"/>
    </row>
    <row r="9" spans="1:12" ht="15.5" thickTop="1" thickBot="1" x14ac:dyDescent="0.4">
      <c r="A9" s="1">
        <v>3</v>
      </c>
      <c r="B9" s="3" t="s">
        <v>9</v>
      </c>
      <c r="C9" s="4" t="s">
        <v>23</v>
      </c>
      <c r="D9" s="3" t="s">
        <v>9</v>
      </c>
      <c r="E9" s="8"/>
      <c r="F9" s="8"/>
      <c r="G9" s="3" t="s">
        <v>9</v>
      </c>
      <c r="H9" s="4" t="s">
        <v>49</v>
      </c>
      <c r="I9" s="3" t="s">
        <v>9</v>
      </c>
    </row>
    <row r="10" spans="1:12" ht="15.5" thickTop="1" thickBot="1" x14ac:dyDescent="0.4">
      <c r="A10" s="1">
        <v>2</v>
      </c>
      <c r="B10" s="4" t="s">
        <v>17</v>
      </c>
      <c r="C10" s="4" t="s">
        <v>24</v>
      </c>
      <c r="D10" s="5" t="s">
        <v>31</v>
      </c>
      <c r="E10" s="5" t="s">
        <v>33</v>
      </c>
      <c r="F10" s="6" t="s">
        <v>36</v>
      </c>
      <c r="G10" s="4" t="s">
        <v>42</v>
      </c>
      <c r="H10" s="4" t="s">
        <v>50</v>
      </c>
      <c r="I10" s="4" t="s">
        <v>56</v>
      </c>
    </row>
    <row r="11" spans="1:12" ht="15.5" thickTop="1" thickBot="1" x14ac:dyDescent="0.4">
      <c r="A11" s="1">
        <v>1</v>
      </c>
      <c r="B11" s="4" t="s">
        <v>18</v>
      </c>
      <c r="C11" s="3" t="s">
        <v>9</v>
      </c>
      <c r="D11" s="3" t="s">
        <v>9</v>
      </c>
      <c r="E11" s="4" t="s">
        <v>34</v>
      </c>
      <c r="F11" s="7" t="s">
        <v>44</v>
      </c>
      <c r="G11" s="6" t="s">
        <v>43</v>
      </c>
      <c r="H11" s="3" t="s">
        <v>9</v>
      </c>
      <c r="I11" s="4" t="s">
        <v>57</v>
      </c>
    </row>
    <row r="12" spans="1:12" ht="15" thickTop="1" x14ac:dyDescent="0.35"/>
    <row r="13" spans="1:12" ht="15" thickBot="1" x14ac:dyDescent="0.4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</row>
    <row r="14" spans="1:12" ht="15.5" thickTop="1" thickBot="1" x14ac:dyDescent="0.4">
      <c r="A14" s="1">
        <v>10</v>
      </c>
      <c r="B14" s="7" t="s">
        <v>62</v>
      </c>
      <c r="C14" s="3" t="s">
        <v>9</v>
      </c>
      <c r="D14" s="6" t="s">
        <v>75</v>
      </c>
      <c r="E14" s="3" t="s">
        <v>32</v>
      </c>
      <c r="F14" s="3" t="s">
        <v>35</v>
      </c>
      <c r="G14" s="9" t="s">
        <v>25</v>
      </c>
      <c r="H14" s="3" t="s">
        <v>9</v>
      </c>
      <c r="I14" s="9" t="s">
        <v>25</v>
      </c>
    </row>
    <row r="15" spans="1:12" ht="15.5" thickTop="1" thickBot="1" x14ac:dyDescent="0.4">
      <c r="A15" s="1">
        <v>9</v>
      </c>
      <c r="B15" s="3" t="s">
        <v>9</v>
      </c>
      <c r="C15" s="5" t="s">
        <v>69</v>
      </c>
      <c r="D15" s="6" t="s">
        <v>76</v>
      </c>
      <c r="E15" s="3" t="s">
        <v>32</v>
      </c>
      <c r="F15" s="3" t="s">
        <v>35</v>
      </c>
      <c r="G15" s="5" t="s">
        <v>85</v>
      </c>
      <c r="H15" s="5" t="s">
        <v>94</v>
      </c>
      <c r="I15" s="3" t="s">
        <v>9</v>
      </c>
    </row>
    <row r="16" spans="1:12" ht="15.5" thickTop="1" thickBot="1" x14ac:dyDescent="0.4">
      <c r="A16" s="1">
        <v>8</v>
      </c>
      <c r="B16" s="5" t="s">
        <v>63</v>
      </c>
      <c r="C16" s="5" t="s">
        <v>70</v>
      </c>
      <c r="D16" s="5" t="s">
        <v>77</v>
      </c>
      <c r="E16" s="10" t="s">
        <v>61</v>
      </c>
      <c r="F16" s="10"/>
      <c r="G16" s="5" t="s">
        <v>89</v>
      </c>
      <c r="H16" s="5" t="s">
        <v>97</v>
      </c>
      <c r="I16" s="5" t="s">
        <v>99</v>
      </c>
    </row>
    <row r="17" spans="1:9" ht="15.5" thickTop="1" thickBot="1" x14ac:dyDescent="0.4">
      <c r="A17" s="1">
        <v>7</v>
      </c>
      <c r="B17" s="5" t="s">
        <v>64</v>
      </c>
      <c r="C17" s="3" t="s">
        <v>9</v>
      </c>
      <c r="D17" s="5" t="s">
        <v>78</v>
      </c>
      <c r="E17" s="10"/>
      <c r="F17" s="10"/>
      <c r="G17" s="5" t="s">
        <v>92</v>
      </c>
      <c r="H17" s="3" t="s">
        <v>9</v>
      </c>
      <c r="I17" s="5" t="s">
        <v>100</v>
      </c>
    </row>
    <row r="18" spans="1:9" ht="15.5" thickTop="1" thickBot="1" x14ac:dyDescent="0.4">
      <c r="A18" s="1">
        <v>6</v>
      </c>
      <c r="B18" s="3" t="s">
        <v>9</v>
      </c>
      <c r="C18" s="5" t="s">
        <v>71</v>
      </c>
      <c r="D18" s="3" t="s">
        <v>9</v>
      </c>
      <c r="E18" s="10"/>
      <c r="F18" s="10"/>
      <c r="G18" s="3" t="s">
        <v>9</v>
      </c>
      <c r="H18" s="5" t="s">
        <v>102</v>
      </c>
      <c r="I18" s="3" t="s">
        <v>9</v>
      </c>
    </row>
    <row r="19" spans="1:9" ht="15.5" thickTop="1" thickBot="1" x14ac:dyDescent="0.4">
      <c r="A19" s="1">
        <v>5</v>
      </c>
      <c r="B19" s="5" t="s">
        <v>65</v>
      </c>
      <c r="C19" s="5" t="s">
        <v>72</v>
      </c>
      <c r="D19" s="5" t="s">
        <v>137</v>
      </c>
      <c r="E19" s="10"/>
      <c r="F19" s="10"/>
      <c r="G19" s="5" t="s">
        <v>101</v>
      </c>
      <c r="H19" s="5" t="s">
        <v>103</v>
      </c>
      <c r="I19" s="5" t="s">
        <v>104</v>
      </c>
    </row>
    <row r="20" spans="1:9" ht="15.5" thickTop="1" thickBot="1" x14ac:dyDescent="0.4">
      <c r="A20" s="1">
        <v>4</v>
      </c>
      <c r="B20" s="5" t="s">
        <v>66</v>
      </c>
      <c r="C20" s="3" t="s">
        <v>9</v>
      </c>
      <c r="D20" s="5" t="s">
        <v>138</v>
      </c>
      <c r="E20" s="10"/>
      <c r="F20" s="10"/>
      <c r="G20" s="5" t="s">
        <v>95</v>
      </c>
      <c r="H20" s="3" t="s">
        <v>9</v>
      </c>
      <c r="I20" s="5" t="s">
        <v>105</v>
      </c>
    </row>
    <row r="21" spans="1:9" ht="15.5" thickTop="1" thickBot="1" x14ac:dyDescent="0.4">
      <c r="A21" s="1">
        <v>3</v>
      </c>
      <c r="B21" s="3" t="s">
        <v>9</v>
      </c>
      <c r="C21" s="5" t="s">
        <v>73</v>
      </c>
      <c r="D21" s="3" t="s">
        <v>9</v>
      </c>
      <c r="E21" s="10"/>
      <c r="F21" s="10"/>
      <c r="G21" s="3" t="s">
        <v>9</v>
      </c>
      <c r="H21" s="5" t="s">
        <v>88</v>
      </c>
      <c r="I21" s="3" t="s">
        <v>9</v>
      </c>
    </row>
    <row r="22" spans="1:9" ht="15.5" thickTop="1" thickBot="1" x14ac:dyDescent="0.4">
      <c r="A22" s="1">
        <v>2</v>
      </c>
      <c r="B22" s="5" t="s">
        <v>67</v>
      </c>
      <c r="C22" s="5" t="s">
        <v>74</v>
      </c>
      <c r="D22" s="7" t="s">
        <v>79</v>
      </c>
      <c r="E22" s="6" t="s">
        <v>84</v>
      </c>
      <c r="F22" s="7" t="s">
        <v>106</v>
      </c>
      <c r="G22" s="5" t="s">
        <v>86</v>
      </c>
      <c r="H22" s="5" t="s">
        <v>90</v>
      </c>
      <c r="I22" s="5" t="s">
        <v>91</v>
      </c>
    </row>
    <row r="23" spans="1:9" ht="15.5" thickTop="1" thickBot="1" x14ac:dyDescent="0.4">
      <c r="A23" s="1">
        <v>1</v>
      </c>
      <c r="B23" s="5" t="s">
        <v>68</v>
      </c>
      <c r="C23" s="3" t="s">
        <v>9</v>
      </c>
      <c r="D23" s="6" t="s">
        <v>82</v>
      </c>
      <c r="E23" s="6" t="s">
        <v>83</v>
      </c>
      <c r="F23" s="7" t="s">
        <v>107</v>
      </c>
      <c r="G23" s="5" t="s">
        <v>87</v>
      </c>
      <c r="H23" s="3" t="s">
        <v>9</v>
      </c>
      <c r="I23" s="5" t="s">
        <v>93</v>
      </c>
    </row>
    <row r="24" spans="1:9" ht="15" thickTop="1" x14ac:dyDescent="0.35"/>
    <row r="25" spans="1:9" ht="15" thickBot="1" x14ac:dyDescent="0.4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</row>
    <row r="26" spans="1:9" ht="15.5" thickTop="1" thickBot="1" x14ac:dyDescent="0.4">
      <c r="A26" s="1">
        <v>10</v>
      </c>
      <c r="B26" s="3" t="s">
        <v>9</v>
      </c>
      <c r="C26" s="3" t="s">
        <v>9</v>
      </c>
      <c r="D26" s="3" t="s">
        <v>9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</row>
    <row r="27" spans="1:9" ht="15.5" thickTop="1" thickBot="1" x14ac:dyDescent="0.4">
      <c r="A27" s="1">
        <v>9</v>
      </c>
      <c r="B27" s="3" t="s">
        <v>9</v>
      </c>
      <c r="C27" s="5" t="s">
        <v>121</v>
      </c>
      <c r="D27" s="3" t="s">
        <v>9</v>
      </c>
      <c r="E27" s="3" t="s">
        <v>9</v>
      </c>
      <c r="F27" s="3" t="s">
        <v>9</v>
      </c>
      <c r="G27" s="3" t="s">
        <v>9</v>
      </c>
      <c r="H27" s="5" t="s">
        <v>109</v>
      </c>
      <c r="I27" s="3" t="s">
        <v>9</v>
      </c>
    </row>
    <row r="28" spans="1:9" ht="15.5" thickTop="1" thickBot="1" x14ac:dyDescent="0.4">
      <c r="A28" s="1">
        <v>8</v>
      </c>
      <c r="B28" s="5" t="s">
        <v>80</v>
      </c>
      <c r="C28" s="5" t="s">
        <v>122</v>
      </c>
      <c r="D28" s="5" t="s">
        <v>131</v>
      </c>
      <c r="E28" s="10" t="s">
        <v>108</v>
      </c>
      <c r="F28" s="10"/>
      <c r="G28" s="5" t="s">
        <v>96</v>
      </c>
      <c r="H28" s="5" t="s">
        <v>110</v>
      </c>
      <c r="I28" s="5" t="s">
        <v>125</v>
      </c>
    </row>
    <row r="29" spans="1:9" ht="15.5" thickTop="1" thickBot="1" x14ac:dyDescent="0.4">
      <c r="A29" s="1">
        <v>7</v>
      </c>
      <c r="B29" s="5" t="s">
        <v>81</v>
      </c>
      <c r="C29" s="3" t="s">
        <v>9</v>
      </c>
      <c r="D29" s="5" t="s">
        <v>132</v>
      </c>
      <c r="E29" s="10"/>
      <c r="F29" s="10"/>
      <c r="G29" s="5" t="s">
        <v>98</v>
      </c>
      <c r="H29" s="3" t="s">
        <v>9</v>
      </c>
      <c r="I29" s="5" t="s">
        <v>126</v>
      </c>
    </row>
    <row r="30" spans="1:9" ht="15.5" thickTop="1" thickBot="1" x14ac:dyDescent="0.4">
      <c r="A30" s="1">
        <v>6</v>
      </c>
      <c r="B30" s="3" t="s">
        <v>9</v>
      </c>
      <c r="C30" s="5" t="s">
        <v>113</v>
      </c>
      <c r="D30" s="3" t="s">
        <v>9</v>
      </c>
      <c r="E30" s="10"/>
      <c r="F30" s="10"/>
      <c r="G30" s="3" t="s">
        <v>9</v>
      </c>
      <c r="H30" s="5" t="s">
        <v>117</v>
      </c>
      <c r="I30" s="3" t="s">
        <v>9</v>
      </c>
    </row>
    <row r="31" spans="1:9" ht="15.5" thickTop="1" thickBot="1" x14ac:dyDescent="0.4">
      <c r="A31" s="1">
        <v>5</v>
      </c>
      <c r="B31" s="5" t="s">
        <v>111</v>
      </c>
      <c r="C31" s="5" t="s">
        <v>114</v>
      </c>
      <c r="D31" s="5" t="s">
        <v>135</v>
      </c>
      <c r="E31" s="10"/>
      <c r="F31" s="10"/>
      <c r="G31" s="5" t="s">
        <v>115</v>
      </c>
      <c r="H31" s="5" t="s">
        <v>118</v>
      </c>
      <c r="I31" s="5" t="s">
        <v>129</v>
      </c>
    </row>
    <row r="32" spans="1:9" ht="15.5" thickTop="1" thickBot="1" x14ac:dyDescent="0.4">
      <c r="A32" s="1">
        <v>4</v>
      </c>
      <c r="B32" s="5" t="s">
        <v>112</v>
      </c>
      <c r="C32" s="3" t="s">
        <v>9</v>
      </c>
      <c r="D32" s="5" t="s">
        <v>136</v>
      </c>
      <c r="E32" s="10"/>
      <c r="F32" s="10"/>
      <c r="G32" s="5" t="s">
        <v>116</v>
      </c>
      <c r="H32" s="3" t="s">
        <v>9</v>
      </c>
      <c r="I32" s="5" t="s">
        <v>130</v>
      </c>
    </row>
    <row r="33" spans="1:9" ht="15.5" thickTop="1" thickBot="1" x14ac:dyDescent="0.4">
      <c r="A33" s="1">
        <v>3</v>
      </c>
      <c r="B33" s="3" t="s">
        <v>9</v>
      </c>
      <c r="C33" s="5" t="s">
        <v>127</v>
      </c>
      <c r="D33" s="3" t="s">
        <v>9</v>
      </c>
      <c r="E33" s="10"/>
      <c r="F33" s="10"/>
      <c r="G33" s="3" t="s">
        <v>9</v>
      </c>
      <c r="H33" s="5" t="s">
        <v>123</v>
      </c>
      <c r="I33" s="3" t="s">
        <v>9</v>
      </c>
    </row>
    <row r="34" spans="1:9" ht="15.5" thickTop="1" thickBot="1" x14ac:dyDescent="0.4">
      <c r="A34" s="1">
        <v>2</v>
      </c>
      <c r="B34" s="5" t="s">
        <v>119</v>
      </c>
      <c r="C34" s="5" t="s">
        <v>128</v>
      </c>
      <c r="D34" s="3" t="s">
        <v>9</v>
      </c>
      <c r="E34" s="3" t="s">
        <v>9</v>
      </c>
      <c r="F34" s="3" t="s">
        <v>9</v>
      </c>
      <c r="G34" s="3" t="s">
        <v>9</v>
      </c>
      <c r="H34" s="5" t="s">
        <v>124</v>
      </c>
      <c r="I34" s="5" t="s">
        <v>133</v>
      </c>
    </row>
    <row r="35" spans="1:9" ht="15.5" thickTop="1" thickBot="1" x14ac:dyDescent="0.4">
      <c r="A35" s="1">
        <v>1</v>
      </c>
      <c r="B35" s="5" t="s">
        <v>120</v>
      </c>
      <c r="C35" s="3" t="s">
        <v>9</v>
      </c>
      <c r="D35" s="3" t="s">
        <v>9</v>
      </c>
      <c r="E35" s="3" t="s">
        <v>9</v>
      </c>
      <c r="F35" s="3" t="s">
        <v>9</v>
      </c>
      <c r="G35" s="3" t="s">
        <v>9</v>
      </c>
      <c r="H35" s="3" t="s">
        <v>9</v>
      </c>
      <c r="I35" s="5" t="s">
        <v>134</v>
      </c>
    </row>
    <row r="36" spans="1:9" ht="15" thickTop="1" x14ac:dyDescent="0.35"/>
  </sheetData>
  <mergeCells count="3">
    <mergeCell ref="E4:F9"/>
    <mergeCell ref="E16:F21"/>
    <mergeCell ref="E28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PadXY from .CAD export</vt:lpstr>
      <vt:lpstr>Pinout</vt:lpstr>
      <vt:lpstr>RefX</vt:lpstr>
      <vt:lpstr>RefY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Szeto</dc:creator>
  <cp:lastModifiedBy>Winnie Szeto</cp:lastModifiedBy>
  <dcterms:created xsi:type="dcterms:W3CDTF">2024-08-04T01:46:57Z</dcterms:created>
  <dcterms:modified xsi:type="dcterms:W3CDTF">2024-08-04T18:47:29Z</dcterms:modified>
</cp:coreProperties>
</file>