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Arkusz1" sheetId="1" r:id="rId1"/>
  </sheets>
  <definedNames>
    <definedName name="kraina" localSheetId="0">Arkusz1!$A$2:$F$51</definedName>
  </definedNames>
  <calcPr calcId="145621"/>
</workbook>
</file>

<file path=xl/calcChain.xml><?xml version="1.0" encoding="utf-8"?>
<calcChain xmlns="http://schemas.openxmlformats.org/spreadsheetml/2006/main">
  <c r="V55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2" i="1"/>
  <c r="V54" i="1"/>
  <c r="V52" i="1"/>
  <c r="V53" i="1"/>
  <c r="M3" i="1"/>
  <c r="N3" i="1" s="1"/>
  <c r="O3" i="1" s="1"/>
  <c r="P3" i="1" s="1"/>
  <c r="Q3" i="1" s="1"/>
  <c r="R3" i="1" s="1"/>
  <c r="S3" i="1" s="1"/>
  <c r="T3" i="1" s="1"/>
  <c r="U3" i="1" s="1"/>
  <c r="V3" i="1" s="1"/>
  <c r="M4" i="1"/>
  <c r="N4" i="1" s="1"/>
  <c r="O4" i="1"/>
  <c r="P4" i="1" s="1"/>
  <c r="Q4" i="1" s="1"/>
  <c r="R4" i="1" s="1"/>
  <c r="S4" i="1" s="1"/>
  <c r="T4" i="1" s="1"/>
  <c r="U4" i="1" s="1"/>
  <c r="V4" i="1" s="1"/>
  <c r="M5" i="1"/>
  <c r="N5" i="1" s="1"/>
  <c r="O5" i="1" s="1"/>
  <c r="P5" i="1" s="1"/>
  <c r="Q5" i="1" s="1"/>
  <c r="R5" i="1" s="1"/>
  <c r="S5" i="1" s="1"/>
  <c r="T5" i="1" s="1"/>
  <c r="U5" i="1" s="1"/>
  <c r="V5" i="1" s="1"/>
  <c r="M6" i="1"/>
  <c r="N6" i="1" s="1"/>
  <c r="O6" i="1"/>
  <c r="P6" i="1" s="1"/>
  <c r="Q6" i="1" s="1"/>
  <c r="R6" i="1" s="1"/>
  <c r="S6" i="1" s="1"/>
  <c r="T6" i="1" s="1"/>
  <c r="U6" i="1" s="1"/>
  <c r="V6" i="1" s="1"/>
  <c r="M7" i="1"/>
  <c r="N7" i="1" s="1"/>
  <c r="O7" i="1" s="1"/>
  <c r="P7" i="1" s="1"/>
  <c r="Q7" i="1" s="1"/>
  <c r="R7" i="1" s="1"/>
  <c r="S7" i="1" s="1"/>
  <c r="T7" i="1" s="1"/>
  <c r="U7" i="1" s="1"/>
  <c r="V7" i="1" s="1"/>
  <c r="M8" i="1"/>
  <c r="N8" i="1" s="1"/>
  <c r="O8" i="1"/>
  <c r="P8" i="1" s="1"/>
  <c r="Q8" i="1" s="1"/>
  <c r="R8" i="1" s="1"/>
  <c r="S8" i="1" s="1"/>
  <c r="T8" i="1" s="1"/>
  <c r="U8" i="1" s="1"/>
  <c r="V8" i="1" s="1"/>
  <c r="M9" i="1"/>
  <c r="N9" i="1" s="1"/>
  <c r="O9" i="1" s="1"/>
  <c r="P9" i="1" s="1"/>
  <c r="Q9" i="1" s="1"/>
  <c r="R9" i="1" s="1"/>
  <c r="S9" i="1" s="1"/>
  <c r="T9" i="1" s="1"/>
  <c r="U9" i="1" s="1"/>
  <c r="V9" i="1" s="1"/>
  <c r="M10" i="1"/>
  <c r="N10" i="1" s="1"/>
  <c r="O10" i="1"/>
  <c r="P10" i="1" s="1"/>
  <c r="Q10" i="1" s="1"/>
  <c r="R10" i="1" s="1"/>
  <c r="S10" i="1" s="1"/>
  <c r="T10" i="1" s="1"/>
  <c r="U10" i="1" s="1"/>
  <c r="V10" i="1" s="1"/>
  <c r="M11" i="1"/>
  <c r="N11" i="1" s="1"/>
  <c r="O11" i="1" s="1"/>
  <c r="P11" i="1" s="1"/>
  <c r="Q11" i="1" s="1"/>
  <c r="R11" i="1" s="1"/>
  <c r="S11" i="1" s="1"/>
  <c r="T11" i="1" s="1"/>
  <c r="U11" i="1" s="1"/>
  <c r="V11" i="1" s="1"/>
  <c r="M12" i="1"/>
  <c r="N12" i="1" s="1"/>
  <c r="O12" i="1"/>
  <c r="P12" i="1" s="1"/>
  <c r="Q12" i="1" s="1"/>
  <c r="R12" i="1" s="1"/>
  <c r="S12" i="1" s="1"/>
  <c r="T12" i="1" s="1"/>
  <c r="U12" i="1" s="1"/>
  <c r="V12" i="1" s="1"/>
  <c r="M13" i="1"/>
  <c r="N13" i="1" s="1"/>
  <c r="O13" i="1" s="1"/>
  <c r="P13" i="1" s="1"/>
  <c r="Q13" i="1" s="1"/>
  <c r="R13" i="1" s="1"/>
  <c r="S13" i="1" s="1"/>
  <c r="T13" i="1" s="1"/>
  <c r="U13" i="1" s="1"/>
  <c r="V13" i="1" s="1"/>
  <c r="M14" i="1"/>
  <c r="N14" i="1" s="1"/>
  <c r="O14" i="1"/>
  <c r="P14" i="1" s="1"/>
  <c r="Q14" i="1" s="1"/>
  <c r="R14" i="1" s="1"/>
  <c r="S14" i="1" s="1"/>
  <c r="T14" i="1" s="1"/>
  <c r="U14" i="1" s="1"/>
  <c r="V14" i="1" s="1"/>
  <c r="M15" i="1"/>
  <c r="N15" i="1" s="1"/>
  <c r="O15" i="1" s="1"/>
  <c r="P15" i="1" s="1"/>
  <c r="Q15" i="1" s="1"/>
  <c r="R15" i="1" s="1"/>
  <c r="S15" i="1" s="1"/>
  <c r="T15" i="1" s="1"/>
  <c r="U15" i="1" s="1"/>
  <c r="V15" i="1" s="1"/>
  <c r="M16" i="1"/>
  <c r="N16" i="1" s="1"/>
  <c r="O16" i="1"/>
  <c r="P16" i="1" s="1"/>
  <c r="Q16" i="1" s="1"/>
  <c r="R16" i="1" s="1"/>
  <c r="S16" i="1" s="1"/>
  <c r="T16" i="1" s="1"/>
  <c r="U16" i="1" s="1"/>
  <c r="V16" i="1" s="1"/>
  <c r="M17" i="1"/>
  <c r="N17" i="1" s="1"/>
  <c r="O17" i="1" s="1"/>
  <c r="P17" i="1" s="1"/>
  <c r="Q17" i="1" s="1"/>
  <c r="R17" i="1" s="1"/>
  <c r="S17" i="1" s="1"/>
  <c r="T17" i="1" s="1"/>
  <c r="U17" i="1" s="1"/>
  <c r="V17" i="1" s="1"/>
  <c r="M18" i="1"/>
  <c r="N18" i="1" s="1"/>
  <c r="O18" i="1"/>
  <c r="P18" i="1" s="1"/>
  <c r="Q18" i="1" s="1"/>
  <c r="R18" i="1" s="1"/>
  <c r="S18" i="1" s="1"/>
  <c r="T18" i="1" s="1"/>
  <c r="U18" i="1" s="1"/>
  <c r="V18" i="1" s="1"/>
  <c r="M19" i="1"/>
  <c r="N19" i="1" s="1"/>
  <c r="O19" i="1" s="1"/>
  <c r="P19" i="1" s="1"/>
  <c r="Q19" i="1" s="1"/>
  <c r="R19" i="1" s="1"/>
  <c r="S19" i="1" s="1"/>
  <c r="T19" i="1" s="1"/>
  <c r="U19" i="1" s="1"/>
  <c r="V19" i="1" s="1"/>
  <c r="M20" i="1"/>
  <c r="N20" i="1"/>
  <c r="O20" i="1" s="1"/>
  <c r="P20" i="1" s="1"/>
  <c r="Q20" i="1" s="1"/>
  <c r="R20" i="1" s="1"/>
  <c r="S20" i="1" s="1"/>
  <c r="T20" i="1" s="1"/>
  <c r="U20" i="1" s="1"/>
  <c r="V20" i="1" s="1"/>
  <c r="M21" i="1"/>
  <c r="N21" i="1"/>
  <c r="O21" i="1" s="1"/>
  <c r="P21" i="1" s="1"/>
  <c r="Q21" i="1" s="1"/>
  <c r="R21" i="1" s="1"/>
  <c r="S21" i="1" s="1"/>
  <c r="T21" i="1" s="1"/>
  <c r="U21" i="1" s="1"/>
  <c r="V21" i="1" s="1"/>
  <c r="M22" i="1"/>
  <c r="N22" i="1"/>
  <c r="O22" i="1" s="1"/>
  <c r="P22" i="1" s="1"/>
  <c r="Q22" i="1" s="1"/>
  <c r="R22" i="1" s="1"/>
  <c r="S22" i="1" s="1"/>
  <c r="T22" i="1" s="1"/>
  <c r="U22" i="1" s="1"/>
  <c r="V22" i="1" s="1"/>
  <c r="M23" i="1"/>
  <c r="N23" i="1"/>
  <c r="O23" i="1" s="1"/>
  <c r="P23" i="1" s="1"/>
  <c r="Q23" i="1" s="1"/>
  <c r="R23" i="1" s="1"/>
  <c r="S23" i="1" s="1"/>
  <c r="T23" i="1" s="1"/>
  <c r="U23" i="1" s="1"/>
  <c r="V23" i="1" s="1"/>
  <c r="M24" i="1"/>
  <c r="N24" i="1"/>
  <c r="O24" i="1" s="1"/>
  <c r="P24" i="1" s="1"/>
  <c r="Q24" i="1" s="1"/>
  <c r="R24" i="1" s="1"/>
  <c r="S24" i="1" s="1"/>
  <c r="T24" i="1" s="1"/>
  <c r="U24" i="1" s="1"/>
  <c r="V24" i="1" s="1"/>
  <c r="M25" i="1"/>
  <c r="N25" i="1"/>
  <c r="O25" i="1" s="1"/>
  <c r="P25" i="1" s="1"/>
  <c r="Q25" i="1" s="1"/>
  <c r="R25" i="1" s="1"/>
  <c r="S25" i="1" s="1"/>
  <c r="T25" i="1" s="1"/>
  <c r="U25" i="1" s="1"/>
  <c r="V25" i="1" s="1"/>
  <c r="M26" i="1"/>
  <c r="N26" i="1"/>
  <c r="O26" i="1" s="1"/>
  <c r="P26" i="1" s="1"/>
  <c r="Q26" i="1" s="1"/>
  <c r="R26" i="1" s="1"/>
  <c r="S26" i="1" s="1"/>
  <c r="T26" i="1" s="1"/>
  <c r="U26" i="1" s="1"/>
  <c r="V26" i="1" s="1"/>
  <c r="M27" i="1"/>
  <c r="N27" i="1"/>
  <c r="O27" i="1" s="1"/>
  <c r="P27" i="1" s="1"/>
  <c r="Q27" i="1" s="1"/>
  <c r="R27" i="1" s="1"/>
  <c r="S27" i="1" s="1"/>
  <c r="T27" i="1" s="1"/>
  <c r="U27" i="1" s="1"/>
  <c r="V27" i="1" s="1"/>
  <c r="M28" i="1"/>
  <c r="N28" i="1"/>
  <c r="O28" i="1" s="1"/>
  <c r="P28" i="1" s="1"/>
  <c r="Q28" i="1" s="1"/>
  <c r="R28" i="1" s="1"/>
  <c r="S28" i="1" s="1"/>
  <c r="T28" i="1" s="1"/>
  <c r="U28" i="1" s="1"/>
  <c r="V28" i="1" s="1"/>
  <c r="M29" i="1"/>
  <c r="N29" i="1"/>
  <c r="O29" i="1" s="1"/>
  <c r="P29" i="1" s="1"/>
  <c r="Q29" i="1" s="1"/>
  <c r="R29" i="1" s="1"/>
  <c r="S29" i="1" s="1"/>
  <c r="T29" i="1" s="1"/>
  <c r="U29" i="1" s="1"/>
  <c r="V29" i="1" s="1"/>
  <c r="M30" i="1"/>
  <c r="N30" i="1"/>
  <c r="O30" i="1" s="1"/>
  <c r="P30" i="1" s="1"/>
  <c r="Q30" i="1" s="1"/>
  <c r="R30" i="1" s="1"/>
  <c r="S30" i="1" s="1"/>
  <c r="T30" i="1" s="1"/>
  <c r="U30" i="1" s="1"/>
  <c r="V30" i="1" s="1"/>
  <c r="M31" i="1"/>
  <c r="N31" i="1"/>
  <c r="O31" i="1" s="1"/>
  <c r="P31" i="1" s="1"/>
  <c r="Q31" i="1" s="1"/>
  <c r="R31" i="1" s="1"/>
  <c r="S31" i="1" s="1"/>
  <c r="T31" i="1" s="1"/>
  <c r="U31" i="1" s="1"/>
  <c r="V31" i="1" s="1"/>
  <c r="M32" i="1"/>
  <c r="N32" i="1"/>
  <c r="O32" i="1" s="1"/>
  <c r="P32" i="1" s="1"/>
  <c r="Q32" i="1" s="1"/>
  <c r="R32" i="1" s="1"/>
  <c r="S32" i="1" s="1"/>
  <c r="T32" i="1" s="1"/>
  <c r="U32" i="1" s="1"/>
  <c r="V32" i="1" s="1"/>
  <c r="M33" i="1"/>
  <c r="N33" i="1"/>
  <c r="O33" i="1" s="1"/>
  <c r="P33" i="1" s="1"/>
  <c r="Q33" i="1" s="1"/>
  <c r="R33" i="1" s="1"/>
  <c r="S33" i="1" s="1"/>
  <c r="T33" i="1" s="1"/>
  <c r="U33" i="1" s="1"/>
  <c r="V33" i="1" s="1"/>
  <c r="M34" i="1"/>
  <c r="N34" i="1"/>
  <c r="O34" i="1" s="1"/>
  <c r="P34" i="1" s="1"/>
  <c r="Q34" i="1" s="1"/>
  <c r="R34" i="1" s="1"/>
  <c r="S34" i="1" s="1"/>
  <c r="T34" i="1" s="1"/>
  <c r="U34" i="1" s="1"/>
  <c r="V34" i="1" s="1"/>
  <c r="M35" i="1"/>
  <c r="N35" i="1"/>
  <c r="O35" i="1" s="1"/>
  <c r="P35" i="1"/>
  <c r="Q35" i="1" s="1"/>
  <c r="R35" i="1" s="1"/>
  <c r="S35" i="1" s="1"/>
  <c r="T35" i="1" s="1"/>
  <c r="U35" i="1" s="1"/>
  <c r="V35" i="1" s="1"/>
  <c r="M36" i="1"/>
  <c r="N36" i="1"/>
  <c r="O36" i="1" s="1"/>
  <c r="P36" i="1"/>
  <c r="Q36" i="1" s="1"/>
  <c r="R36" i="1" s="1"/>
  <c r="S36" i="1" s="1"/>
  <c r="T36" i="1" s="1"/>
  <c r="U36" i="1" s="1"/>
  <c r="V36" i="1" s="1"/>
  <c r="M37" i="1"/>
  <c r="N37" i="1"/>
  <c r="O37" i="1" s="1"/>
  <c r="P37" i="1"/>
  <c r="Q37" i="1" s="1"/>
  <c r="R37" i="1" s="1"/>
  <c r="S37" i="1" s="1"/>
  <c r="T37" i="1" s="1"/>
  <c r="U37" i="1" s="1"/>
  <c r="V37" i="1" s="1"/>
  <c r="M38" i="1"/>
  <c r="N38" i="1"/>
  <c r="O38" i="1" s="1"/>
  <c r="P38" i="1"/>
  <c r="Q38" i="1" s="1"/>
  <c r="R38" i="1" s="1"/>
  <c r="S38" i="1" s="1"/>
  <c r="T38" i="1" s="1"/>
  <c r="U38" i="1" s="1"/>
  <c r="V38" i="1" s="1"/>
  <c r="M39" i="1"/>
  <c r="N39" i="1"/>
  <c r="O39" i="1" s="1"/>
  <c r="P39" i="1"/>
  <c r="Q39" i="1" s="1"/>
  <c r="R39" i="1" s="1"/>
  <c r="S39" i="1" s="1"/>
  <c r="T39" i="1" s="1"/>
  <c r="U39" i="1" s="1"/>
  <c r="V39" i="1" s="1"/>
  <c r="M40" i="1"/>
  <c r="N40" i="1"/>
  <c r="O40" i="1" s="1"/>
  <c r="P40" i="1"/>
  <c r="Q40" i="1" s="1"/>
  <c r="R40" i="1" s="1"/>
  <c r="S40" i="1" s="1"/>
  <c r="T40" i="1" s="1"/>
  <c r="U40" i="1" s="1"/>
  <c r="V40" i="1" s="1"/>
  <c r="M41" i="1"/>
  <c r="N41" i="1"/>
  <c r="O41" i="1" s="1"/>
  <c r="P41" i="1"/>
  <c r="Q41" i="1" s="1"/>
  <c r="R41" i="1" s="1"/>
  <c r="S41" i="1" s="1"/>
  <c r="T41" i="1" s="1"/>
  <c r="U41" i="1" s="1"/>
  <c r="V41" i="1" s="1"/>
  <c r="M42" i="1"/>
  <c r="N42" i="1"/>
  <c r="O42" i="1" s="1"/>
  <c r="P42" i="1"/>
  <c r="Q42" i="1" s="1"/>
  <c r="R42" i="1" s="1"/>
  <c r="S42" i="1" s="1"/>
  <c r="T42" i="1" s="1"/>
  <c r="U42" i="1" s="1"/>
  <c r="V42" i="1" s="1"/>
  <c r="M43" i="1"/>
  <c r="N43" i="1"/>
  <c r="O43" i="1" s="1"/>
  <c r="P43" i="1"/>
  <c r="Q43" i="1" s="1"/>
  <c r="R43" i="1" s="1"/>
  <c r="S43" i="1" s="1"/>
  <c r="T43" i="1" s="1"/>
  <c r="U43" i="1" s="1"/>
  <c r="V43" i="1" s="1"/>
  <c r="M44" i="1"/>
  <c r="N44" i="1"/>
  <c r="O44" i="1" s="1"/>
  <c r="P44" i="1"/>
  <c r="Q44" i="1" s="1"/>
  <c r="R44" i="1" s="1"/>
  <c r="S44" i="1" s="1"/>
  <c r="T44" i="1" s="1"/>
  <c r="U44" i="1" s="1"/>
  <c r="V44" i="1" s="1"/>
  <c r="M45" i="1"/>
  <c r="N45" i="1"/>
  <c r="O45" i="1" s="1"/>
  <c r="P45" i="1"/>
  <c r="Q45" i="1" s="1"/>
  <c r="R45" i="1" s="1"/>
  <c r="S45" i="1" s="1"/>
  <c r="T45" i="1" s="1"/>
  <c r="U45" i="1" s="1"/>
  <c r="V45" i="1" s="1"/>
  <c r="M46" i="1"/>
  <c r="N46" i="1"/>
  <c r="O46" i="1" s="1"/>
  <c r="P46" i="1"/>
  <c r="Q46" i="1" s="1"/>
  <c r="R46" i="1" s="1"/>
  <c r="S46" i="1" s="1"/>
  <c r="T46" i="1" s="1"/>
  <c r="U46" i="1" s="1"/>
  <c r="V46" i="1" s="1"/>
  <c r="M47" i="1"/>
  <c r="N47" i="1"/>
  <c r="O47" i="1" s="1"/>
  <c r="P47" i="1"/>
  <c r="Q47" i="1" s="1"/>
  <c r="R47" i="1" s="1"/>
  <c r="S47" i="1" s="1"/>
  <c r="T47" i="1" s="1"/>
  <c r="U47" i="1" s="1"/>
  <c r="V47" i="1" s="1"/>
  <c r="M48" i="1"/>
  <c r="N48" i="1"/>
  <c r="O48" i="1" s="1"/>
  <c r="P48" i="1"/>
  <c r="Q48" i="1" s="1"/>
  <c r="R48" i="1" s="1"/>
  <c r="S48" i="1" s="1"/>
  <c r="T48" i="1" s="1"/>
  <c r="U48" i="1" s="1"/>
  <c r="V48" i="1" s="1"/>
  <c r="M49" i="1"/>
  <c r="N49" i="1"/>
  <c r="O49" i="1" s="1"/>
  <c r="P49" i="1"/>
  <c r="Q49" i="1" s="1"/>
  <c r="R49" i="1" s="1"/>
  <c r="S49" i="1" s="1"/>
  <c r="T49" i="1" s="1"/>
  <c r="U49" i="1" s="1"/>
  <c r="V49" i="1" s="1"/>
  <c r="M50" i="1"/>
  <c r="N50" i="1"/>
  <c r="O50" i="1" s="1"/>
  <c r="P50" i="1"/>
  <c r="Q50" i="1" s="1"/>
  <c r="R50" i="1" s="1"/>
  <c r="S50" i="1" s="1"/>
  <c r="T50" i="1" s="1"/>
  <c r="U50" i="1" s="1"/>
  <c r="V50" i="1" s="1"/>
  <c r="M51" i="1"/>
  <c r="N51" i="1"/>
  <c r="O51" i="1" s="1"/>
  <c r="P51" i="1"/>
  <c r="Q51" i="1" s="1"/>
  <c r="R51" i="1" s="1"/>
  <c r="S51" i="1" s="1"/>
  <c r="T51" i="1" s="1"/>
  <c r="U51" i="1" s="1"/>
  <c r="V51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N2" i="1"/>
  <c r="O2" i="1" s="1"/>
  <c r="P2" i="1" s="1"/>
  <c r="Q2" i="1" s="1"/>
  <c r="R2" i="1" s="1"/>
  <c r="S2" i="1" s="1"/>
  <c r="T2" i="1" s="1"/>
  <c r="U2" i="1" s="1"/>
  <c r="V2" i="1" s="1"/>
  <c r="M2" i="1"/>
  <c r="L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58" i="1"/>
  <c r="G55" i="1"/>
  <c r="G56" i="1"/>
  <c r="G57" i="1"/>
  <c r="G54" i="1"/>
  <c r="H5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E55" i="1"/>
  <c r="E56" i="1"/>
  <c r="E57" i="1"/>
  <c r="E54" i="1"/>
  <c r="D55" i="1"/>
  <c r="D56" i="1"/>
  <c r="D57" i="1"/>
  <c r="D54" i="1"/>
  <c r="C55" i="1"/>
  <c r="C56" i="1"/>
  <c r="C57" i="1"/>
  <c r="C5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connections.xml><?xml version="1.0" encoding="utf-8"?>
<connections xmlns="http://schemas.openxmlformats.org/spreadsheetml/2006/main">
  <connection id="1" name="kraina" type="6" refreshedVersion="4" background="1" saveData="1">
    <textPr codePage="852" sourceFile="Z:\matura\2015\Dane\krain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<sst xmlns="http://schemas.openxmlformats.org/spreadsheetml/2006/main" count="70" uniqueCount="69">
  <si>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</si>
  <si>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</si>
  <si>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</si>
  <si>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</si>
  <si>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</si>
  <si>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</si>
  <si>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</si>
  <si>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</si>
  <si>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</si>
  <si>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</si>
  <si>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</si>
  <si>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</si>
  <si>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</si>
  <si>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</si>
  <si>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</si>
  <si>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</si>
  <si>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</si>
  <si>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</si>
  <si>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</si>
  <si>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</si>
  <si>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</si>
  <si>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</si>
  <si>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</si>
  <si>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</si>
  <si>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</si>
  <si>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</si>
  <si>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</si>
  <si>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</si>
  <si>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</si>
  <si>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</si>
  <si>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</si>
  <si>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</si>
  <si>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</si>
  <si>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</si>
  <si>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</si>
  <si>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</si>
  <si>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</si>
  <si>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</si>
  <si>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</si>
  <si>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</si>
  <si>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</si>
  <si>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</si>
  <si>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</si>
  <si>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</si>
  <si>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</si>
  <si>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</si>
  <si>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</si>
  <si>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</si>
  <si>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</si>
  <si>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</si>
  <si>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woj.</t>
  </si>
  <si>
    <t>k2013</t>
  </si>
  <si>
    <t>m2013</t>
  </si>
  <si>
    <t>k2014</t>
  </si>
  <si>
    <t>m2014</t>
  </si>
  <si>
    <t>region</t>
  </si>
  <si>
    <t>A</t>
  </si>
  <si>
    <t>B</t>
  </si>
  <si>
    <t>C</t>
  </si>
  <si>
    <t>D</t>
  </si>
  <si>
    <t>warunek</t>
  </si>
  <si>
    <t>zad2</t>
  </si>
  <si>
    <t>zad1</t>
  </si>
  <si>
    <t>tempo wzrostu</t>
  </si>
  <si>
    <t>liczba mieszk w 2015</t>
  </si>
  <si>
    <t>max w woj.</t>
  </si>
  <si>
    <t>woj. Z max l. mieszk</t>
  </si>
  <si>
    <t>przeludnienie</t>
  </si>
  <si>
    <t>wojew. Z przeludnieniem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</si>
</sst>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8"/>
  <sheetViews>
    <sheetView tabSelected="1" topLeftCell="O43" workbookViewId="0">
      <selection activeCell="AC53" sqref="AC53"/>
    </sheetView>
  </sheetViews>
  <sheetFormatPr defaultRowHeight="15" x14ac:dyDescent="0.25"/>
  <cols>
    <col min="1" max="1" width="5.85546875" bestFit="1" customWidth="1"/>
    <col min="2" max="2" width="5.85546875" customWidth="1"/>
    <col min="3" max="5" width="14" bestFit="1" customWidth="1"/>
    <col min="6" max="6" width="8" bestFit="1" customWidth="1"/>
    <col min="9" max="9" width="14.42578125" bestFit="1" customWidth="1"/>
    <col min="12" max="12" width="10" bestFit="1" customWidth="1"/>
    <col min="22" max="22" width="19.85546875" bestFit="1" customWidth="1"/>
  </cols>
  <sheetData>
    <row r="1" spans="1:24" x14ac:dyDescent="0.25">
      <c r="A1" t="s">
        <v>50</v>
      </c>
      <c r="B1" t="s">
        <v>55</v>
      </c>
      <c r="C1" t="s">
        <v>51</v>
      </c>
      <c r="D1" t="s">
        <v>52</v>
      </c>
      <c r="E1" t="s">
        <v>53</v>
      </c>
      <c r="F1" t="s">
        <v>54</v>
      </c>
      <c r="H1" t="s">
        <v>60</v>
      </c>
      <c r="I1" t="s">
        <v>63</v>
      </c>
      <c r="J1">
        <v>2013</v>
      </c>
      <c r="K1">
        <v>2014</v>
      </c>
      <c r="L1">
        <v>2015</v>
      </c>
      <c r="M1">
        <v>2016</v>
      </c>
      <c r="N1">
        <v>2017</v>
      </c>
      <c r="O1">
        <v>2018</v>
      </c>
      <c r="P1">
        <v>2019</v>
      </c>
      <c r="Q1">
        <v>2020</v>
      </c>
      <c r="R1">
        <v>2021</v>
      </c>
      <c r="S1">
        <v>2022</v>
      </c>
      <c r="T1">
        <v>2023</v>
      </c>
      <c r="U1">
        <v>2024</v>
      </c>
      <c r="V1">
        <v>2025</v>
      </c>
      <c r="W1" t="s">
        <v>50</v>
      </c>
      <c r="X1" t="s">
        <v>67</v>
      </c>
    </row>
    <row r="2" spans="1:24" x14ac:dyDescent="0.25">
      <c r="A2" t="s">
        <v>0</v>
      </c>
      <c r="B2" t="str">
        <f>RIGHT(A2,1)</f>
        <v>D</v>
      </c>
      <c r="C2">
        <v>1415007</v>
      </c>
      <c r="D2">
        <v>1397195</v>
      </c>
      <c r="E2">
        <v>1499070</v>
      </c>
      <c r="F2">
        <v>1481105</v>
      </c>
      <c r="H2">
        <f>IF(AND(E2&gt;C2,F2&gt;D2),1,0)</f>
        <v>1</v>
      </c>
      <c r="I2">
        <f>ROUNDDOWN(SUM(E2:F2)/SUM(C2:D2),4)</f>
        <v>1.0597000000000001</v>
      </c>
      <c r="J2">
        <f>SUM(C2:D2)</f>
        <v>2812202</v>
      </c>
      <c r="K2">
        <f>SUM(E2:F2)</f>
        <v>2980175</v>
      </c>
      <c r="L2">
        <f>ROUNDDOWN(K2*$I2,0)</f>
        <v>3158091</v>
      </c>
      <c r="M2">
        <f>IF(L2&gt;2*$J2,L2,ROUNDDOWN(L2*$I2,0))</f>
        <v>3346629</v>
      </c>
      <c r="N2">
        <f t="shared" ref="N2:V2" si="0">IF(M2&gt;2*$J2,M2,ROUNDDOWN(M2*$I2,0))</f>
        <v>3546422</v>
      </c>
      <c r="O2">
        <f t="shared" si="0"/>
        <v>3758143</v>
      </c>
      <c r="P2">
        <f t="shared" si="0"/>
        <v>3982504</v>
      </c>
      <c r="Q2">
        <f t="shared" si="0"/>
        <v>4220259</v>
      </c>
      <c r="R2">
        <f t="shared" si="0"/>
        <v>4472208</v>
      </c>
      <c r="S2">
        <f t="shared" si="0"/>
        <v>4739198</v>
      </c>
      <c r="T2">
        <f t="shared" si="0"/>
        <v>5022128</v>
      </c>
      <c r="U2">
        <f t="shared" si="0"/>
        <v>5321949</v>
      </c>
      <c r="V2">
        <f t="shared" si="0"/>
        <v>5639669</v>
      </c>
      <c r="W2" t="str">
        <f>A2</f>
        <v>w01D</v>
      </c>
      <c r="X2">
        <f>IF(V2&gt;2*J2,1,0)</f>
        <v>1</v>
      </c>
    </row>
    <row r="3" spans="1:24" x14ac:dyDescent="0.25">
      <c r="A3" t="s">
        <v>1</v>
      </c>
      <c r="B3" t="str">
        <f t="shared" ref="B3:B51" si="1">RIGHT(A3,1)</f>
        <v>D</v>
      </c>
      <c r="C3">
        <v>1711390</v>
      </c>
      <c r="D3">
        <v>1641773</v>
      </c>
      <c r="E3">
        <v>1522030</v>
      </c>
      <c r="F3">
        <v>1618733</v>
      </c>
      <c r="H3">
        <f t="shared" ref="H3:H51" si="2">IF(AND(E3&gt;C3,F3&gt;D3),1,0)</f>
        <v>0</v>
      </c>
      <c r="I3">
        <f t="shared" ref="I3:I51" si="3">ROUNDDOWN(SUM(E3:F3)/SUM(C3:D3),4)</f>
        <v>0.93659999999999999</v>
      </c>
      <c r="J3">
        <f t="shared" ref="J3:J51" si="4">SUM(C3:D3)</f>
        <v>3353163</v>
      </c>
      <c r="K3">
        <f t="shared" ref="K3:K51" si="5">SUM(E3:F3)</f>
        <v>3140763</v>
      </c>
      <c r="L3">
        <f t="shared" ref="L3:L51" si="6">ROUNDDOWN(K3*$I3,0)</f>
        <v>2941638</v>
      </c>
      <c r="M3">
        <f t="shared" ref="M3:V3" si="7">IF(L3&gt;2*$J3,L3,ROUNDDOWN(L3*$I3,0))</f>
        <v>2755138</v>
      </c>
      <c r="N3">
        <f t="shared" si="7"/>
        <v>2580462</v>
      </c>
      <c r="O3">
        <f t="shared" si="7"/>
        <v>2416860</v>
      </c>
      <c r="P3">
        <f t="shared" si="7"/>
        <v>2263631</v>
      </c>
      <c r="Q3">
        <f t="shared" si="7"/>
        <v>2120116</v>
      </c>
      <c r="R3">
        <f t="shared" si="7"/>
        <v>1985700</v>
      </c>
      <c r="S3">
        <f t="shared" si="7"/>
        <v>1859806</v>
      </c>
      <c r="T3">
        <f t="shared" si="7"/>
        <v>1741894</v>
      </c>
      <c r="U3">
        <f t="shared" si="7"/>
        <v>1631457</v>
      </c>
      <c r="V3">
        <f t="shared" si="7"/>
        <v>1528022</v>
      </c>
      <c r="W3" t="str">
        <f t="shared" ref="W3:W51" si="8">A3</f>
        <v>w02D</v>
      </c>
      <c r="X3">
        <f t="shared" ref="X3:X51" si="9">IF(V3&gt;2*J3,1,0)</f>
        <v>0</v>
      </c>
    </row>
    <row r="4" spans="1:24" x14ac:dyDescent="0.25">
      <c r="A4" t="s">
        <v>2</v>
      </c>
      <c r="B4" t="str">
        <f t="shared" si="1"/>
        <v>C</v>
      </c>
      <c r="C4">
        <v>1165105</v>
      </c>
      <c r="D4">
        <v>1278732</v>
      </c>
      <c r="E4">
        <v>1299953</v>
      </c>
      <c r="F4">
        <v>1191621</v>
      </c>
      <c r="H4">
        <f t="shared" si="2"/>
        <v>0</v>
      </c>
      <c r="I4">
        <f t="shared" si="3"/>
        <v>1.0195000000000001</v>
      </c>
      <c r="J4">
        <f t="shared" si="4"/>
        <v>2443837</v>
      </c>
      <c r="K4">
        <f t="shared" si="5"/>
        <v>2491574</v>
      </c>
      <c r="L4">
        <f t="shared" si="6"/>
        <v>2540159</v>
      </c>
      <c r="M4">
        <f t="shared" ref="M4:V4" si="10">IF(L4&gt;2*$J4,L4,ROUNDDOWN(L4*$I4,0))</f>
        <v>2589692</v>
      </c>
      <c r="N4">
        <f t="shared" si="10"/>
        <v>2640190</v>
      </c>
      <c r="O4">
        <f t="shared" si="10"/>
        <v>2691673</v>
      </c>
      <c r="P4">
        <f t="shared" si="10"/>
        <v>2744160</v>
      </c>
      <c r="Q4">
        <f t="shared" si="10"/>
        <v>2797671</v>
      </c>
      <c r="R4">
        <f t="shared" si="10"/>
        <v>2852225</v>
      </c>
      <c r="S4">
        <f t="shared" si="10"/>
        <v>2907843</v>
      </c>
      <c r="T4">
        <f t="shared" si="10"/>
        <v>2964545</v>
      </c>
      <c r="U4">
        <f t="shared" si="10"/>
        <v>3022353</v>
      </c>
      <c r="V4">
        <f t="shared" si="10"/>
        <v>3081288</v>
      </c>
      <c r="W4" t="str">
        <f t="shared" si="8"/>
        <v>w03C</v>
      </c>
      <c r="X4">
        <f t="shared" si="9"/>
        <v>0</v>
      </c>
    </row>
    <row r="5" spans="1:24" x14ac:dyDescent="0.25">
      <c r="A5" t="s">
        <v>3</v>
      </c>
      <c r="B5" t="str">
        <f t="shared" si="1"/>
        <v>D</v>
      </c>
      <c r="C5">
        <v>949065</v>
      </c>
      <c r="D5">
        <v>1026050</v>
      </c>
      <c r="E5">
        <v>688027</v>
      </c>
      <c r="F5">
        <v>723233</v>
      </c>
      <c r="H5">
        <f t="shared" si="2"/>
        <v>0</v>
      </c>
      <c r="I5">
        <f t="shared" si="3"/>
        <v>0.71450000000000002</v>
      </c>
      <c r="J5">
        <f t="shared" si="4"/>
        <v>1975115</v>
      </c>
      <c r="K5">
        <f t="shared" si="5"/>
        <v>1411260</v>
      </c>
      <c r="L5">
        <f t="shared" si="6"/>
        <v>1008345</v>
      </c>
      <c r="M5">
        <f t="shared" ref="M5:V5" si="11">IF(L5&gt;2*$J5,L5,ROUNDDOWN(L5*$I5,0))</f>
        <v>720462</v>
      </c>
      <c r="N5">
        <f t="shared" si="11"/>
        <v>514770</v>
      </c>
      <c r="O5">
        <f t="shared" si="11"/>
        <v>367803</v>
      </c>
      <c r="P5">
        <f t="shared" si="11"/>
        <v>262795</v>
      </c>
      <c r="Q5">
        <f t="shared" si="11"/>
        <v>187767</v>
      </c>
      <c r="R5">
        <f t="shared" si="11"/>
        <v>134159</v>
      </c>
      <c r="S5">
        <f t="shared" si="11"/>
        <v>95856</v>
      </c>
      <c r="T5">
        <f t="shared" si="11"/>
        <v>68489</v>
      </c>
      <c r="U5">
        <f t="shared" si="11"/>
        <v>48935</v>
      </c>
      <c r="V5">
        <f t="shared" si="11"/>
        <v>34964</v>
      </c>
      <c r="W5" t="str">
        <f t="shared" si="8"/>
        <v>w04D</v>
      </c>
      <c r="X5">
        <f t="shared" si="9"/>
        <v>0</v>
      </c>
    </row>
    <row r="6" spans="1:24" x14ac:dyDescent="0.25">
      <c r="A6" t="s">
        <v>4</v>
      </c>
      <c r="B6" t="str">
        <f t="shared" si="1"/>
        <v>A</v>
      </c>
      <c r="C6">
        <v>2436107</v>
      </c>
      <c r="D6">
        <v>2228622</v>
      </c>
      <c r="E6">
        <v>1831600</v>
      </c>
      <c r="F6">
        <v>1960624</v>
      </c>
      <c r="H6">
        <f t="shared" si="2"/>
        <v>0</v>
      </c>
      <c r="I6">
        <f t="shared" si="3"/>
        <v>0.81289999999999996</v>
      </c>
      <c r="J6">
        <f t="shared" si="4"/>
        <v>4664729</v>
      </c>
      <c r="K6">
        <f t="shared" si="5"/>
        <v>3792224</v>
      </c>
      <c r="L6">
        <f t="shared" si="6"/>
        <v>3082698</v>
      </c>
      <c r="M6">
        <f t="shared" ref="M6:V6" si="12">IF(L6&gt;2*$J6,L6,ROUNDDOWN(L6*$I6,0))</f>
        <v>2505925</v>
      </c>
      <c r="N6">
        <f t="shared" si="12"/>
        <v>2037066</v>
      </c>
      <c r="O6">
        <f t="shared" si="12"/>
        <v>1655930</v>
      </c>
      <c r="P6">
        <f t="shared" si="12"/>
        <v>1346105</v>
      </c>
      <c r="Q6">
        <f t="shared" si="12"/>
        <v>1094248</v>
      </c>
      <c r="R6">
        <f t="shared" si="12"/>
        <v>889514</v>
      </c>
      <c r="S6">
        <f t="shared" si="12"/>
        <v>723085</v>
      </c>
      <c r="T6">
        <f t="shared" si="12"/>
        <v>587795</v>
      </c>
      <c r="U6">
        <f t="shared" si="12"/>
        <v>477818</v>
      </c>
      <c r="V6">
        <f t="shared" si="12"/>
        <v>388418</v>
      </c>
      <c r="W6" t="str">
        <f t="shared" si="8"/>
        <v>w05A</v>
      </c>
      <c r="X6">
        <f t="shared" si="9"/>
        <v>0</v>
      </c>
    </row>
    <row r="7" spans="1:24" x14ac:dyDescent="0.25">
      <c r="A7" t="s">
        <v>5</v>
      </c>
      <c r="B7" t="str">
        <f t="shared" si="1"/>
        <v>D</v>
      </c>
      <c r="C7">
        <v>1846928</v>
      </c>
      <c r="D7">
        <v>1851433</v>
      </c>
      <c r="E7">
        <v>2125113</v>
      </c>
      <c r="F7">
        <v>2028635</v>
      </c>
      <c r="H7">
        <f t="shared" si="2"/>
        <v>1</v>
      </c>
      <c r="I7">
        <f t="shared" si="3"/>
        <v>1.1231</v>
      </c>
      <c r="J7">
        <f t="shared" si="4"/>
        <v>3698361</v>
      </c>
      <c r="K7">
        <f t="shared" si="5"/>
        <v>4153748</v>
      </c>
      <c r="L7">
        <f t="shared" si="6"/>
        <v>4665074</v>
      </c>
      <c r="M7">
        <f t="shared" ref="M7:V7" si="13">IF(L7&gt;2*$J7,L7,ROUNDDOWN(L7*$I7,0))</f>
        <v>5239344</v>
      </c>
      <c r="N7">
        <f t="shared" si="13"/>
        <v>5884307</v>
      </c>
      <c r="O7">
        <f t="shared" si="13"/>
        <v>6608665</v>
      </c>
      <c r="P7">
        <f t="shared" si="13"/>
        <v>7422191</v>
      </c>
      <c r="Q7">
        <f t="shared" si="13"/>
        <v>7422191</v>
      </c>
      <c r="R7">
        <f t="shared" si="13"/>
        <v>7422191</v>
      </c>
      <c r="S7">
        <f t="shared" si="13"/>
        <v>7422191</v>
      </c>
      <c r="T7">
        <f t="shared" si="13"/>
        <v>7422191</v>
      </c>
      <c r="U7">
        <f t="shared" si="13"/>
        <v>7422191</v>
      </c>
      <c r="V7">
        <f t="shared" si="13"/>
        <v>7422191</v>
      </c>
      <c r="W7" t="str">
        <f t="shared" si="8"/>
        <v>w06D</v>
      </c>
      <c r="X7">
        <f t="shared" si="9"/>
        <v>1</v>
      </c>
    </row>
    <row r="8" spans="1:24" x14ac:dyDescent="0.25">
      <c r="A8" t="s">
        <v>6</v>
      </c>
      <c r="B8" t="str">
        <f t="shared" si="1"/>
        <v>B</v>
      </c>
      <c r="C8">
        <v>3841577</v>
      </c>
      <c r="D8">
        <v>3848394</v>
      </c>
      <c r="E8">
        <v>3595975</v>
      </c>
      <c r="F8">
        <v>3123039</v>
      </c>
      <c r="H8">
        <f t="shared" si="2"/>
        <v>0</v>
      </c>
      <c r="I8">
        <f t="shared" si="3"/>
        <v>0.87370000000000003</v>
      </c>
      <c r="J8">
        <f t="shared" si="4"/>
        <v>7689971</v>
      </c>
      <c r="K8">
        <f t="shared" si="5"/>
        <v>6719014</v>
      </c>
      <c r="L8">
        <f t="shared" si="6"/>
        <v>5870402</v>
      </c>
      <c r="M8">
        <f t="shared" ref="M8:V8" si="14">IF(L8&gt;2*$J8,L8,ROUNDDOWN(L8*$I8,0))</f>
        <v>5128970</v>
      </c>
      <c r="N8">
        <f t="shared" si="14"/>
        <v>4481181</v>
      </c>
      <c r="O8">
        <f t="shared" si="14"/>
        <v>3915207</v>
      </c>
      <c r="P8">
        <f t="shared" si="14"/>
        <v>3420716</v>
      </c>
      <c r="Q8">
        <f t="shared" si="14"/>
        <v>2988679</v>
      </c>
      <c r="R8">
        <f t="shared" si="14"/>
        <v>2611208</v>
      </c>
      <c r="S8">
        <f t="shared" si="14"/>
        <v>2281412</v>
      </c>
      <c r="T8">
        <f t="shared" si="14"/>
        <v>1993269</v>
      </c>
      <c r="U8">
        <f t="shared" si="14"/>
        <v>1741519</v>
      </c>
      <c r="V8">
        <f t="shared" si="14"/>
        <v>1521565</v>
      </c>
      <c r="W8" t="str">
        <f t="shared" si="8"/>
        <v>w07B</v>
      </c>
      <c r="X8">
        <f t="shared" si="9"/>
        <v>0</v>
      </c>
    </row>
    <row r="9" spans="1:24" x14ac:dyDescent="0.25">
      <c r="A9" t="s">
        <v>7</v>
      </c>
      <c r="B9" t="str">
        <f t="shared" si="1"/>
        <v>A</v>
      </c>
      <c r="C9">
        <v>679557</v>
      </c>
      <c r="D9">
        <v>655500</v>
      </c>
      <c r="E9">
        <v>1012012</v>
      </c>
      <c r="F9">
        <v>1067022</v>
      </c>
      <c r="H9">
        <f t="shared" si="2"/>
        <v>1</v>
      </c>
      <c r="I9">
        <f t="shared" si="3"/>
        <v>1.5571999999999999</v>
      </c>
      <c r="J9">
        <f t="shared" si="4"/>
        <v>1335057</v>
      </c>
      <c r="K9">
        <f t="shared" si="5"/>
        <v>2079034</v>
      </c>
      <c r="L9">
        <f t="shared" si="6"/>
        <v>3237471</v>
      </c>
      <c r="M9">
        <f t="shared" ref="M9:V9" si="15">IF(L9&gt;2*$J9,L9,ROUNDDOWN(L9*$I9,0))</f>
        <v>3237471</v>
      </c>
      <c r="N9">
        <f t="shared" si="15"/>
        <v>3237471</v>
      </c>
      <c r="O9">
        <f t="shared" si="15"/>
        <v>3237471</v>
      </c>
      <c r="P9">
        <f t="shared" si="15"/>
        <v>3237471</v>
      </c>
      <c r="Q9">
        <f t="shared" si="15"/>
        <v>3237471</v>
      </c>
      <c r="R9">
        <f t="shared" si="15"/>
        <v>3237471</v>
      </c>
      <c r="S9">
        <f t="shared" si="15"/>
        <v>3237471</v>
      </c>
      <c r="T9">
        <f t="shared" si="15"/>
        <v>3237471</v>
      </c>
      <c r="U9">
        <f t="shared" si="15"/>
        <v>3237471</v>
      </c>
      <c r="V9">
        <f t="shared" si="15"/>
        <v>3237471</v>
      </c>
      <c r="W9" t="str">
        <f t="shared" si="8"/>
        <v>w08A</v>
      </c>
      <c r="X9">
        <f t="shared" si="9"/>
        <v>1</v>
      </c>
    </row>
    <row r="10" spans="1:24" x14ac:dyDescent="0.25">
      <c r="A10" t="s">
        <v>8</v>
      </c>
      <c r="B10" t="str">
        <f t="shared" si="1"/>
        <v>C</v>
      </c>
      <c r="C10">
        <v>1660998</v>
      </c>
      <c r="D10">
        <v>1630345</v>
      </c>
      <c r="E10">
        <v>1130119</v>
      </c>
      <c r="F10">
        <v>1080238</v>
      </c>
      <c r="H10">
        <f t="shared" si="2"/>
        <v>0</v>
      </c>
      <c r="I10">
        <f t="shared" si="3"/>
        <v>0.67149999999999999</v>
      </c>
      <c r="J10">
        <f t="shared" si="4"/>
        <v>3291343</v>
      </c>
      <c r="K10">
        <f t="shared" si="5"/>
        <v>2210357</v>
      </c>
      <c r="L10">
        <f t="shared" si="6"/>
        <v>1484254</v>
      </c>
      <c r="M10">
        <f t="shared" ref="M10:V10" si="16">IF(L10&gt;2*$J10,L10,ROUNDDOWN(L10*$I10,0))</f>
        <v>996676</v>
      </c>
      <c r="N10">
        <f t="shared" si="16"/>
        <v>669267</v>
      </c>
      <c r="O10">
        <f t="shared" si="16"/>
        <v>449412</v>
      </c>
      <c r="P10">
        <f t="shared" si="16"/>
        <v>301780</v>
      </c>
      <c r="Q10">
        <f t="shared" si="16"/>
        <v>202645</v>
      </c>
      <c r="R10">
        <f t="shared" si="16"/>
        <v>136076</v>
      </c>
      <c r="S10">
        <f t="shared" si="16"/>
        <v>91375</v>
      </c>
      <c r="T10">
        <f t="shared" si="16"/>
        <v>61358</v>
      </c>
      <c r="U10">
        <f t="shared" si="16"/>
        <v>41201</v>
      </c>
      <c r="V10">
        <f t="shared" si="16"/>
        <v>27666</v>
      </c>
      <c r="W10" t="str">
        <f t="shared" si="8"/>
        <v>w09C</v>
      </c>
      <c r="X10">
        <f t="shared" si="9"/>
        <v>0</v>
      </c>
    </row>
    <row r="11" spans="1:24" x14ac:dyDescent="0.25">
      <c r="A11" t="s">
        <v>9</v>
      </c>
      <c r="B11" t="str">
        <f t="shared" si="1"/>
        <v>C</v>
      </c>
      <c r="C11">
        <v>1157622</v>
      </c>
      <c r="D11">
        <v>1182345</v>
      </c>
      <c r="E11">
        <v>830785</v>
      </c>
      <c r="F11">
        <v>833779</v>
      </c>
      <c r="H11">
        <f t="shared" si="2"/>
        <v>0</v>
      </c>
      <c r="I11">
        <f t="shared" si="3"/>
        <v>0.71130000000000004</v>
      </c>
      <c r="J11">
        <f t="shared" si="4"/>
        <v>2339967</v>
      </c>
      <c r="K11">
        <f t="shared" si="5"/>
        <v>1664564</v>
      </c>
      <c r="L11">
        <f t="shared" si="6"/>
        <v>1184004</v>
      </c>
      <c r="M11">
        <f t="shared" ref="M11:V11" si="17">IF(L11&gt;2*$J11,L11,ROUNDDOWN(L11*$I11,0))</f>
        <v>842182</v>
      </c>
      <c r="N11">
        <f t="shared" si="17"/>
        <v>599044</v>
      </c>
      <c r="O11">
        <f t="shared" si="17"/>
        <v>426099</v>
      </c>
      <c r="P11">
        <f t="shared" si="17"/>
        <v>303084</v>
      </c>
      <c r="Q11">
        <f t="shared" si="17"/>
        <v>215583</v>
      </c>
      <c r="R11">
        <f t="shared" si="17"/>
        <v>153344</v>
      </c>
      <c r="S11">
        <f t="shared" si="17"/>
        <v>109073</v>
      </c>
      <c r="T11">
        <f t="shared" si="17"/>
        <v>77583</v>
      </c>
      <c r="U11">
        <f t="shared" si="17"/>
        <v>55184</v>
      </c>
      <c r="V11">
        <f t="shared" si="17"/>
        <v>39252</v>
      </c>
      <c r="W11" t="str">
        <f t="shared" si="8"/>
        <v>w10C</v>
      </c>
      <c r="X11">
        <f t="shared" si="9"/>
        <v>0</v>
      </c>
    </row>
    <row r="12" spans="1:24" x14ac:dyDescent="0.25">
      <c r="A12" t="s">
        <v>10</v>
      </c>
      <c r="B12" t="str">
        <f t="shared" si="1"/>
        <v>D</v>
      </c>
      <c r="C12">
        <v>1987047</v>
      </c>
      <c r="D12">
        <v>1996208</v>
      </c>
      <c r="E12">
        <v>2053892</v>
      </c>
      <c r="F12">
        <v>1697247</v>
      </c>
      <c r="H12">
        <f t="shared" si="2"/>
        <v>0</v>
      </c>
      <c r="I12">
        <f t="shared" si="3"/>
        <v>0.94169999999999998</v>
      </c>
      <c r="J12">
        <f t="shared" si="4"/>
        <v>3983255</v>
      </c>
      <c r="K12">
        <f t="shared" si="5"/>
        <v>3751139</v>
      </c>
      <c r="L12">
        <f t="shared" si="6"/>
        <v>3532447</v>
      </c>
      <c r="M12">
        <f t="shared" ref="M12:V12" si="18">IF(L12&gt;2*$J12,L12,ROUNDDOWN(L12*$I12,0))</f>
        <v>3326505</v>
      </c>
      <c r="N12">
        <f t="shared" si="18"/>
        <v>3132569</v>
      </c>
      <c r="O12">
        <f t="shared" si="18"/>
        <v>2949940</v>
      </c>
      <c r="P12">
        <f t="shared" si="18"/>
        <v>2777958</v>
      </c>
      <c r="Q12">
        <f t="shared" si="18"/>
        <v>2616003</v>
      </c>
      <c r="R12">
        <f t="shared" si="18"/>
        <v>2463490</v>
      </c>
      <c r="S12">
        <f t="shared" si="18"/>
        <v>2319868</v>
      </c>
      <c r="T12">
        <f t="shared" si="18"/>
        <v>2184619</v>
      </c>
      <c r="U12">
        <f t="shared" si="18"/>
        <v>2057255</v>
      </c>
      <c r="V12">
        <f t="shared" si="18"/>
        <v>1937317</v>
      </c>
      <c r="W12" t="str">
        <f t="shared" si="8"/>
        <v>w11D</v>
      </c>
      <c r="X12">
        <f t="shared" si="9"/>
        <v>0</v>
      </c>
    </row>
    <row r="13" spans="1:24" x14ac:dyDescent="0.25">
      <c r="A13" t="s">
        <v>11</v>
      </c>
      <c r="B13" t="str">
        <f t="shared" si="1"/>
        <v>C</v>
      </c>
      <c r="C13">
        <v>3997724</v>
      </c>
      <c r="D13">
        <v>3690756</v>
      </c>
      <c r="E13">
        <v>4339393</v>
      </c>
      <c r="F13">
        <v>4639643</v>
      </c>
      <c r="H13">
        <f t="shared" si="2"/>
        <v>1</v>
      </c>
      <c r="I13">
        <f t="shared" si="3"/>
        <v>1.1677999999999999</v>
      </c>
      <c r="J13">
        <f t="shared" si="4"/>
        <v>7688480</v>
      </c>
      <c r="K13">
        <f t="shared" si="5"/>
        <v>8979036</v>
      </c>
      <c r="L13">
        <f t="shared" si="6"/>
        <v>10485718</v>
      </c>
      <c r="M13">
        <f t="shared" ref="M13:V13" si="19">IF(L13&gt;2*$J13,L13,ROUNDDOWN(L13*$I13,0))</f>
        <v>12245221</v>
      </c>
      <c r="N13">
        <f t="shared" si="19"/>
        <v>14299969</v>
      </c>
      <c r="O13">
        <f t="shared" si="19"/>
        <v>16699503</v>
      </c>
      <c r="P13">
        <f t="shared" si="19"/>
        <v>16699503</v>
      </c>
      <c r="Q13">
        <f t="shared" si="19"/>
        <v>16699503</v>
      </c>
      <c r="R13">
        <f t="shared" si="19"/>
        <v>16699503</v>
      </c>
      <c r="S13">
        <f t="shared" si="19"/>
        <v>16699503</v>
      </c>
      <c r="T13">
        <f t="shared" si="19"/>
        <v>16699503</v>
      </c>
      <c r="U13">
        <f t="shared" si="19"/>
        <v>16699503</v>
      </c>
      <c r="V13">
        <f t="shared" si="19"/>
        <v>16699503</v>
      </c>
      <c r="W13" t="str">
        <f t="shared" si="8"/>
        <v>w12C</v>
      </c>
      <c r="X13">
        <f t="shared" si="9"/>
        <v>1</v>
      </c>
    </row>
    <row r="14" spans="1:24" x14ac:dyDescent="0.25">
      <c r="A14" t="s">
        <v>12</v>
      </c>
      <c r="B14" t="str">
        <f t="shared" si="1"/>
        <v>A</v>
      </c>
      <c r="C14">
        <v>996113</v>
      </c>
      <c r="D14">
        <v>964279</v>
      </c>
      <c r="E14">
        <v>1012487</v>
      </c>
      <c r="F14">
        <v>1128940</v>
      </c>
      <c r="H14">
        <f t="shared" si="2"/>
        <v>1</v>
      </c>
      <c r="I14">
        <f t="shared" si="3"/>
        <v>1.0923</v>
      </c>
      <c r="J14">
        <f t="shared" si="4"/>
        <v>1960392</v>
      </c>
      <c r="K14">
        <f t="shared" si="5"/>
        <v>2141427</v>
      </c>
      <c r="L14">
        <f t="shared" si="6"/>
        <v>2339080</v>
      </c>
      <c r="M14">
        <f t="shared" ref="M14:V14" si="20">IF(L14&gt;2*$J14,L14,ROUNDDOWN(L14*$I14,0))</f>
        <v>2554977</v>
      </c>
      <c r="N14">
        <f t="shared" si="20"/>
        <v>2790801</v>
      </c>
      <c r="O14">
        <f t="shared" si="20"/>
        <v>3048391</v>
      </c>
      <c r="P14">
        <f t="shared" si="20"/>
        <v>3329757</v>
      </c>
      <c r="Q14">
        <f t="shared" si="20"/>
        <v>3637093</v>
      </c>
      <c r="R14">
        <f t="shared" si="20"/>
        <v>3972796</v>
      </c>
      <c r="S14">
        <f t="shared" si="20"/>
        <v>3972796</v>
      </c>
      <c r="T14">
        <f t="shared" si="20"/>
        <v>3972796</v>
      </c>
      <c r="U14">
        <f t="shared" si="20"/>
        <v>3972796</v>
      </c>
      <c r="V14">
        <f t="shared" si="20"/>
        <v>3972796</v>
      </c>
      <c r="W14" t="str">
        <f t="shared" si="8"/>
        <v>w13A</v>
      </c>
      <c r="X14">
        <f t="shared" si="9"/>
        <v>1</v>
      </c>
    </row>
    <row r="15" spans="1:24" x14ac:dyDescent="0.25">
      <c r="A15" t="s">
        <v>13</v>
      </c>
      <c r="B15" t="str">
        <f t="shared" si="1"/>
        <v>A</v>
      </c>
      <c r="C15">
        <v>1143634</v>
      </c>
      <c r="D15">
        <v>1033836</v>
      </c>
      <c r="E15">
        <v>909534</v>
      </c>
      <c r="F15">
        <v>856349</v>
      </c>
      <c r="H15">
        <f t="shared" si="2"/>
        <v>0</v>
      </c>
      <c r="I15">
        <f t="shared" si="3"/>
        <v>0.81089999999999995</v>
      </c>
      <c r="J15">
        <f t="shared" si="4"/>
        <v>2177470</v>
      </c>
      <c r="K15">
        <f t="shared" si="5"/>
        <v>1765883</v>
      </c>
      <c r="L15">
        <f t="shared" si="6"/>
        <v>1431954</v>
      </c>
      <c r="M15">
        <f t="shared" ref="M15:V15" si="21">IF(L15&gt;2*$J15,L15,ROUNDDOWN(L15*$I15,0))</f>
        <v>1161171</v>
      </c>
      <c r="N15">
        <f t="shared" si="21"/>
        <v>941593</v>
      </c>
      <c r="O15">
        <f t="shared" si="21"/>
        <v>763537</v>
      </c>
      <c r="P15">
        <f t="shared" si="21"/>
        <v>619152</v>
      </c>
      <c r="Q15">
        <f t="shared" si="21"/>
        <v>502070</v>
      </c>
      <c r="R15">
        <f t="shared" si="21"/>
        <v>407128</v>
      </c>
      <c r="S15">
        <f t="shared" si="21"/>
        <v>330140</v>
      </c>
      <c r="T15">
        <f t="shared" si="21"/>
        <v>267710</v>
      </c>
      <c r="U15">
        <f t="shared" si="21"/>
        <v>217086</v>
      </c>
      <c r="V15">
        <f t="shared" si="21"/>
        <v>176035</v>
      </c>
      <c r="W15" t="str">
        <f t="shared" si="8"/>
        <v>w14A</v>
      </c>
      <c r="X15">
        <f t="shared" si="9"/>
        <v>0</v>
      </c>
    </row>
    <row r="16" spans="1:24" x14ac:dyDescent="0.25">
      <c r="A16" t="s">
        <v>14</v>
      </c>
      <c r="B16" t="str">
        <f t="shared" si="1"/>
        <v>A</v>
      </c>
      <c r="C16">
        <v>2549276</v>
      </c>
      <c r="D16">
        <v>2584751</v>
      </c>
      <c r="E16">
        <v>2033079</v>
      </c>
      <c r="F16">
        <v>2066918</v>
      </c>
      <c r="H16">
        <f t="shared" si="2"/>
        <v>0</v>
      </c>
      <c r="I16">
        <f t="shared" si="3"/>
        <v>0.79849999999999999</v>
      </c>
      <c r="J16">
        <f t="shared" si="4"/>
        <v>5134027</v>
      </c>
      <c r="K16">
        <f t="shared" si="5"/>
        <v>4099997</v>
      </c>
      <c r="L16">
        <f t="shared" si="6"/>
        <v>3273847</v>
      </c>
      <c r="M16">
        <f t="shared" ref="M16:V16" si="22">IF(L16&gt;2*$J16,L16,ROUNDDOWN(L16*$I16,0))</f>
        <v>2614166</v>
      </c>
      <c r="N16">
        <f t="shared" si="22"/>
        <v>2087411</v>
      </c>
      <c r="O16">
        <f t="shared" si="22"/>
        <v>1666797</v>
      </c>
      <c r="P16">
        <f t="shared" si="22"/>
        <v>1330937</v>
      </c>
      <c r="Q16">
        <f t="shared" si="22"/>
        <v>1062753</v>
      </c>
      <c r="R16">
        <f t="shared" si="22"/>
        <v>848608</v>
      </c>
      <c r="S16">
        <f t="shared" si="22"/>
        <v>677613</v>
      </c>
      <c r="T16">
        <f t="shared" si="22"/>
        <v>541073</v>
      </c>
      <c r="U16">
        <f t="shared" si="22"/>
        <v>432046</v>
      </c>
      <c r="V16">
        <f t="shared" si="22"/>
        <v>344988</v>
      </c>
      <c r="W16" t="str">
        <f t="shared" si="8"/>
        <v>w15A</v>
      </c>
      <c r="X16">
        <f t="shared" si="9"/>
        <v>0</v>
      </c>
    </row>
    <row r="17" spans="1:24" x14ac:dyDescent="0.25">
      <c r="A17" t="s">
        <v>15</v>
      </c>
      <c r="B17" t="str">
        <f t="shared" si="1"/>
        <v>C</v>
      </c>
      <c r="C17">
        <v>1367212</v>
      </c>
      <c r="D17">
        <v>1361389</v>
      </c>
      <c r="E17">
        <v>1572320</v>
      </c>
      <c r="F17">
        <v>1836258</v>
      </c>
      <c r="H17">
        <f t="shared" si="2"/>
        <v>1</v>
      </c>
      <c r="I17">
        <f t="shared" si="3"/>
        <v>1.2492000000000001</v>
      </c>
      <c r="J17">
        <f t="shared" si="4"/>
        <v>2728601</v>
      </c>
      <c r="K17">
        <f t="shared" si="5"/>
        <v>3408578</v>
      </c>
      <c r="L17">
        <f t="shared" si="6"/>
        <v>4257995</v>
      </c>
      <c r="M17">
        <f t="shared" ref="M17:V17" si="23">IF(L17&gt;2*$J17,L17,ROUNDDOWN(L17*$I17,0))</f>
        <v>5319087</v>
      </c>
      <c r="N17">
        <f t="shared" si="23"/>
        <v>6644603</v>
      </c>
      <c r="O17">
        <f t="shared" si="23"/>
        <v>6644603</v>
      </c>
      <c r="P17">
        <f t="shared" si="23"/>
        <v>6644603</v>
      </c>
      <c r="Q17">
        <f t="shared" si="23"/>
        <v>6644603</v>
      </c>
      <c r="R17">
        <f t="shared" si="23"/>
        <v>6644603</v>
      </c>
      <c r="S17">
        <f t="shared" si="23"/>
        <v>6644603</v>
      </c>
      <c r="T17">
        <f t="shared" si="23"/>
        <v>6644603</v>
      </c>
      <c r="U17">
        <f t="shared" si="23"/>
        <v>6644603</v>
      </c>
      <c r="V17">
        <f t="shared" si="23"/>
        <v>6644603</v>
      </c>
      <c r="W17" t="str">
        <f t="shared" si="8"/>
        <v>w16C</v>
      </c>
      <c r="X17">
        <f t="shared" si="9"/>
        <v>1</v>
      </c>
    </row>
    <row r="18" spans="1:24" x14ac:dyDescent="0.25">
      <c r="A18" t="s">
        <v>16</v>
      </c>
      <c r="B18" t="str">
        <f t="shared" si="1"/>
        <v>A</v>
      </c>
      <c r="C18">
        <v>2567464</v>
      </c>
      <c r="D18">
        <v>2441857</v>
      </c>
      <c r="E18">
        <v>1524132</v>
      </c>
      <c r="F18">
        <v>1496810</v>
      </c>
      <c r="H18">
        <f t="shared" si="2"/>
        <v>0</v>
      </c>
      <c r="I18">
        <f t="shared" si="3"/>
        <v>0.60299999999999998</v>
      </c>
      <c r="J18">
        <f t="shared" si="4"/>
        <v>5009321</v>
      </c>
      <c r="K18">
        <f t="shared" si="5"/>
        <v>3020942</v>
      </c>
      <c r="L18">
        <f t="shared" si="6"/>
        <v>1821628</v>
      </c>
      <c r="M18">
        <f t="shared" ref="M18:V18" si="24">IF(L18&gt;2*$J18,L18,ROUNDDOWN(L18*$I18,0))</f>
        <v>1098441</v>
      </c>
      <c r="N18">
        <f t="shared" si="24"/>
        <v>662359</v>
      </c>
      <c r="O18">
        <f t="shared" si="24"/>
        <v>399402</v>
      </c>
      <c r="P18">
        <f t="shared" si="24"/>
        <v>240839</v>
      </c>
      <c r="Q18">
        <f t="shared" si="24"/>
        <v>145225</v>
      </c>
      <c r="R18">
        <f t="shared" si="24"/>
        <v>87570</v>
      </c>
      <c r="S18">
        <f t="shared" si="24"/>
        <v>52804</v>
      </c>
      <c r="T18">
        <f t="shared" si="24"/>
        <v>31840</v>
      </c>
      <c r="U18">
        <f t="shared" si="24"/>
        <v>19199</v>
      </c>
      <c r="V18">
        <f t="shared" si="24"/>
        <v>11576</v>
      </c>
      <c r="W18" t="str">
        <f t="shared" si="8"/>
        <v>w17A</v>
      </c>
      <c r="X18">
        <f t="shared" si="9"/>
        <v>0</v>
      </c>
    </row>
    <row r="19" spans="1:24" x14ac:dyDescent="0.25">
      <c r="A19" t="s">
        <v>17</v>
      </c>
      <c r="B19" t="str">
        <f t="shared" si="1"/>
        <v>D</v>
      </c>
      <c r="C19">
        <v>1334060</v>
      </c>
      <c r="D19">
        <v>1395231</v>
      </c>
      <c r="E19">
        <v>578655</v>
      </c>
      <c r="F19">
        <v>677663</v>
      </c>
      <c r="H19">
        <f t="shared" si="2"/>
        <v>0</v>
      </c>
      <c r="I19">
        <f t="shared" si="3"/>
        <v>0.46029999999999999</v>
      </c>
      <c r="J19">
        <f t="shared" si="4"/>
        <v>2729291</v>
      </c>
      <c r="K19">
        <f t="shared" si="5"/>
        <v>1256318</v>
      </c>
      <c r="L19">
        <f t="shared" si="6"/>
        <v>578283</v>
      </c>
      <c r="M19">
        <f t="shared" ref="M19:V19" si="25">IF(L19&gt;2*$J19,L19,ROUNDDOWN(L19*$I19,0))</f>
        <v>266183</v>
      </c>
      <c r="N19">
        <f t="shared" si="25"/>
        <v>122524</v>
      </c>
      <c r="O19">
        <f t="shared" si="25"/>
        <v>56397</v>
      </c>
      <c r="P19">
        <f t="shared" si="25"/>
        <v>25959</v>
      </c>
      <c r="Q19">
        <f t="shared" si="25"/>
        <v>11948</v>
      </c>
      <c r="R19">
        <f t="shared" si="25"/>
        <v>5499</v>
      </c>
      <c r="S19">
        <f t="shared" si="25"/>
        <v>2531</v>
      </c>
      <c r="T19">
        <f t="shared" si="25"/>
        <v>1165</v>
      </c>
      <c r="U19">
        <f t="shared" si="25"/>
        <v>536</v>
      </c>
      <c r="V19">
        <f t="shared" si="25"/>
        <v>246</v>
      </c>
      <c r="W19" t="str">
        <f t="shared" si="8"/>
        <v>w18D</v>
      </c>
      <c r="X19">
        <f t="shared" si="9"/>
        <v>0</v>
      </c>
    </row>
    <row r="20" spans="1:24" x14ac:dyDescent="0.25">
      <c r="A20" t="s">
        <v>18</v>
      </c>
      <c r="B20" t="str">
        <f t="shared" si="1"/>
        <v>C</v>
      </c>
      <c r="C20">
        <v>2976209</v>
      </c>
      <c r="D20">
        <v>3199665</v>
      </c>
      <c r="E20">
        <v>1666477</v>
      </c>
      <c r="F20">
        <v>1759240</v>
      </c>
      <c r="H20">
        <f t="shared" si="2"/>
        <v>0</v>
      </c>
      <c r="I20">
        <f t="shared" si="3"/>
        <v>0.55459999999999998</v>
      </c>
      <c r="J20">
        <f t="shared" si="4"/>
        <v>6175874</v>
      </c>
      <c r="K20">
        <f t="shared" si="5"/>
        <v>3425717</v>
      </c>
      <c r="L20">
        <f t="shared" si="6"/>
        <v>1899902</v>
      </c>
      <c r="M20">
        <f t="shared" ref="M20:V20" si="26">IF(L20&gt;2*$J20,L20,ROUNDDOWN(L20*$I20,0))</f>
        <v>1053685</v>
      </c>
      <c r="N20">
        <f t="shared" si="26"/>
        <v>584373</v>
      </c>
      <c r="O20">
        <f t="shared" si="26"/>
        <v>324093</v>
      </c>
      <c r="P20">
        <f t="shared" si="26"/>
        <v>179741</v>
      </c>
      <c r="Q20">
        <f t="shared" si="26"/>
        <v>99684</v>
      </c>
      <c r="R20">
        <f t="shared" si="26"/>
        <v>55284</v>
      </c>
      <c r="S20">
        <f t="shared" si="26"/>
        <v>30660</v>
      </c>
      <c r="T20">
        <f t="shared" si="26"/>
        <v>17004</v>
      </c>
      <c r="U20">
        <f t="shared" si="26"/>
        <v>9430</v>
      </c>
      <c r="V20">
        <f t="shared" si="26"/>
        <v>5229</v>
      </c>
      <c r="W20" t="str">
        <f t="shared" si="8"/>
        <v>w19C</v>
      </c>
      <c r="X20">
        <f t="shared" si="9"/>
        <v>0</v>
      </c>
    </row>
    <row r="21" spans="1:24" x14ac:dyDescent="0.25">
      <c r="A21" t="s">
        <v>19</v>
      </c>
      <c r="B21" t="str">
        <f t="shared" si="1"/>
        <v>C</v>
      </c>
      <c r="C21">
        <v>1443351</v>
      </c>
      <c r="D21">
        <v>1565539</v>
      </c>
      <c r="E21">
        <v>1355276</v>
      </c>
      <c r="F21">
        <v>1423414</v>
      </c>
      <c r="H21">
        <f t="shared" si="2"/>
        <v>0</v>
      </c>
      <c r="I21">
        <f t="shared" si="3"/>
        <v>0.9234</v>
      </c>
      <c r="J21">
        <f t="shared" si="4"/>
        <v>3008890</v>
      </c>
      <c r="K21">
        <f t="shared" si="5"/>
        <v>2778690</v>
      </c>
      <c r="L21">
        <f t="shared" si="6"/>
        <v>2565842</v>
      </c>
      <c r="M21">
        <f t="shared" ref="M21:V21" si="27">IF(L21&gt;2*$J21,L21,ROUNDDOWN(L21*$I21,0))</f>
        <v>2369298</v>
      </c>
      <c r="N21">
        <f t="shared" si="27"/>
        <v>2187809</v>
      </c>
      <c r="O21">
        <f t="shared" si="27"/>
        <v>2020222</v>
      </c>
      <c r="P21">
        <f t="shared" si="27"/>
        <v>1865472</v>
      </c>
      <c r="Q21">
        <f t="shared" si="27"/>
        <v>1722576</v>
      </c>
      <c r="R21">
        <f t="shared" si="27"/>
        <v>1590626</v>
      </c>
      <c r="S21">
        <f t="shared" si="27"/>
        <v>1468784</v>
      </c>
      <c r="T21">
        <f t="shared" si="27"/>
        <v>1356275</v>
      </c>
      <c r="U21">
        <f t="shared" si="27"/>
        <v>1252384</v>
      </c>
      <c r="V21">
        <f t="shared" si="27"/>
        <v>1156451</v>
      </c>
      <c r="W21" t="str">
        <f t="shared" si="8"/>
        <v>w20C</v>
      </c>
      <c r="X21">
        <f t="shared" si="9"/>
        <v>0</v>
      </c>
    </row>
    <row r="22" spans="1:24" x14ac:dyDescent="0.25">
      <c r="A22" t="s">
        <v>20</v>
      </c>
      <c r="B22" t="str">
        <f t="shared" si="1"/>
        <v>A</v>
      </c>
      <c r="C22">
        <v>2486640</v>
      </c>
      <c r="D22">
        <v>2265936</v>
      </c>
      <c r="E22">
        <v>297424</v>
      </c>
      <c r="F22">
        <v>274759</v>
      </c>
      <c r="H22">
        <f t="shared" si="2"/>
        <v>0</v>
      </c>
      <c r="I22">
        <f t="shared" si="3"/>
        <v>0.1203</v>
      </c>
      <c r="J22">
        <f t="shared" si="4"/>
        <v>4752576</v>
      </c>
      <c r="K22">
        <f t="shared" si="5"/>
        <v>572183</v>
      </c>
      <c r="L22">
        <f t="shared" si="6"/>
        <v>68833</v>
      </c>
      <c r="M22">
        <f t="shared" ref="M22:V22" si="28">IF(L22&gt;2*$J22,L22,ROUNDDOWN(L22*$I22,0))</f>
        <v>8280</v>
      </c>
      <c r="N22">
        <f t="shared" si="28"/>
        <v>996</v>
      </c>
      <c r="O22">
        <f t="shared" si="28"/>
        <v>119</v>
      </c>
      <c r="P22">
        <f t="shared" si="28"/>
        <v>14</v>
      </c>
      <c r="Q22">
        <f t="shared" si="28"/>
        <v>1</v>
      </c>
      <c r="R22">
        <f t="shared" si="28"/>
        <v>0</v>
      </c>
      <c r="S22">
        <f t="shared" si="28"/>
        <v>0</v>
      </c>
      <c r="T22">
        <f t="shared" si="28"/>
        <v>0</v>
      </c>
      <c r="U22">
        <f t="shared" si="28"/>
        <v>0</v>
      </c>
      <c r="V22">
        <f t="shared" si="28"/>
        <v>0</v>
      </c>
      <c r="W22" t="str">
        <f t="shared" si="8"/>
        <v>w21A</v>
      </c>
      <c r="X22">
        <f t="shared" si="9"/>
        <v>0</v>
      </c>
    </row>
    <row r="23" spans="1:24" x14ac:dyDescent="0.25">
      <c r="A23" t="s">
        <v>21</v>
      </c>
      <c r="B23" t="str">
        <f t="shared" si="1"/>
        <v>B</v>
      </c>
      <c r="C23">
        <v>685438</v>
      </c>
      <c r="D23">
        <v>749124</v>
      </c>
      <c r="E23">
        <v>2697677</v>
      </c>
      <c r="F23">
        <v>2821550</v>
      </c>
      <c r="H23">
        <f t="shared" si="2"/>
        <v>1</v>
      </c>
      <c r="I23">
        <f t="shared" si="3"/>
        <v>3.8473000000000002</v>
      </c>
      <c r="J23">
        <f t="shared" si="4"/>
        <v>1434562</v>
      </c>
      <c r="K23">
        <f t="shared" si="5"/>
        <v>5519227</v>
      </c>
      <c r="L23">
        <f t="shared" si="6"/>
        <v>21234122</v>
      </c>
      <c r="M23">
        <f t="shared" ref="M23:V23" si="29">IF(L23&gt;2*$J23,L23,ROUNDDOWN(L23*$I23,0))</f>
        <v>21234122</v>
      </c>
      <c r="N23">
        <f t="shared" si="29"/>
        <v>21234122</v>
      </c>
      <c r="O23">
        <f t="shared" si="29"/>
        <v>21234122</v>
      </c>
      <c r="P23">
        <f t="shared" si="29"/>
        <v>21234122</v>
      </c>
      <c r="Q23">
        <f t="shared" si="29"/>
        <v>21234122</v>
      </c>
      <c r="R23">
        <f t="shared" si="29"/>
        <v>21234122</v>
      </c>
      <c r="S23">
        <f t="shared" si="29"/>
        <v>21234122</v>
      </c>
      <c r="T23">
        <f t="shared" si="29"/>
        <v>21234122</v>
      </c>
      <c r="U23">
        <f t="shared" si="29"/>
        <v>21234122</v>
      </c>
      <c r="V23">
        <f t="shared" si="29"/>
        <v>21234122</v>
      </c>
      <c r="W23" t="str">
        <f t="shared" si="8"/>
        <v>w22B</v>
      </c>
      <c r="X23">
        <f t="shared" si="9"/>
        <v>1</v>
      </c>
    </row>
    <row r="24" spans="1:24" x14ac:dyDescent="0.25">
      <c r="A24" t="s">
        <v>22</v>
      </c>
      <c r="B24" t="str">
        <f t="shared" si="1"/>
        <v>B</v>
      </c>
      <c r="C24">
        <v>2166753</v>
      </c>
      <c r="D24">
        <v>2338698</v>
      </c>
      <c r="E24">
        <v>1681433</v>
      </c>
      <c r="F24">
        <v>1592443</v>
      </c>
      <c r="H24">
        <f t="shared" si="2"/>
        <v>0</v>
      </c>
      <c r="I24">
        <f t="shared" si="3"/>
        <v>0.72660000000000002</v>
      </c>
      <c r="J24">
        <f t="shared" si="4"/>
        <v>4505451</v>
      </c>
      <c r="K24">
        <f t="shared" si="5"/>
        <v>3273876</v>
      </c>
      <c r="L24">
        <f t="shared" si="6"/>
        <v>2378798</v>
      </c>
      <c r="M24">
        <f t="shared" ref="M24:V24" si="30">IF(L24&gt;2*$J24,L24,ROUNDDOWN(L24*$I24,0))</f>
        <v>1728434</v>
      </c>
      <c r="N24">
        <f t="shared" si="30"/>
        <v>1255880</v>
      </c>
      <c r="O24">
        <f t="shared" si="30"/>
        <v>912522</v>
      </c>
      <c r="P24">
        <f t="shared" si="30"/>
        <v>663038</v>
      </c>
      <c r="Q24">
        <f t="shared" si="30"/>
        <v>481763</v>
      </c>
      <c r="R24">
        <f t="shared" si="30"/>
        <v>350048</v>
      </c>
      <c r="S24">
        <f t="shared" si="30"/>
        <v>254344</v>
      </c>
      <c r="T24">
        <f t="shared" si="30"/>
        <v>184806</v>
      </c>
      <c r="U24">
        <f t="shared" si="30"/>
        <v>134280</v>
      </c>
      <c r="V24">
        <f t="shared" si="30"/>
        <v>97567</v>
      </c>
      <c r="W24" t="str">
        <f t="shared" si="8"/>
        <v>w23B</v>
      </c>
      <c r="X24">
        <f t="shared" si="9"/>
        <v>0</v>
      </c>
    </row>
    <row r="25" spans="1:24" x14ac:dyDescent="0.25">
      <c r="A25" t="s">
        <v>23</v>
      </c>
      <c r="B25" t="str">
        <f t="shared" si="1"/>
        <v>C</v>
      </c>
      <c r="C25">
        <v>643177</v>
      </c>
      <c r="D25">
        <v>684187</v>
      </c>
      <c r="E25">
        <v>796213</v>
      </c>
      <c r="F25">
        <v>867904</v>
      </c>
      <c r="H25">
        <f t="shared" si="2"/>
        <v>1</v>
      </c>
      <c r="I25">
        <f t="shared" si="3"/>
        <v>1.2537</v>
      </c>
      <c r="J25">
        <f t="shared" si="4"/>
        <v>1327364</v>
      </c>
      <c r="K25">
        <f t="shared" si="5"/>
        <v>1664117</v>
      </c>
      <c r="L25">
        <f t="shared" si="6"/>
        <v>2086303</v>
      </c>
      <c r="M25">
        <f t="shared" ref="M25:V25" si="31">IF(L25&gt;2*$J25,L25,ROUNDDOWN(L25*$I25,0))</f>
        <v>2615598</v>
      </c>
      <c r="N25">
        <f t="shared" si="31"/>
        <v>3279175</v>
      </c>
      <c r="O25">
        <f t="shared" si="31"/>
        <v>3279175</v>
      </c>
      <c r="P25">
        <f t="shared" si="31"/>
        <v>3279175</v>
      </c>
      <c r="Q25">
        <f t="shared" si="31"/>
        <v>3279175</v>
      </c>
      <c r="R25">
        <f t="shared" si="31"/>
        <v>3279175</v>
      </c>
      <c r="S25">
        <f t="shared" si="31"/>
        <v>3279175</v>
      </c>
      <c r="T25">
        <f t="shared" si="31"/>
        <v>3279175</v>
      </c>
      <c r="U25">
        <f t="shared" si="31"/>
        <v>3279175</v>
      </c>
      <c r="V25">
        <f t="shared" si="31"/>
        <v>3279175</v>
      </c>
      <c r="W25" t="str">
        <f t="shared" si="8"/>
        <v>w24C</v>
      </c>
      <c r="X25">
        <f t="shared" si="9"/>
        <v>1</v>
      </c>
    </row>
    <row r="26" spans="1:24" x14ac:dyDescent="0.25">
      <c r="A26" t="s">
        <v>24</v>
      </c>
      <c r="B26" t="str">
        <f t="shared" si="1"/>
        <v>B</v>
      </c>
      <c r="C26">
        <v>450192</v>
      </c>
      <c r="D26">
        <v>434755</v>
      </c>
      <c r="E26">
        <v>1656446</v>
      </c>
      <c r="F26">
        <v>1691000</v>
      </c>
      <c r="H26">
        <f t="shared" si="2"/>
        <v>1</v>
      </c>
      <c r="I26">
        <f t="shared" si="3"/>
        <v>3.7826</v>
      </c>
      <c r="J26">
        <f t="shared" si="4"/>
        <v>884947</v>
      </c>
      <c r="K26">
        <f t="shared" si="5"/>
        <v>3347446</v>
      </c>
      <c r="L26">
        <f t="shared" si="6"/>
        <v>12662049</v>
      </c>
      <c r="M26">
        <f t="shared" ref="M26:V26" si="32">IF(L26&gt;2*$J26,L26,ROUNDDOWN(L26*$I26,0))</f>
        <v>12662049</v>
      </c>
      <c r="N26">
        <f t="shared" si="32"/>
        <v>12662049</v>
      </c>
      <c r="O26">
        <f t="shared" si="32"/>
        <v>12662049</v>
      </c>
      <c r="P26">
        <f t="shared" si="32"/>
        <v>12662049</v>
      </c>
      <c r="Q26">
        <f t="shared" si="32"/>
        <v>12662049</v>
      </c>
      <c r="R26">
        <f t="shared" si="32"/>
        <v>12662049</v>
      </c>
      <c r="S26">
        <f t="shared" si="32"/>
        <v>12662049</v>
      </c>
      <c r="T26">
        <f t="shared" si="32"/>
        <v>12662049</v>
      </c>
      <c r="U26">
        <f t="shared" si="32"/>
        <v>12662049</v>
      </c>
      <c r="V26">
        <f t="shared" si="32"/>
        <v>12662049</v>
      </c>
      <c r="W26" t="str">
        <f t="shared" si="8"/>
        <v>w25B</v>
      </c>
      <c r="X26">
        <f t="shared" si="9"/>
        <v>1</v>
      </c>
    </row>
    <row r="27" spans="1:24" x14ac:dyDescent="0.25">
      <c r="A27" t="s">
        <v>25</v>
      </c>
      <c r="B27" t="str">
        <f t="shared" si="1"/>
        <v>C</v>
      </c>
      <c r="C27">
        <v>1037774</v>
      </c>
      <c r="D27">
        <v>1113789</v>
      </c>
      <c r="E27">
        <v>877464</v>
      </c>
      <c r="F27">
        <v>990837</v>
      </c>
      <c r="H27">
        <f t="shared" si="2"/>
        <v>0</v>
      </c>
      <c r="I27">
        <f t="shared" si="3"/>
        <v>0.86829999999999996</v>
      </c>
      <c r="J27">
        <f t="shared" si="4"/>
        <v>2151563</v>
      </c>
      <c r="K27">
        <f t="shared" si="5"/>
        <v>1868301</v>
      </c>
      <c r="L27">
        <f t="shared" si="6"/>
        <v>1622245</v>
      </c>
      <c r="M27">
        <f t="shared" ref="M27:V27" si="33">IF(L27&gt;2*$J27,L27,ROUNDDOWN(L27*$I27,0))</f>
        <v>1408595</v>
      </c>
      <c r="N27">
        <f t="shared" si="33"/>
        <v>1223083</v>
      </c>
      <c r="O27">
        <f t="shared" si="33"/>
        <v>1062002</v>
      </c>
      <c r="P27">
        <f t="shared" si="33"/>
        <v>922136</v>
      </c>
      <c r="Q27">
        <f t="shared" si="33"/>
        <v>800690</v>
      </c>
      <c r="R27">
        <f t="shared" si="33"/>
        <v>695239</v>
      </c>
      <c r="S27">
        <f t="shared" si="33"/>
        <v>603676</v>
      </c>
      <c r="T27">
        <f t="shared" si="33"/>
        <v>524171</v>
      </c>
      <c r="U27">
        <f t="shared" si="33"/>
        <v>455137</v>
      </c>
      <c r="V27">
        <f t="shared" si="33"/>
        <v>395195</v>
      </c>
      <c r="W27" t="str">
        <f t="shared" si="8"/>
        <v>w26C</v>
      </c>
      <c r="X27">
        <f t="shared" si="9"/>
        <v>0</v>
      </c>
    </row>
    <row r="28" spans="1:24" x14ac:dyDescent="0.25">
      <c r="A28" t="s">
        <v>26</v>
      </c>
      <c r="B28" t="str">
        <f t="shared" si="1"/>
        <v>C</v>
      </c>
      <c r="C28">
        <v>2351213</v>
      </c>
      <c r="D28">
        <v>2358482</v>
      </c>
      <c r="E28">
        <v>1098384</v>
      </c>
      <c r="F28">
        <v>1121488</v>
      </c>
      <c r="H28">
        <f t="shared" si="2"/>
        <v>0</v>
      </c>
      <c r="I28">
        <f t="shared" si="3"/>
        <v>0.4713</v>
      </c>
      <c r="J28">
        <f t="shared" si="4"/>
        <v>4709695</v>
      </c>
      <c r="K28">
        <f t="shared" si="5"/>
        <v>2219872</v>
      </c>
      <c r="L28">
        <f t="shared" si="6"/>
        <v>1046225</v>
      </c>
      <c r="M28">
        <f t="shared" ref="M28:V28" si="34">IF(L28&gt;2*$J28,L28,ROUNDDOWN(L28*$I28,0))</f>
        <v>493085</v>
      </c>
      <c r="N28">
        <f t="shared" si="34"/>
        <v>232390</v>
      </c>
      <c r="O28">
        <f t="shared" si="34"/>
        <v>109525</v>
      </c>
      <c r="P28">
        <f t="shared" si="34"/>
        <v>51619</v>
      </c>
      <c r="Q28">
        <f t="shared" si="34"/>
        <v>24328</v>
      </c>
      <c r="R28">
        <f t="shared" si="34"/>
        <v>11465</v>
      </c>
      <c r="S28">
        <f t="shared" si="34"/>
        <v>5403</v>
      </c>
      <c r="T28">
        <f t="shared" si="34"/>
        <v>2546</v>
      </c>
      <c r="U28">
        <f t="shared" si="34"/>
        <v>1199</v>
      </c>
      <c r="V28">
        <f t="shared" si="34"/>
        <v>565</v>
      </c>
      <c r="W28" t="str">
        <f t="shared" si="8"/>
        <v>w27C</v>
      </c>
      <c r="X28">
        <f t="shared" si="9"/>
        <v>0</v>
      </c>
    </row>
    <row r="29" spans="1:24" x14ac:dyDescent="0.25">
      <c r="A29" t="s">
        <v>27</v>
      </c>
      <c r="B29" t="str">
        <f t="shared" si="1"/>
        <v>D</v>
      </c>
      <c r="C29">
        <v>2613354</v>
      </c>
      <c r="D29">
        <v>2837241</v>
      </c>
      <c r="E29">
        <v>431144</v>
      </c>
      <c r="F29">
        <v>434113</v>
      </c>
      <c r="H29">
        <f t="shared" si="2"/>
        <v>0</v>
      </c>
      <c r="I29">
        <f t="shared" si="3"/>
        <v>0.15870000000000001</v>
      </c>
      <c r="J29">
        <f t="shared" si="4"/>
        <v>5450595</v>
      </c>
      <c r="K29">
        <f t="shared" si="5"/>
        <v>865257</v>
      </c>
      <c r="L29">
        <f t="shared" si="6"/>
        <v>137316</v>
      </c>
      <c r="M29">
        <f t="shared" ref="M29:V29" si="35">IF(L29&gt;2*$J29,L29,ROUNDDOWN(L29*$I29,0))</f>
        <v>21792</v>
      </c>
      <c r="N29">
        <f t="shared" si="35"/>
        <v>3458</v>
      </c>
      <c r="O29">
        <f t="shared" si="35"/>
        <v>548</v>
      </c>
      <c r="P29">
        <f t="shared" si="35"/>
        <v>86</v>
      </c>
      <c r="Q29">
        <f t="shared" si="35"/>
        <v>13</v>
      </c>
      <c r="R29">
        <f t="shared" si="35"/>
        <v>2</v>
      </c>
      <c r="S29">
        <f t="shared" si="35"/>
        <v>0</v>
      </c>
      <c r="T29">
        <f t="shared" si="35"/>
        <v>0</v>
      </c>
      <c r="U29">
        <f t="shared" si="35"/>
        <v>0</v>
      </c>
      <c r="V29">
        <f t="shared" si="35"/>
        <v>0</v>
      </c>
      <c r="W29" t="str">
        <f t="shared" si="8"/>
        <v>w28D</v>
      </c>
      <c r="X29">
        <f t="shared" si="9"/>
        <v>0</v>
      </c>
    </row>
    <row r="30" spans="1:24" x14ac:dyDescent="0.25">
      <c r="A30" t="s">
        <v>28</v>
      </c>
      <c r="B30" t="str">
        <f t="shared" si="1"/>
        <v>A</v>
      </c>
      <c r="C30">
        <v>1859691</v>
      </c>
      <c r="D30">
        <v>1844250</v>
      </c>
      <c r="E30">
        <v>1460134</v>
      </c>
      <c r="F30">
        <v>1585258</v>
      </c>
      <c r="H30">
        <f t="shared" si="2"/>
        <v>0</v>
      </c>
      <c r="I30">
        <f t="shared" si="3"/>
        <v>0.82220000000000004</v>
      </c>
      <c r="J30">
        <f t="shared" si="4"/>
        <v>3703941</v>
      </c>
      <c r="K30">
        <f t="shared" si="5"/>
        <v>3045392</v>
      </c>
      <c r="L30">
        <f t="shared" si="6"/>
        <v>2503921</v>
      </c>
      <c r="M30">
        <f t="shared" ref="M30:V30" si="36">IF(L30&gt;2*$J30,L30,ROUNDDOWN(L30*$I30,0))</f>
        <v>2058723</v>
      </c>
      <c r="N30">
        <f t="shared" si="36"/>
        <v>1692682</v>
      </c>
      <c r="O30">
        <f t="shared" si="36"/>
        <v>1391723</v>
      </c>
      <c r="P30">
        <f t="shared" si="36"/>
        <v>1144274</v>
      </c>
      <c r="Q30">
        <f t="shared" si="36"/>
        <v>940822</v>
      </c>
      <c r="R30">
        <f t="shared" si="36"/>
        <v>773543</v>
      </c>
      <c r="S30">
        <f t="shared" si="36"/>
        <v>636007</v>
      </c>
      <c r="T30">
        <f t="shared" si="36"/>
        <v>522924</v>
      </c>
      <c r="U30">
        <f t="shared" si="36"/>
        <v>429948</v>
      </c>
      <c r="V30">
        <f t="shared" si="36"/>
        <v>353503</v>
      </c>
      <c r="W30" t="str">
        <f t="shared" si="8"/>
        <v>w29A</v>
      </c>
      <c r="X30">
        <f t="shared" si="9"/>
        <v>0</v>
      </c>
    </row>
    <row r="31" spans="1:24" x14ac:dyDescent="0.25">
      <c r="A31" t="s">
        <v>29</v>
      </c>
      <c r="B31" t="str">
        <f t="shared" si="1"/>
        <v>C</v>
      </c>
      <c r="C31">
        <v>2478386</v>
      </c>
      <c r="D31">
        <v>2562144</v>
      </c>
      <c r="E31">
        <v>30035</v>
      </c>
      <c r="F31">
        <v>29396</v>
      </c>
      <c r="H31">
        <f t="shared" si="2"/>
        <v>0</v>
      </c>
      <c r="I31">
        <f t="shared" si="3"/>
        <v>1.17E-2</v>
      </c>
      <c r="J31">
        <f t="shared" si="4"/>
        <v>5040530</v>
      </c>
      <c r="K31">
        <f t="shared" si="5"/>
        <v>59431</v>
      </c>
      <c r="L31">
        <f t="shared" si="6"/>
        <v>695</v>
      </c>
      <c r="M31">
        <f t="shared" ref="M31:V31" si="37">IF(L31&gt;2*$J31,L31,ROUNDDOWN(L31*$I31,0))</f>
        <v>8</v>
      </c>
      <c r="N31">
        <f t="shared" si="37"/>
        <v>0</v>
      </c>
      <c r="O31">
        <f t="shared" si="37"/>
        <v>0</v>
      </c>
      <c r="P31">
        <f t="shared" si="37"/>
        <v>0</v>
      </c>
      <c r="Q31">
        <f t="shared" si="37"/>
        <v>0</v>
      </c>
      <c r="R31">
        <f t="shared" si="37"/>
        <v>0</v>
      </c>
      <c r="S31">
        <f t="shared" si="37"/>
        <v>0</v>
      </c>
      <c r="T31">
        <f t="shared" si="37"/>
        <v>0</v>
      </c>
      <c r="U31">
        <f t="shared" si="37"/>
        <v>0</v>
      </c>
      <c r="V31">
        <f t="shared" si="37"/>
        <v>0</v>
      </c>
      <c r="W31" t="str">
        <f t="shared" si="8"/>
        <v>w30C</v>
      </c>
      <c r="X31">
        <f t="shared" si="9"/>
        <v>0</v>
      </c>
    </row>
    <row r="32" spans="1:24" x14ac:dyDescent="0.25">
      <c r="A32" t="s">
        <v>30</v>
      </c>
      <c r="B32" t="str">
        <f t="shared" si="1"/>
        <v>C</v>
      </c>
      <c r="C32">
        <v>1938122</v>
      </c>
      <c r="D32">
        <v>1816647</v>
      </c>
      <c r="E32">
        <v>1602356</v>
      </c>
      <c r="F32">
        <v>1875221</v>
      </c>
      <c r="H32">
        <f t="shared" si="2"/>
        <v>0</v>
      </c>
      <c r="I32">
        <f t="shared" si="3"/>
        <v>0.92610000000000003</v>
      </c>
      <c r="J32">
        <f t="shared" si="4"/>
        <v>3754769</v>
      </c>
      <c r="K32">
        <f t="shared" si="5"/>
        <v>3477577</v>
      </c>
      <c r="L32">
        <f t="shared" si="6"/>
        <v>3220584</v>
      </c>
      <c r="M32">
        <f t="shared" ref="M32:V32" si="38">IF(L32&gt;2*$J32,L32,ROUNDDOWN(L32*$I32,0))</f>
        <v>2982582</v>
      </c>
      <c r="N32">
        <f t="shared" si="38"/>
        <v>2762169</v>
      </c>
      <c r="O32">
        <f t="shared" si="38"/>
        <v>2558044</v>
      </c>
      <c r="P32">
        <f t="shared" si="38"/>
        <v>2369004</v>
      </c>
      <c r="Q32">
        <f t="shared" si="38"/>
        <v>2193934</v>
      </c>
      <c r="R32">
        <f t="shared" si="38"/>
        <v>2031802</v>
      </c>
      <c r="S32">
        <f t="shared" si="38"/>
        <v>1881651</v>
      </c>
      <c r="T32">
        <f t="shared" si="38"/>
        <v>1742596</v>
      </c>
      <c r="U32">
        <f t="shared" si="38"/>
        <v>1613818</v>
      </c>
      <c r="V32">
        <f t="shared" si="38"/>
        <v>1494556</v>
      </c>
      <c r="W32" t="str">
        <f t="shared" si="8"/>
        <v>w31C</v>
      </c>
      <c r="X32">
        <f t="shared" si="9"/>
        <v>0</v>
      </c>
    </row>
    <row r="33" spans="1:24" x14ac:dyDescent="0.25">
      <c r="A33" t="s">
        <v>31</v>
      </c>
      <c r="B33" t="str">
        <f t="shared" si="1"/>
        <v>D</v>
      </c>
      <c r="C33">
        <v>992523</v>
      </c>
      <c r="D33">
        <v>1028501</v>
      </c>
      <c r="E33">
        <v>1995446</v>
      </c>
      <c r="F33">
        <v>1860524</v>
      </c>
      <c r="H33">
        <f t="shared" si="2"/>
        <v>1</v>
      </c>
      <c r="I33">
        <f t="shared" si="3"/>
        <v>1.9078999999999999</v>
      </c>
      <c r="J33">
        <f t="shared" si="4"/>
        <v>2021024</v>
      </c>
      <c r="K33">
        <f t="shared" si="5"/>
        <v>3855970</v>
      </c>
      <c r="L33">
        <f t="shared" si="6"/>
        <v>7356805</v>
      </c>
      <c r="M33">
        <f t="shared" ref="M33:V33" si="39">IF(L33&gt;2*$J33,L33,ROUNDDOWN(L33*$I33,0))</f>
        <v>7356805</v>
      </c>
      <c r="N33">
        <f t="shared" si="39"/>
        <v>7356805</v>
      </c>
      <c r="O33">
        <f t="shared" si="39"/>
        <v>7356805</v>
      </c>
      <c r="P33">
        <f t="shared" si="39"/>
        <v>7356805</v>
      </c>
      <c r="Q33">
        <f t="shared" si="39"/>
        <v>7356805</v>
      </c>
      <c r="R33">
        <f t="shared" si="39"/>
        <v>7356805</v>
      </c>
      <c r="S33">
        <f t="shared" si="39"/>
        <v>7356805</v>
      </c>
      <c r="T33">
        <f t="shared" si="39"/>
        <v>7356805</v>
      </c>
      <c r="U33">
        <f t="shared" si="39"/>
        <v>7356805</v>
      </c>
      <c r="V33">
        <f t="shared" si="39"/>
        <v>7356805</v>
      </c>
      <c r="W33" t="str">
        <f t="shared" si="8"/>
        <v>w32D</v>
      </c>
      <c r="X33">
        <f t="shared" si="9"/>
        <v>1</v>
      </c>
    </row>
    <row r="34" spans="1:24" x14ac:dyDescent="0.25">
      <c r="A34" t="s">
        <v>32</v>
      </c>
      <c r="B34" t="str">
        <f t="shared" si="1"/>
        <v>B</v>
      </c>
      <c r="C34">
        <v>2966291</v>
      </c>
      <c r="D34">
        <v>2889963</v>
      </c>
      <c r="E34">
        <v>462453</v>
      </c>
      <c r="F34">
        <v>486354</v>
      </c>
      <c r="H34">
        <f t="shared" si="2"/>
        <v>0</v>
      </c>
      <c r="I34">
        <f t="shared" si="3"/>
        <v>0.16200000000000001</v>
      </c>
      <c r="J34">
        <f t="shared" si="4"/>
        <v>5856254</v>
      </c>
      <c r="K34">
        <f t="shared" si="5"/>
        <v>948807</v>
      </c>
      <c r="L34">
        <f t="shared" si="6"/>
        <v>153706</v>
      </c>
      <c r="M34">
        <f t="shared" ref="M34:V34" si="40">IF(L34&gt;2*$J34,L34,ROUNDDOWN(L34*$I34,0))</f>
        <v>24900</v>
      </c>
      <c r="N34">
        <f t="shared" si="40"/>
        <v>4033</v>
      </c>
      <c r="O34">
        <f t="shared" si="40"/>
        <v>653</v>
      </c>
      <c r="P34">
        <f t="shared" si="40"/>
        <v>105</v>
      </c>
      <c r="Q34">
        <f t="shared" si="40"/>
        <v>17</v>
      </c>
      <c r="R34">
        <f t="shared" si="40"/>
        <v>2</v>
      </c>
      <c r="S34">
        <f t="shared" si="40"/>
        <v>0</v>
      </c>
      <c r="T34">
        <f t="shared" si="40"/>
        <v>0</v>
      </c>
      <c r="U34">
        <f t="shared" si="40"/>
        <v>0</v>
      </c>
      <c r="V34">
        <f t="shared" si="40"/>
        <v>0</v>
      </c>
      <c r="W34" t="str">
        <f t="shared" si="8"/>
        <v>w33B</v>
      </c>
      <c r="X34">
        <f t="shared" si="9"/>
        <v>0</v>
      </c>
    </row>
    <row r="35" spans="1:24" x14ac:dyDescent="0.25">
      <c r="A35" t="s">
        <v>33</v>
      </c>
      <c r="B35" t="str">
        <f t="shared" si="1"/>
        <v>C</v>
      </c>
      <c r="C35">
        <v>76648</v>
      </c>
      <c r="D35">
        <v>81385</v>
      </c>
      <c r="E35">
        <v>1374708</v>
      </c>
      <c r="F35">
        <v>1379567</v>
      </c>
      <c r="H35">
        <f t="shared" si="2"/>
        <v>1</v>
      </c>
      <c r="I35">
        <f t="shared" si="3"/>
        <v>17.4284</v>
      </c>
      <c r="J35">
        <f t="shared" si="4"/>
        <v>158033</v>
      </c>
      <c r="K35">
        <f t="shared" si="5"/>
        <v>2754275</v>
      </c>
      <c r="L35">
        <f t="shared" si="6"/>
        <v>48002606</v>
      </c>
      <c r="M35">
        <f t="shared" ref="M35:V35" si="41">IF(L35&gt;2*$J35,L35,ROUNDDOWN(L35*$I35,0))</f>
        <v>48002606</v>
      </c>
      <c r="N35">
        <f t="shared" si="41"/>
        <v>48002606</v>
      </c>
      <c r="O35">
        <f t="shared" si="41"/>
        <v>48002606</v>
      </c>
      <c r="P35">
        <f t="shared" si="41"/>
        <v>48002606</v>
      </c>
      <c r="Q35">
        <f t="shared" si="41"/>
        <v>48002606</v>
      </c>
      <c r="R35">
        <f t="shared" si="41"/>
        <v>48002606</v>
      </c>
      <c r="S35">
        <f t="shared" si="41"/>
        <v>48002606</v>
      </c>
      <c r="T35">
        <f t="shared" si="41"/>
        <v>48002606</v>
      </c>
      <c r="U35">
        <f t="shared" si="41"/>
        <v>48002606</v>
      </c>
      <c r="V35">
        <f t="shared" si="41"/>
        <v>48002606</v>
      </c>
      <c r="W35" t="str">
        <f t="shared" si="8"/>
        <v>w34C</v>
      </c>
      <c r="X35">
        <f t="shared" si="9"/>
        <v>1</v>
      </c>
    </row>
    <row r="36" spans="1:24" x14ac:dyDescent="0.25">
      <c r="A36" t="s">
        <v>34</v>
      </c>
      <c r="B36" t="str">
        <f t="shared" si="1"/>
        <v>C</v>
      </c>
      <c r="C36">
        <v>2574432</v>
      </c>
      <c r="D36">
        <v>2409710</v>
      </c>
      <c r="E36">
        <v>987486</v>
      </c>
      <c r="F36">
        <v>999043</v>
      </c>
      <c r="H36">
        <f t="shared" si="2"/>
        <v>0</v>
      </c>
      <c r="I36">
        <f t="shared" si="3"/>
        <v>0.39850000000000002</v>
      </c>
      <c r="J36">
        <f t="shared" si="4"/>
        <v>4984142</v>
      </c>
      <c r="K36">
        <f t="shared" si="5"/>
        <v>1986529</v>
      </c>
      <c r="L36">
        <f t="shared" si="6"/>
        <v>791631</v>
      </c>
      <c r="M36">
        <f t="shared" ref="M36:V36" si="42">IF(L36&gt;2*$J36,L36,ROUNDDOWN(L36*$I36,0))</f>
        <v>315464</v>
      </c>
      <c r="N36">
        <f t="shared" si="42"/>
        <v>125712</v>
      </c>
      <c r="O36">
        <f t="shared" si="42"/>
        <v>50096</v>
      </c>
      <c r="P36">
        <f t="shared" si="42"/>
        <v>19963</v>
      </c>
      <c r="Q36">
        <f t="shared" si="42"/>
        <v>7955</v>
      </c>
      <c r="R36">
        <f t="shared" si="42"/>
        <v>3170</v>
      </c>
      <c r="S36">
        <f t="shared" si="42"/>
        <v>1263</v>
      </c>
      <c r="T36">
        <f t="shared" si="42"/>
        <v>503</v>
      </c>
      <c r="U36">
        <f t="shared" si="42"/>
        <v>200</v>
      </c>
      <c r="V36">
        <f t="shared" si="42"/>
        <v>79</v>
      </c>
      <c r="W36" t="str">
        <f t="shared" si="8"/>
        <v>w35C</v>
      </c>
      <c r="X36">
        <f t="shared" si="9"/>
        <v>0</v>
      </c>
    </row>
    <row r="37" spans="1:24" x14ac:dyDescent="0.25">
      <c r="A37" t="s">
        <v>35</v>
      </c>
      <c r="B37" t="str">
        <f t="shared" si="1"/>
        <v>B</v>
      </c>
      <c r="C37">
        <v>1778590</v>
      </c>
      <c r="D37">
        <v>1874844</v>
      </c>
      <c r="E37">
        <v>111191</v>
      </c>
      <c r="F37">
        <v>117846</v>
      </c>
      <c r="H37">
        <f t="shared" si="2"/>
        <v>0</v>
      </c>
      <c r="I37">
        <f t="shared" si="3"/>
        <v>6.2600000000000003E-2</v>
      </c>
      <c r="J37">
        <f t="shared" si="4"/>
        <v>3653434</v>
      </c>
      <c r="K37">
        <f t="shared" si="5"/>
        <v>229037</v>
      </c>
      <c r="L37">
        <f t="shared" si="6"/>
        <v>14337</v>
      </c>
      <c r="M37">
        <f t="shared" ref="M37:V37" si="43">IF(L37&gt;2*$J37,L37,ROUNDDOWN(L37*$I37,0))</f>
        <v>897</v>
      </c>
      <c r="N37">
        <f t="shared" si="43"/>
        <v>56</v>
      </c>
      <c r="O37">
        <f t="shared" si="43"/>
        <v>3</v>
      </c>
      <c r="P37">
        <f t="shared" si="43"/>
        <v>0</v>
      </c>
      <c r="Q37">
        <f t="shared" si="43"/>
        <v>0</v>
      </c>
      <c r="R37">
        <f t="shared" si="43"/>
        <v>0</v>
      </c>
      <c r="S37">
        <f t="shared" si="43"/>
        <v>0</v>
      </c>
      <c r="T37">
        <f t="shared" si="43"/>
        <v>0</v>
      </c>
      <c r="U37">
        <f t="shared" si="43"/>
        <v>0</v>
      </c>
      <c r="V37">
        <f t="shared" si="43"/>
        <v>0</v>
      </c>
      <c r="W37" t="str">
        <f t="shared" si="8"/>
        <v>w36B</v>
      </c>
      <c r="X37">
        <f t="shared" si="9"/>
        <v>0</v>
      </c>
    </row>
    <row r="38" spans="1:24" x14ac:dyDescent="0.25">
      <c r="A38" t="s">
        <v>36</v>
      </c>
      <c r="B38" t="str">
        <f t="shared" si="1"/>
        <v>A</v>
      </c>
      <c r="C38">
        <v>1506541</v>
      </c>
      <c r="D38">
        <v>1414887</v>
      </c>
      <c r="E38">
        <v>1216612</v>
      </c>
      <c r="F38">
        <v>1166775</v>
      </c>
      <c r="H38">
        <f t="shared" si="2"/>
        <v>0</v>
      </c>
      <c r="I38">
        <f t="shared" si="3"/>
        <v>0.81579999999999997</v>
      </c>
      <c r="J38">
        <f t="shared" si="4"/>
        <v>2921428</v>
      </c>
      <c r="K38">
        <f t="shared" si="5"/>
        <v>2383387</v>
      </c>
      <c r="L38">
        <f t="shared" si="6"/>
        <v>1944367</v>
      </c>
      <c r="M38">
        <f t="shared" ref="M38:V38" si="44">IF(L38&gt;2*$J38,L38,ROUNDDOWN(L38*$I38,0))</f>
        <v>1586214</v>
      </c>
      <c r="N38">
        <f t="shared" si="44"/>
        <v>1294033</v>
      </c>
      <c r="O38">
        <f t="shared" si="44"/>
        <v>1055672</v>
      </c>
      <c r="P38">
        <f t="shared" si="44"/>
        <v>861217</v>
      </c>
      <c r="Q38">
        <f t="shared" si="44"/>
        <v>702580</v>
      </c>
      <c r="R38">
        <f t="shared" si="44"/>
        <v>573164</v>
      </c>
      <c r="S38">
        <f t="shared" si="44"/>
        <v>467587</v>
      </c>
      <c r="T38">
        <f t="shared" si="44"/>
        <v>381457</v>
      </c>
      <c r="U38">
        <f t="shared" si="44"/>
        <v>311192</v>
      </c>
      <c r="V38">
        <f t="shared" si="44"/>
        <v>253870</v>
      </c>
      <c r="W38" t="str">
        <f t="shared" si="8"/>
        <v>w37A</v>
      </c>
      <c r="X38">
        <f t="shared" si="9"/>
        <v>0</v>
      </c>
    </row>
    <row r="39" spans="1:24" x14ac:dyDescent="0.25">
      <c r="A39" t="s">
        <v>37</v>
      </c>
      <c r="B39" t="str">
        <f t="shared" si="1"/>
        <v>B</v>
      </c>
      <c r="C39">
        <v>1598886</v>
      </c>
      <c r="D39">
        <v>1687917</v>
      </c>
      <c r="E39">
        <v>449788</v>
      </c>
      <c r="F39">
        <v>427615</v>
      </c>
      <c r="H39">
        <f t="shared" si="2"/>
        <v>0</v>
      </c>
      <c r="I39">
        <f t="shared" si="3"/>
        <v>0.26690000000000003</v>
      </c>
      <c r="J39">
        <f t="shared" si="4"/>
        <v>3286803</v>
      </c>
      <c r="K39">
        <f t="shared" si="5"/>
        <v>877403</v>
      </c>
      <c r="L39">
        <f t="shared" si="6"/>
        <v>234178</v>
      </c>
      <c r="M39">
        <f t="shared" ref="M39:V39" si="45">IF(L39&gt;2*$J39,L39,ROUNDDOWN(L39*$I39,0))</f>
        <v>62502</v>
      </c>
      <c r="N39">
        <f t="shared" si="45"/>
        <v>16681</v>
      </c>
      <c r="O39">
        <f t="shared" si="45"/>
        <v>4452</v>
      </c>
      <c r="P39">
        <f t="shared" si="45"/>
        <v>1188</v>
      </c>
      <c r="Q39">
        <f t="shared" si="45"/>
        <v>317</v>
      </c>
      <c r="R39">
        <f t="shared" si="45"/>
        <v>84</v>
      </c>
      <c r="S39">
        <f t="shared" si="45"/>
        <v>22</v>
      </c>
      <c r="T39">
        <f t="shared" si="45"/>
        <v>5</v>
      </c>
      <c r="U39">
        <f t="shared" si="45"/>
        <v>1</v>
      </c>
      <c r="V39">
        <f t="shared" si="45"/>
        <v>0</v>
      </c>
      <c r="W39" t="str">
        <f t="shared" si="8"/>
        <v>w38B</v>
      </c>
      <c r="X39">
        <f t="shared" si="9"/>
        <v>0</v>
      </c>
    </row>
    <row r="40" spans="1:24" x14ac:dyDescent="0.25">
      <c r="A40" t="s">
        <v>38</v>
      </c>
      <c r="B40" t="str">
        <f t="shared" si="1"/>
        <v>D</v>
      </c>
      <c r="C40">
        <v>548989</v>
      </c>
      <c r="D40">
        <v>514636</v>
      </c>
      <c r="E40">
        <v>2770344</v>
      </c>
      <c r="F40">
        <v>3187897</v>
      </c>
      <c r="H40">
        <f t="shared" si="2"/>
        <v>1</v>
      </c>
      <c r="I40">
        <f t="shared" si="3"/>
        <v>5.6017999999999999</v>
      </c>
      <c r="J40">
        <f t="shared" si="4"/>
        <v>1063625</v>
      </c>
      <c r="K40">
        <f t="shared" si="5"/>
        <v>5958241</v>
      </c>
      <c r="L40">
        <f t="shared" si="6"/>
        <v>33376874</v>
      </c>
      <c r="M40">
        <f t="shared" ref="M40:V40" si="46">IF(L40&gt;2*$J40,L40,ROUNDDOWN(L40*$I40,0))</f>
        <v>33376874</v>
      </c>
      <c r="N40">
        <f t="shared" si="46"/>
        <v>33376874</v>
      </c>
      <c r="O40">
        <f t="shared" si="46"/>
        <v>33376874</v>
      </c>
      <c r="P40">
        <f t="shared" si="46"/>
        <v>33376874</v>
      </c>
      <c r="Q40">
        <f t="shared" si="46"/>
        <v>33376874</v>
      </c>
      <c r="R40">
        <f t="shared" si="46"/>
        <v>33376874</v>
      </c>
      <c r="S40">
        <f t="shared" si="46"/>
        <v>33376874</v>
      </c>
      <c r="T40">
        <f t="shared" si="46"/>
        <v>33376874</v>
      </c>
      <c r="U40">
        <f t="shared" si="46"/>
        <v>33376874</v>
      </c>
      <c r="V40">
        <f t="shared" si="46"/>
        <v>33376874</v>
      </c>
      <c r="W40" t="str">
        <f t="shared" si="8"/>
        <v>w39D</v>
      </c>
      <c r="X40">
        <f t="shared" si="9"/>
        <v>1</v>
      </c>
    </row>
    <row r="41" spans="1:24" x14ac:dyDescent="0.25">
      <c r="A41" t="s">
        <v>39</v>
      </c>
      <c r="B41" t="str">
        <f t="shared" si="1"/>
        <v>A</v>
      </c>
      <c r="C41">
        <v>1175198</v>
      </c>
      <c r="D41">
        <v>1095440</v>
      </c>
      <c r="E41">
        <v>2657174</v>
      </c>
      <c r="F41">
        <v>2491947</v>
      </c>
      <c r="H41">
        <f t="shared" si="2"/>
        <v>1</v>
      </c>
      <c r="I41">
        <f t="shared" si="3"/>
        <v>2.2675999999999998</v>
      </c>
      <c r="J41">
        <f t="shared" si="4"/>
        <v>2270638</v>
      </c>
      <c r="K41">
        <f t="shared" si="5"/>
        <v>5149121</v>
      </c>
      <c r="L41">
        <f t="shared" si="6"/>
        <v>11676146</v>
      </c>
      <c r="M41">
        <f t="shared" ref="M41:V41" si="47">IF(L41&gt;2*$J41,L41,ROUNDDOWN(L41*$I41,0))</f>
        <v>11676146</v>
      </c>
      <c r="N41">
        <f t="shared" si="47"/>
        <v>11676146</v>
      </c>
      <c r="O41">
        <f t="shared" si="47"/>
        <v>11676146</v>
      </c>
      <c r="P41">
        <f t="shared" si="47"/>
        <v>11676146</v>
      </c>
      <c r="Q41">
        <f t="shared" si="47"/>
        <v>11676146</v>
      </c>
      <c r="R41">
        <f t="shared" si="47"/>
        <v>11676146</v>
      </c>
      <c r="S41">
        <f t="shared" si="47"/>
        <v>11676146</v>
      </c>
      <c r="T41">
        <f t="shared" si="47"/>
        <v>11676146</v>
      </c>
      <c r="U41">
        <f t="shared" si="47"/>
        <v>11676146</v>
      </c>
      <c r="V41">
        <f t="shared" si="47"/>
        <v>11676146</v>
      </c>
      <c r="W41" t="str">
        <f t="shared" si="8"/>
        <v>w40A</v>
      </c>
      <c r="X41">
        <f t="shared" si="9"/>
        <v>1</v>
      </c>
    </row>
    <row r="42" spans="1:24" x14ac:dyDescent="0.25">
      <c r="A42" t="s">
        <v>40</v>
      </c>
      <c r="B42" t="str">
        <f t="shared" si="1"/>
        <v>D</v>
      </c>
      <c r="C42">
        <v>2115336</v>
      </c>
      <c r="D42">
        <v>2202769</v>
      </c>
      <c r="E42">
        <v>15339</v>
      </c>
      <c r="F42">
        <v>14652</v>
      </c>
      <c r="H42">
        <f t="shared" si="2"/>
        <v>0</v>
      </c>
      <c r="I42">
        <f t="shared" si="3"/>
        <v>6.8999999999999999E-3</v>
      </c>
      <c r="J42">
        <f t="shared" si="4"/>
        <v>4318105</v>
      </c>
      <c r="K42">
        <f t="shared" si="5"/>
        <v>29991</v>
      </c>
      <c r="L42">
        <f t="shared" si="6"/>
        <v>206</v>
      </c>
      <c r="M42">
        <f t="shared" ref="M42:V42" si="48">IF(L42&gt;2*$J42,L42,ROUNDDOWN(L42*$I42,0))</f>
        <v>1</v>
      </c>
      <c r="N42">
        <f t="shared" si="48"/>
        <v>0</v>
      </c>
      <c r="O42">
        <f t="shared" si="48"/>
        <v>0</v>
      </c>
      <c r="P42">
        <f t="shared" si="48"/>
        <v>0</v>
      </c>
      <c r="Q42">
        <f t="shared" si="48"/>
        <v>0</v>
      </c>
      <c r="R42">
        <f t="shared" si="48"/>
        <v>0</v>
      </c>
      <c r="S42">
        <f t="shared" si="48"/>
        <v>0</v>
      </c>
      <c r="T42">
        <f t="shared" si="48"/>
        <v>0</v>
      </c>
      <c r="U42">
        <f t="shared" si="48"/>
        <v>0</v>
      </c>
      <c r="V42">
        <f t="shared" si="48"/>
        <v>0</v>
      </c>
      <c r="W42" t="str">
        <f t="shared" si="8"/>
        <v>w41D</v>
      </c>
      <c r="X42">
        <f t="shared" si="9"/>
        <v>0</v>
      </c>
    </row>
    <row r="43" spans="1:24" x14ac:dyDescent="0.25">
      <c r="A43" t="s">
        <v>41</v>
      </c>
      <c r="B43" t="str">
        <f t="shared" si="1"/>
        <v>B</v>
      </c>
      <c r="C43">
        <v>2346640</v>
      </c>
      <c r="D43">
        <v>2197559</v>
      </c>
      <c r="E43">
        <v>373470</v>
      </c>
      <c r="F43">
        <v>353365</v>
      </c>
      <c r="H43">
        <f t="shared" si="2"/>
        <v>0</v>
      </c>
      <c r="I43">
        <f t="shared" si="3"/>
        <v>0.15989999999999999</v>
      </c>
      <c r="J43">
        <f t="shared" si="4"/>
        <v>4544199</v>
      </c>
      <c r="K43">
        <f t="shared" si="5"/>
        <v>726835</v>
      </c>
      <c r="L43">
        <f t="shared" si="6"/>
        <v>116220</v>
      </c>
      <c r="M43">
        <f t="shared" ref="M43:V43" si="49">IF(L43&gt;2*$J43,L43,ROUNDDOWN(L43*$I43,0))</f>
        <v>18583</v>
      </c>
      <c r="N43">
        <f t="shared" si="49"/>
        <v>2971</v>
      </c>
      <c r="O43">
        <f t="shared" si="49"/>
        <v>475</v>
      </c>
      <c r="P43">
        <f t="shared" si="49"/>
        <v>75</v>
      </c>
      <c r="Q43">
        <f t="shared" si="49"/>
        <v>11</v>
      </c>
      <c r="R43">
        <f t="shared" si="49"/>
        <v>1</v>
      </c>
      <c r="S43">
        <f t="shared" si="49"/>
        <v>0</v>
      </c>
      <c r="T43">
        <f t="shared" si="49"/>
        <v>0</v>
      </c>
      <c r="U43">
        <f t="shared" si="49"/>
        <v>0</v>
      </c>
      <c r="V43">
        <f t="shared" si="49"/>
        <v>0</v>
      </c>
      <c r="W43" t="str">
        <f t="shared" si="8"/>
        <v>w42B</v>
      </c>
      <c r="X43">
        <f t="shared" si="9"/>
        <v>0</v>
      </c>
    </row>
    <row r="44" spans="1:24" x14ac:dyDescent="0.25">
      <c r="A44" t="s">
        <v>42</v>
      </c>
      <c r="B44" t="str">
        <f t="shared" si="1"/>
        <v>D</v>
      </c>
      <c r="C44">
        <v>2548438</v>
      </c>
      <c r="D44">
        <v>2577213</v>
      </c>
      <c r="E44">
        <v>37986</v>
      </c>
      <c r="F44">
        <v>37766</v>
      </c>
      <c r="H44">
        <f t="shared" si="2"/>
        <v>0</v>
      </c>
      <c r="I44">
        <f t="shared" si="3"/>
        <v>1.47E-2</v>
      </c>
      <c r="J44">
        <f t="shared" si="4"/>
        <v>5125651</v>
      </c>
      <c r="K44">
        <f t="shared" si="5"/>
        <v>75752</v>
      </c>
      <c r="L44">
        <f t="shared" si="6"/>
        <v>1113</v>
      </c>
      <c r="M44">
        <f t="shared" ref="M44:V44" si="50">IF(L44&gt;2*$J44,L44,ROUNDDOWN(L44*$I44,0))</f>
        <v>16</v>
      </c>
      <c r="N44">
        <f t="shared" si="50"/>
        <v>0</v>
      </c>
      <c r="O44">
        <f t="shared" si="50"/>
        <v>0</v>
      </c>
      <c r="P44">
        <f t="shared" si="50"/>
        <v>0</v>
      </c>
      <c r="Q44">
        <f t="shared" si="50"/>
        <v>0</v>
      </c>
      <c r="R44">
        <f t="shared" si="50"/>
        <v>0</v>
      </c>
      <c r="S44">
        <f t="shared" si="50"/>
        <v>0</v>
      </c>
      <c r="T44">
        <f t="shared" si="50"/>
        <v>0</v>
      </c>
      <c r="U44">
        <f t="shared" si="50"/>
        <v>0</v>
      </c>
      <c r="V44">
        <f t="shared" si="50"/>
        <v>0</v>
      </c>
      <c r="W44" t="str">
        <f t="shared" si="8"/>
        <v>w43D</v>
      </c>
      <c r="X44">
        <f t="shared" si="9"/>
        <v>0</v>
      </c>
    </row>
    <row r="45" spans="1:24" x14ac:dyDescent="0.25">
      <c r="A45" t="s">
        <v>43</v>
      </c>
      <c r="B45" t="str">
        <f t="shared" si="1"/>
        <v>C</v>
      </c>
      <c r="C45">
        <v>835495</v>
      </c>
      <c r="D45">
        <v>837746</v>
      </c>
      <c r="E45">
        <v>1106177</v>
      </c>
      <c r="F45">
        <v>917781</v>
      </c>
      <c r="H45">
        <f t="shared" si="2"/>
        <v>1</v>
      </c>
      <c r="I45">
        <f t="shared" si="3"/>
        <v>1.2096</v>
      </c>
      <c r="J45">
        <f t="shared" si="4"/>
        <v>1673241</v>
      </c>
      <c r="K45">
        <f t="shared" si="5"/>
        <v>2023958</v>
      </c>
      <c r="L45">
        <f t="shared" si="6"/>
        <v>2448179</v>
      </c>
      <c r="M45">
        <f t="shared" ref="M45:V45" si="51">IF(L45&gt;2*$J45,L45,ROUNDDOWN(L45*$I45,0))</f>
        <v>2961317</v>
      </c>
      <c r="N45">
        <f t="shared" si="51"/>
        <v>3582009</v>
      </c>
      <c r="O45">
        <f t="shared" si="51"/>
        <v>3582009</v>
      </c>
      <c r="P45">
        <f t="shared" si="51"/>
        <v>3582009</v>
      </c>
      <c r="Q45">
        <f t="shared" si="51"/>
        <v>3582009</v>
      </c>
      <c r="R45">
        <f t="shared" si="51"/>
        <v>3582009</v>
      </c>
      <c r="S45">
        <f t="shared" si="51"/>
        <v>3582009</v>
      </c>
      <c r="T45">
        <f t="shared" si="51"/>
        <v>3582009</v>
      </c>
      <c r="U45">
        <f t="shared" si="51"/>
        <v>3582009</v>
      </c>
      <c r="V45">
        <f t="shared" si="51"/>
        <v>3582009</v>
      </c>
      <c r="W45" t="str">
        <f t="shared" si="8"/>
        <v>w44C</v>
      </c>
      <c r="X45">
        <f t="shared" si="9"/>
        <v>1</v>
      </c>
    </row>
    <row r="46" spans="1:24" x14ac:dyDescent="0.25">
      <c r="A46" t="s">
        <v>44</v>
      </c>
      <c r="B46" t="str">
        <f t="shared" si="1"/>
        <v>B</v>
      </c>
      <c r="C46">
        <v>1187448</v>
      </c>
      <c r="D46">
        <v>1070426</v>
      </c>
      <c r="E46">
        <v>1504608</v>
      </c>
      <c r="F46">
        <v>1756990</v>
      </c>
      <c r="H46">
        <f t="shared" si="2"/>
        <v>1</v>
      </c>
      <c r="I46">
        <f t="shared" si="3"/>
        <v>1.4444999999999999</v>
      </c>
      <c r="J46">
        <f t="shared" si="4"/>
        <v>2257874</v>
      </c>
      <c r="K46">
        <f t="shared" si="5"/>
        <v>3261598</v>
      </c>
      <c r="L46">
        <f t="shared" si="6"/>
        <v>4711378</v>
      </c>
      <c r="M46">
        <f t="shared" ref="M46:V46" si="52">IF(L46&gt;2*$J46,L46,ROUNDDOWN(L46*$I46,0))</f>
        <v>4711378</v>
      </c>
      <c r="N46">
        <f t="shared" si="52"/>
        <v>4711378</v>
      </c>
      <c r="O46">
        <f t="shared" si="52"/>
        <v>4711378</v>
      </c>
      <c r="P46">
        <f t="shared" si="52"/>
        <v>4711378</v>
      </c>
      <c r="Q46">
        <f t="shared" si="52"/>
        <v>4711378</v>
      </c>
      <c r="R46">
        <f t="shared" si="52"/>
        <v>4711378</v>
      </c>
      <c r="S46">
        <f t="shared" si="52"/>
        <v>4711378</v>
      </c>
      <c r="T46">
        <f t="shared" si="52"/>
        <v>4711378</v>
      </c>
      <c r="U46">
        <f t="shared" si="52"/>
        <v>4711378</v>
      </c>
      <c r="V46">
        <f t="shared" si="52"/>
        <v>4711378</v>
      </c>
      <c r="W46" t="str">
        <f t="shared" si="8"/>
        <v>w45B</v>
      </c>
      <c r="X46">
        <f t="shared" si="9"/>
        <v>1</v>
      </c>
    </row>
    <row r="47" spans="1:24" x14ac:dyDescent="0.25">
      <c r="A47" t="s">
        <v>45</v>
      </c>
      <c r="B47" t="str">
        <f t="shared" si="1"/>
        <v>C</v>
      </c>
      <c r="C47">
        <v>140026</v>
      </c>
      <c r="D47">
        <v>146354</v>
      </c>
      <c r="E47">
        <v>2759991</v>
      </c>
      <c r="F47">
        <v>2742120</v>
      </c>
      <c r="H47">
        <f t="shared" si="2"/>
        <v>1</v>
      </c>
      <c r="I47">
        <f t="shared" si="3"/>
        <v>19.212599999999998</v>
      </c>
      <c r="J47">
        <f t="shared" si="4"/>
        <v>286380</v>
      </c>
      <c r="K47">
        <f t="shared" si="5"/>
        <v>5502111</v>
      </c>
      <c r="L47">
        <f t="shared" si="6"/>
        <v>105709857</v>
      </c>
      <c r="M47">
        <f t="shared" ref="M47:V47" si="53">IF(L47&gt;2*$J47,L47,ROUNDDOWN(L47*$I47,0))</f>
        <v>105709857</v>
      </c>
      <c r="N47">
        <f t="shared" si="53"/>
        <v>105709857</v>
      </c>
      <c r="O47">
        <f t="shared" si="53"/>
        <v>105709857</v>
      </c>
      <c r="P47">
        <f t="shared" si="53"/>
        <v>105709857</v>
      </c>
      <c r="Q47">
        <f t="shared" si="53"/>
        <v>105709857</v>
      </c>
      <c r="R47">
        <f t="shared" si="53"/>
        <v>105709857</v>
      </c>
      <c r="S47">
        <f t="shared" si="53"/>
        <v>105709857</v>
      </c>
      <c r="T47">
        <f t="shared" si="53"/>
        <v>105709857</v>
      </c>
      <c r="U47">
        <f t="shared" si="53"/>
        <v>105709857</v>
      </c>
      <c r="V47">
        <f t="shared" si="53"/>
        <v>105709857</v>
      </c>
      <c r="W47" t="str">
        <f t="shared" si="8"/>
        <v>w46C</v>
      </c>
      <c r="X47">
        <f t="shared" si="9"/>
        <v>1</v>
      </c>
    </row>
    <row r="48" spans="1:24" x14ac:dyDescent="0.25">
      <c r="A48" t="s">
        <v>46</v>
      </c>
      <c r="B48" t="str">
        <f t="shared" si="1"/>
        <v>B</v>
      </c>
      <c r="C48">
        <v>1198765</v>
      </c>
      <c r="D48">
        <v>1304945</v>
      </c>
      <c r="E48">
        <v>2786493</v>
      </c>
      <c r="F48">
        <v>2602643</v>
      </c>
      <c r="H48">
        <f t="shared" si="2"/>
        <v>1</v>
      </c>
      <c r="I48">
        <f t="shared" si="3"/>
        <v>2.1524000000000001</v>
      </c>
      <c r="J48">
        <f t="shared" si="4"/>
        <v>2503710</v>
      </c>
      <c r="K48">
        <f t="shared" si="5"/>
        <v>5389136</v>
      </c>
      <c r="L48">
        <f t="shared" si="6"/>
        <v>11599576</v>
      </c>
      <c r="M48">
        <f t="shared" ref="M48:V48" si="54">IF(L48&gt;2*$J48,L48,ROUNDDOWN(L48*$I48,0))</f>
        <v>11599576</v>
      </c>
      <c r="N48">
        <f t="shared" si="54"/>
        <v>11599576</v>
      </c>
      <c r="O48">
        <f t="shared" si="54"/>
        <v>11599576</v>
      </c>
      <c r="P48">
        <f t="shared" si="54"/>
        <v>11599576</v>
      </c>
      <c r="Q48">
        <f t="shared" si="54"/>
        <v>11599576</v>
      </c>
      <c r="R48">
        <f t="shared" si="54"/>
        <v>11599576</v>
      </c>
      <c r="S48">
        <f t="shared" si="54"/>
        <v>11599576</v>
      </c>
      <c r="T48">
        <f t="shared" si="54"/>
        <v>11599576</v>
      </c>
      <c r="U48">
        <f t="shared" si="54"/>
        <v>11599576</v>
      </c>
      <c r="V48">
        <f t="shared" si="54"/>
        <v>11599576</v>
      </c>
      <c r="W48" t="str">
        <f t="shared" si="8"/>
        <v>w47B</v>
      </c>
      <c r="X48">
        <f t="shared" si="9"/>
        <v>1</v>
      </c>
    </row>
    <row r="49" spans="1:24" x14ac:dyDescent="0.25">
      <c r="A49" t="s">
        <v>47</v>
      </c>
      <c r="B49" t="str">
        <f t="shared" si="1"/>
        <v>C</v>
      </c>
      <c r="C49">
        <v>2619776</v>
      </c>
      <c r="D49">
        <v>2749623</v>
      </c>
      <c r="E49">
        <v>2888215</v>
      </c>
      <c r="F49">
        <v>2800174</v>
      </c>
      <c r="H49">
        <f t="shared" si="2"/>
        <v>1</v>
      </c>
      <c r="I49">
        <f t="shared" si="3"/>
        <v>1.0593999999999999</v>
      </c>
      <c r="J49">
        <f t="shared" si="4"/>
        <v>5369399</v>
      </c>
      <c r="K49">
        <f t="shared" si="5"/>
        <v>5688389</v>
      </c>
      <c r="L49">
        <f t="shared" si="6"/>
        <v>6026279</v>
      </c>
      <c r="M49">
        <f t="shared" ref="M49:V49" si="55">IF(L49&gt;2*$J49,L49,ROUNDDOWN(L49*$I49,0))</f>
        <v>6384239</v>
      </c>
      <c r="N49">
        <f t="shared" si="55"/>
        <v>6763462</v>
      </c>
      <c r="O49">
        <f t="shared" si="55"/>
        <v>7165211</v>
      </c>
      <c r="P49">
        <f t="shared" si="55"/>
        <v>7590824</v>
      </c>
      <c r="Q49">
        <f t="shared" si="55"/>
        <v>8041718</v>
      </c>
      <c r="R49">
        <f t="shared" si="55"/>
        <v>8519396</v>
      </c>
      <c r="S49">
        <f t="shared" si="55"/>
        <v>9025448</v>
      </c>
      <c r="T49">
        <f t="shared" si="55"/>
        <v>9561559</v>
      </c>
      <c r="U49">
        <f t="shared" si="55"/>
        <v>10129515</v>
      </c>
      <c r="V49">
        <f t="shared" si="55"/>
        <v>10731208</v>
      </c>
      <c r="W49" t="str">
        <f t="shared" si="8"/>
        <v>w48C</v>
      </c>
      <c r="X49">
        <f t="shared" si="9"/>
        <v>0</v>
      </c>
    </row>
    <row r="50" spans="1:24" x14ac:dyDescent="0.25">
      <c r="A50" t="s">
        <v>48</v>
      </c>
      <c r="B50" t="str">
        <f t="shared" si="1"/>
        <v>C</v>
      </c>
      <c r="C50">
        <v>248398</v>
      </c>
      <c r="D50">
        <v>268511</v>
      </c>
      <c r="E50">
        <v>3110853</v>
      </c>
      <c r="F50">
        <v>2986411</v>
      </c>
      <c r="H50">
        <f t="shared" si="2"/>
        <v>1</v>
      </c>
      <c r="I50">
        <f t="shared" si="3"/>
        <v>11.7956</v>
      </c>
      <c r="J50">
        <f t="shared" si="4"/>
        <v>516909</v>
      </c>
      <c r="K50">
        <f t="shared" si="5"/>
        <v>6097264</v>
      </c>
      <c r="L50">
        <f t="shared" si="6"/>
        <v>71920887</v>
      </c>
      <c r="M50">
        <f t="shared" ref="M50:V50" si="56">IF(L50&gt;2*$J50,L50,ROUNDDOWN(L50*$I50,0))</f>
        <v>71920887</v>
      </c>
      <c r="N50">
        <f t="shared" si="56"/>
        <v>71920887</v>
      </c>
      <c r="O50">
        <f t="shared" si="56"/>
        <v>71920887</v>
      </c>
      <c r="P50">
        <f t="shared" si="56"/>
        <v>71920887</v>
      </c>
      <c r="Q50">
        <f t="shared" si="56"/>
        <v>71920887</v>
      </c>
      <c r="R50">
        <f t="shared" si="56"/>
        <v>71920887</v>
      </c>
      <c r="S50">
        <f t="shared" si="56"/>
        <v>71920887</v>
      </c>
      <c r="T50">
        <f t="shared" si="56"/>
        <v>71920887</v>
      </c>
      <c r="U50">
        <f t="shared" si="56"/>
        <v>71920887</v>
      </c>
      <c r="V50">
        <f t="shared" si="56"/>
        <v>71920887</v>
      </c>
      <c r="W50" t="str">
        <f t="shared" si="8"/>
        <v>w49C</v>
      </c>
      <c r="X50">
        <f t="shared" si="9"/>
        <v>1</v>
      </c>
    </row>
    <row r="51" spans="1:24" x14ac:dyDescent="0.25">
      <c r="A51" t="s">
        <v>49</v>
      </c>
      <c r="B51" t="str">
        <f t="shared" si="1"/>
        <v>B</v>
      </c>
      <c r="C51">
        <v>2494207</v>
      </c>
      <c r="D51">
        <v>2625207</v>
      </c>
      <c r="E51">
        <v>1796293</v>
      </c>
      <c r="F51">
        <v>1853602</v>
      </c>
      <c r="H51">
        <f t="shared" si="2"/>
        <v>0</v>
      </c>
      <c r="I51">
        <f t="shared" si="3"/>
        <v>0.71289999999999998</v>
      </c>
      <c r="J51">
        <f t="shared" si="4"/>
        <v>5119414</v>
      </c>
      <c r="K51">
        <f t="shared" si="5"/>
        <v>3649895</v>
      </c>
      <c r="L51">
        <f t="shared" si="6"/>
        <v>2602010</v>
      </c>
      <c r="M51">
        <f t="shared" ref="M51:V51" si="57">IF(L51&gt;2*$J51,L51,ROUNDDOWN(L51*$I51,0))</f>
        <v>1854972</v>
      </c>
      <c r="N51">
        <f t="shared" si="57"/>
        <v>1322409</v>
      </c>
      <c r="O51">
        <f t="shared" si="57"/>
        <v>942745</v>
      </c>
      <c r="P51">
        <f t="shared" si="57"/>
        <v>672082</v>
      </c>
      <c r="Q51">
        <f t="shared" si="57"/>
        <v>479127</v>
      </c>
      <c r="R51">
        <f t="shared" si="57"/>
        <v>341569</v>
      </c>
      <c r="S51">
        <f t="shared" si="57"/>
        <v>243504</v>
      </c>
      <c r="T51">
        <f t="shared" si="57"/>
        <v>173594</v>
      </c>
      <c r="U51">
        <f t="shared" si="57"/>
        <v>123755</v>
      </c>
      <c r="V51">
        <f t="shared" si="57"/>
        <v>88224</v>
      </c>
      <c r="W51" t="str">
        <f t="shared" si="8"/>
        <v>w50B</v>
      </c>
      <c r="X51">
        <f t="shared" si="9"/>
        <v>0</v>
      </c>
    </row>
    <row r="52" spans="1:24" ht="26.25" x14ac:dyDescent="0.4">
      <c r="H52">
        <f>SUM(H2:H51)</f>
        <v>19</v>
      </c>
      <c r="V52" s="5">
        <f>SUM(V2:V51)</f>
        <v>402395501</v>
      </c>
      <c r="W52" s="5" t="s">
        <v>64</v>
      </c>
    </row>
    <row r="53" spans="1:24" ht="26.25" x14ac:dyDescent="0.4">
      <c r="B53" s="4" t="s">
        <v>62</v>
      </c>
      <c r="C53" s="4"/>
      <c r="D53" s="4"/>
      <c r="E53" s="4"/>
      <c r="G53" t="s">
        <v>61</v>
      </c>
      <c r="V53" s="5">
        <f>MAX(V2:V51)</f>
        <v>105709857</v>
      </c>
      <c r="W53" s="5" t="s">
        <v>65</v>
      </c>
    </row>
    <row r="54" spans="1:24" ht="26.25" x14ac:dyDescent="0.4">
      <c r="B54" s="2" t="s">
        <v>56</v>
      </c>
      <c r="C54" s="2">
        <f>SUMIF(B$2:B$51,B54,C$2:C$51)</f>
        <v>17400221</v>
      </c>
      <c r="D54" s="2">
        <f>SUMIF(B$2:B$51,B54,D$2:D$51)</f>
        <v>16529358</v>
      </c>
      <c r="E54" s="3">
        <f>C54+D54</f>
        <v>33929579</v>
      </c>
      <c r="G54" s="1">
        <f>SUMIF(B$2:B$51,B54,H$2:H$51)</f>
        <v>3</v>
      </c>
      <c r="V54" s="5" t="str">
        <f>VLOOKUP(V53,V2:W51,2,FALSE)</f>
        <v>w46C</v>
      </c>
      <c r="W54" s="5" t="s">
        <v>66</v>
      </c>
    </row>
    <row r="55" spans="1:24" ht="26.25" x14ac:dyDescent="0.4">
      <c r="B55" s="2" t="s">
        <v>57</v>
      </c>
      <c r="C55" s="2">
        <f t="shared" ref="C55:C57" si="58">SUMIF(B$2:B$51,B55,C$2:C$51)</f>
        <v>20714787</v>
      </c>
      <c r="D55" s="2">
        <f t="shared" ref="D55:D57" si="59">SUMIF(B$2:B$51,B55,D$2:D$51)</f>
        <v>21021832</v>
      </c>
      <c r="E55" s="3">
        <f t="shared" ref="E55:E57" si="60">C55+D55</f>
        <v>41736619</v>
      </c>
      <c r="G55" s="1">
        <f t="shared" ref="G55:G57" si="61">SUMIF(B$2:B$51,B55,H$2:H$51)</f>
        <v>4</v>
      </c>
      <c r="V55" s="5">
        <f>SUM(X2:X51)</f>
        <v>18</v>
      </c>
      <c r="W55" s="5" t="s">
        <v>68</v>
      </c>
    </row>
    <row r="56" spans="1:24" ht="21" x14ac:dyDescent="0.35">
      <c r="B56" s="2" t="s">
        <v>58</v>
      </c>
      <c r="C56" s="2">
        <f t="shared" si="58"/>
        <v>28711668</v>
      </c>
      <c r="D56" s="2">
        <f t="shared" si="59"/>
        <v>28937349</v>
      </c>
      <c r="E56" s="3">
        <f t="shared" si="60"/>
        <v>57649017</v>
      </c>
      <c r="G56" s="1">
        <f t="shared" si="61"/>
        <v>8</v>
      </c>
    </row>
    <row r="57" spans="1:24" ht="21" x14ac:dyDescent="0.35">
      <c r="B57" s="2" t="s">
        <v>59</v>
      </c>
      <c r="C57" s="2">
        <f t="shared" si="58"/>
        <v>18062137</v>
      </c>
      <c r="D57" s="2">
        <f t="shared" si="59"/>
        <v>18468250</v>
      </c>
      <c r="E57" s="3">
        <f t="shared" si="60"/>
        <v>36530387</v>
      </c>
      <c r="G57" s="1">
        <f t="shared" si="61"/>
        <v>4</v>
      </c>
    </row>
    <row r="58" spans="1:24" x14ac:dyDescent="0.25">
      <c r="G58" s="1">
        <f>SUM(G54:G57)</f>
        <v>19</v>
      </c>
    </row>
  </sheetData>
  <mergeCells count="1">
    <mergeCell ref="B53:E5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Arkusz1!kraina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2019-02-06T13:24:34Z</dcterms:created>
  <dcterms:modified xsi:type="dcterms:W3CDTF">2019-02-20T14:03:09Z</dcterms:modified>
</cp:coreProperties>
</file>