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umovSa\Documents\Visual Studio 2015\Projects\RadarClient\"/>
    </mc:Choice>
  </mc:AlternateContent>
  <bookViews>
    <workbookView xWindow="0" yWindow="0" windowWidth="15270" windowHeight="4755" tabRatio="570"/>
  </bookViews>
  <sheets>
    <sheet name="Лист1" sheetId="1" r:id="rId1"/>
  </sheets>
  <definedNames>
    <definedName name="H">Лист1!$B$5</definedName>
    <definedName name="W">Лист1!$B$4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1" i="1" l="1"/>
  <c r="AB61" i="1" s="1"/>
  <c r="AA62" i="1"/>
  <c r="AA63" i="1"/>
  <c r="AA64" i="1"/>
  <c r="AB64" i="1" s="1"/>
  <c r="AA65" i="1"/>
  <c r="AA66" i="1"/>
  <c r="AA67" i="1"/>
  <c r="AA68" i="1"/>
  <c r="AB68" i="1" s="1"/>
  <c r="AA69" i="1"/>
  <c r="AB69" i="1" s="1"/>
  <c r="AA70" i="1"/>
  <c r="AA71" i="1"/>
  <c r="AA72" i="1"/>
  <c r="AA73" i="1"/>
  <c r="AA74" i="1"/>
  <c r="AA75" i="1"/>
  <c r="AA76" i="1"/>
  <c r="AA77" i="1"/>
  <c r="AB77" i="1" s="1"/>
  <c r="AA78" i="1"/>
  <c r="AA79" i="1"/>
  <c r="AA80" i="1"/>
  <c r="AB80" i="1" s="1"/>
  <c r="AA81" i="1"/>
  <c r="AB81" i="1" s="1"/>
  <c r="AA82" i="1"/>
  <c r="AA83" i="1"/>
  <c r="AA84" i="1"/>
  <c r="AB84" i="1" s="1"/>
  <c r="AA85" i="1"/>
  <c r="AB85" i="1" s="1"/>
  <c r="AA86" i="1"/>
  <c r="AA87" i="1"/>
  <c r="AA88" i="1"/>
  <c r="AA89" i="1"/>
  <c r="AA90" i="1"/>
  <c r="AA91" i="1"/>
  <c r="AA92" i="1"/>
  <c r="AA93" i="1"/>
  <c r="AB93" i="1" s="1"/>
  <c r="AA94" i="1"/>
  <c r="AA60" i="1"/>
  <c r="AB60" i="1" s="1"/>
  <c r="AB73" i="1"/>
  <c r="AB89" i="1"/>
  <c r="AB62" i="1"/>
  <c r="AB65" i="1"/>
  <c r="AB63" i="1"/>
  <c r="AB66" i="1"/>
  <c r="AB67" i="1"/>
  <c r="AB70" i="1"/>
  <c r="AB71" i="1"/>
  <c r="AB72" i="1"/>
  <c r="AB74" i="1"/>
  <c r="AB75" i="1"/>
  <c r="AB76" i="1"/>
  <c r="AB78" i="1"/>
  <c r="AB79" i="1"/>
  <c r="AB82" i="1"/>
  <c r="AB83" i="1"/>
  <c r="AB86" i="1"/>
  <c r="AB87" i="1"/>
  <c r="AB88" i="1"/>
  <c r="AB90" i="1"/>
  <c r="AB91" i="1"/>
  <c r="AB92" i="1"/>
  <c r="AB94" i="1"/>
  <c r="Y79" i="1"/>
  <c r="Y80" i="1" s="1"/>
  <c r="Y74" i="1"/>
  <c r="Y75" i="1" s="1"/>
  <c r="Y62" i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61" i="1"/>
  <c r="Z62" i="1"/>
  <c r="Z63" i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61" i="1"/>
  <c r="R63" i="1"/>
  <c r="R94" i="1"/>
  <c r="R60" i="1"/>
  <c r="R61" i="1"/>
  <c r="X60" i="1"/>
  <c r="W61" i="1"/>
  <c r="W60" i="1"/>
  <c r="V60" i="1"/>
  <c r="T60" i="1"/>
  <c r="S45" i="1"/>
  <c r="S41" i="1"/>
  <c r="AO55" i="1"/>
  <c r="Q94" i="1"/>
  <c r="Q141" i="1"/>
  <c r="Q142" i="1" s="1"/>
  <c r="Q140" i="1"/>
  <c r="Q137" i="1"/>
  <c r="Q136" i="1"/>
  <c r="Q132" i="1"/>
  <c r="Q131" i="1"/>
  <c r="Q128" i="1"/>
  <c r="Q127" i="1"/>
  <c r="Q126" i="1"/>
  <c r="Q125" i="1"/>
  <c r="Q124" i="1"/>
  <c r="Q123" i="1"/>
  <c r="Q122" i="1"/>
  <c r="Q119" i="1"/>
  <c r="Q118" i="1"/>
  <c r="Q114" i="1"/>
  <c r="Q113" i="1"/>
  <c r="Q110" i="1"/>
  <c r="Q109" i="1"/>
  <c r="Q108" i="1"/>
  <c r="Q107" i="1"/>
  <c r="Q106" i="1"/>
  <c r="Q105" i="1"/>
  <c r="Q104" i="1"/>
  <c r="Q101" i="1"/>
  <c r="Q100" i="1"/>
  <c r="Q99" i="1"/>
  <c r="Q93" i="1"/>
  <c r="Q92" i="1"/>
  <c r="Q89" i="1"/>
  <c r="Q88" i="1"/>
  <c r="Q60" i="1"/>
  <c r="Q75" i="1"/>
  <c r="Q74" i="1"/>
  <c r="Q71" i="1"/>
  <c r="Q70" i="1"/>
  <c r="Q87" i="1"/>
  <c r="Q86" i="1"/>
  <c r="Q85" i="1"/>
  <c r="Q84" i="1"/>
  <c r="Q83" i="1"/>
  <c r="Q80" i="1"/>
  <c r="Q79" i="1"/>
  <c r="Q66" i="1"/>
  <c r="Q65" i="1"/>
  <c r="Q62" i="1"/>
  <c r="Q61" i="1"/>
  <c r="Q69" i="1"/>
  <c r="Q68" i="1"/>
  <c r="Q67" i="1"/>
  <c r="Y81" i="1" l="1"/>
  <c r="Y76" i="1"/>
  <c r="V94" i="1"/>
  <c r="A2" i="1"/>
  <c r="A1" i="1"/>
  <c r="Y82" i="1" l="1"/>
  <c r="Y77" i="1"/>
  <c r="X61" i="1"/>
  <c r="X62" i="1" s="1"/>
  <c r="S60" i="1"/>
  <c r="T61" i="1" s="1"/>
  <c r="V61" i="1"/>
  <c r="S61" i="1"/>
  <c r="T62" i="1" s="1"/>
  <c r="R62" i="1" s="1"/>
  <c r="Y83" i="1" l="1"/>
  <c r="Y78" i="1"/>
  <c r="W62" i="1"/>
  <c r="V62" i="1"/>
  <c r="S62" i="1"/>
  <c r="X63" i="1"/>
  <c r="Y84" i="1" l="1"/>
  <c r="W63" i="1"/>
  <c r="T63" i="1"/>
  <c r="Y85" i="1" l="1"/>
  <c r="V63" i="1"/>
  <c r="Y86" i="1" l="1"/>
  <c r="W64" i="1"/>
  <c r="X64" i="1"/>
  <c r="S63" i="1"/>
  <c r="T64" i="1" s="1"/>
  <c r="R64" i="1" s="1"/>
  <c r="Y87" i="1" l="1"/>
  <c r="V64" i="1"/>
  <c r="Y88" i="1" l="1"/>
  <c r="W65" i="1"/>
  <c r="S64" i="1"/>
  <c r="T65" i="1" s="1"/>
  <c r="R65" i="1" s="1"/>
  <c r="X65" i="1"/>
  <c r="Y89" i="1" l="1"/>
  <c r="V65" i="1"/>
  <c r="Y90" i="1" l="1"/>
  <c r="W66" i="1"/>
  <c r="S65" i="1"/>
  <c r="T66" i="1" s="1"/>
  <c r="R66" i="1" s="1"/>
  <c r="X66" i="1"/>
  <c r="Y91" i="1" l="1"/>
  <c r="V66" i="1"/>
  <c r="Y92" i="1" l="1"/>
  <c r="W67" i="1"/>
  <c r="S66" i="1"/>
  <c r="T67" i="1" s="1"/>
  <c r="R67" i="1" s="1"/>
  <c r="X67" i="1"/>
  <c r="Y93" i="1" l="1"/>
  <c r="V67" i="1"/>
  <c r="W68" i="1" s="1"/>
  <c r="Y94" i="1" l="1"/>
  <c r="S67" i="1"/>
  <c r="T68" i="1" s="1"/>
  <c r="R68" i="1" s="1"/>
  <c r="X68" i="1"/>
  <c r="V68" i="1" l="1"/>
  <c r="W69" i="1" s="1"/>
  <c r="S68" i="1" l="1"/>
  <c r="T69" i="1" s="1"/>
  <c r="R69" i="1" s="1"/>
  <c r="X69" i="1"/>
  <c r="V69" i="1" l="1"/>
  <c r="W70" i="1" s="1"/>
  <c r="S69" i="1" l="1"/>
  <c r="T70" i="1" s="1"/>
  <c r="R70" i="1" s="1"/>
  <c r="X70" i="1"/>
  <c r="V70" i="1" l="1"/>
  <c r="W71" i="1" s="1"/>
  <c r="S70" i="1" l="1"/>
  <c r="T71" i="1" s="1"/>
  <c r="X71" i="1"/>
  <c r="R71" i="1" l="1"/>
  <c r="V71" i="1"/>
  <c r="W72" i="1" s="1"/>
  <c r="S71" i="1" l="1"/>
  <c r="X72" i="1"/>
  <c r="T72" i="1" l="1"/>
  <c r="R72" i="1" s="1"/>
  <c r="V72" i="1" l="1"/>
  <c r="W73" i="1" s="1"/>
  <c r="X73" i="1" l="1"/>
  <c r="S72" i="1"/>
  <c r="T73" i="1" l="1"/>
  <c r="R73" i="1" s="1"/>
  <c r="V73" i="1" l="1"/>
  <c r="W74" i="1" s="1"/>
  <c r="X74" i="1" l="1"/>
  <c r="S73" i="1"/>
  <c r="T74" i="1" l="1"/>
  <c r="R74" i="1" s="1"/>
  <c r="V74" i="1" l="1"/>
  <c r="W75" i="1" s="1"/>
  <c r="X75" i="1" l="1"/>
  <c r="S74" i="1"/>
  <c r="T75" i="1" l="1"/>
  <c r="R75" i="1" s="1"/>
  <c r="V75" i="1" l="1"/>
  <c r="W76" i="1" s="1"/>
  <c r="X76" i="1" l="1"/>
  <c r="S75" i="1"/>
  <c r="T76" i="1" l="1"/>
  <c r="R76" i="1" s="1"/>
  <c r="V76" i="1" l="1"/>
  <c r="W77" i="1" s="1"/>
  <c r="X77" i="1" l="1"/>
  <c r="S76" i="1"/>
  <c r="T77" i="1" l="1"/>
  <c r="R77" i="1" s="1"/>
  <c r="V77" i="1" l="1"/>
  <c r="W78" i="1" s="1"/>
  <c r="X78" i="1" l="1"/>
  <c r="S77" i="1"/>
  <c r="T78" i="1" l="1"/>
  <c r="R78" i="1" s="1"/>
  <c r="V78" i="1" l="1"/>
  <c r="W79" i="1" s="1"/>
  <c r="X79" i="1" l="1"/>
  <c r="S78" i="1"/>
  <c r="T79" i="1" l="1"/>
  <c r="R79" i="1" s="1"/>
  <c r="V79" i="1" l="1"/>
  <c r="W80" i="1" s="1"/>
  <c r="X80" i="1" l="1"/>
  <c r="S79" i="1"/>
  <c r="T80" i="1" l="1"/>
  <c r="R80" i="1" s="1"/>
  <c r="V80" i="1" l="1"/>
  <c r="W81" i="1" s="1"/>
  <c r="X81" i="1" l="1"/>
  <c r="S80" i="1"/>
  <c r="T81" i="1" l="1"/>
  <c r="R81" i="1" s="1"/>
  <c r="V81" i="1" l="1"/>
  <c r="W82" i="1" s="1"/>
  <c r="X82" i="1" l="1"/>
  <c r="S81" i="1"/>
  <c r="T82" i="1" l="1"/>
  <c r="R82" i="1" s="1"/>
  <c r="V82" i="1" l="1"/>
  <c r="W83" i="1" s="1"/>
  <c r="X83" i="1" l="1"/>
  <c r="S82" i="1"/>
  <c r="T83" i="1" l="1"/>
  <c r="R83" i="1" s="1"/>
  <c r="V83" i="1" l="1"/>
  <c r="W84" i="1" s="1"/>
  <c r="X84" i="1" l="1"/>
  <c r="S83" i="1"/>
  <c r="T84" i="1" l="1"/>
  <c r="R84" i="1" s="1"/>
  <c r="V84" i="1" l="1"/>
  <c r="W85" i="1" s="1"/>
  <c r="X85" i="1" l="1"/>
  <c r="S84" i="1"/>
  <c r="T85" i="1" l="1"/>
  <c r="R85" i="1" s="1"/>
  <c r="V85" i="1" l="1"/>
  <c r="W86" i="1" s="1"/>
  <c r="X86" i="1" l="1"/>
  <c r="S85" i="1"/>
  <c r="T86" i="1" l="1"/>
  <c r="R86" i="1" s="1"/>
  <c r="V86" i="1" l="1"/>
  <c r="W87" i="1" s="1"/>
  <c r="X87" i="1" l="1"/>
  <c r="S86" i="1"/>
  <c r="T87" i="1" l="1"/>
  <c r="R87" i="1" s="1"/>
  <c r="V87" i="1" l="1"/>
  <c r="W88" i="1" s="1"/>
  <c r="X88" i="1" l="1"/>
  <c r="S87" i="1"/>
  <c r="T88" i="1" l="1"/>
  <c r="R88" i="1" s="1"/>
  <c r="V88" i="1" l="1"/>
  <c r="W89" i="1" s="1"/>
  <c r="X89" i="1" l="1"/>
  <c r="S88" i="1"/>
  <c r="T89" i="1" l="1"/>
  <c r="R89" i="1" s="1"/>
  <c r="V89" i="1" l="1"/>
  <c r="W90" i="1" s="1"/>
  <c r="X90" i="1" l="1"/>
  <c r="S89" i="1"/>
  <c r="T90" i="1" l="1"/>
  <c r="R90" i="1" s="1"/>
  <c r="V90" i="1" l="1"/>
  <c r="W91" i="1" s="1"/>
  <c r="X91" i="1" l="1"/>
  <c r="S90" i="1"/>
  <c r="T91" i="1" l="1"/>
  <c r="R91" i="1" s="1"/>
  <c r="V91" i="1" l="1"/>
  <c r="W92" i="1" s="1"/>
  <c r="X92" i="1" l="1"/>
  <c r="S91" i="1"/>
  <c r="T92" i="1" l="1"/>
  <c r="R92" i="1" s="1"/>
  <c r="V92" i="1" l="1"/>
  <c r="W93" i="1" s="1"/>
  <c r="X93" i="1" l="1"/>
  <c r="S92" i="1"/>
  <c r="T93" i="1" l="1"/>
  <c r="R93" i="1" s="1"/>
  <c r="V93" i="1" l="1"/>
  <c r="W94" i="1" s="1"/>
  <c r="X94" i="1" l="1"/>
  <c r="S93" i="1"/>
  <c r="T94" i="1" s="1"/>
</calcChain>
</file>

<file path=xl/sharedStrings.xml><?xml version="1.0" encoding="utf-8"?>
<sst xmlns="http://schemas.openxmlformats.org/spreadsheetml/2006/main" count="293" uniqueCount="36">
  <si>
    <t>left turn</t>
  </si>
  <si>
    <t>right turn</t>
  </si>
  <si>
    <t>H</t>
  </si>
  <si>
    <t>W</t>
  </si>
  <si>
    <t>start</t>
  </si>
  <si>
    <t>stop</t>
  </si>
  <si>
    <t>&gt;&gt;</t>
  </si>
  <si>
    <t>sign</t>
  </si>
  <si>
    <t>sign=1</t>
  </si>
  <si>
    <t>b</t>
  </si>
  <si>
    <t>[</t>
  </si>
  <si>
    <t>]</t>
  </si>
  <si>
    <t>=</t>
  </si>
  <si>
    <t>H=</t>
  </si>
  <si>
    <t>W=</t>
  </si>
  <si>
    <t>(W-3)*2</t>
  </si>
  <si>
    <t>N=</t>
  </si>
  <si>
    <t>blockstart</t>
  </si>
  <si>
    <t>cycle</t>
  </si>
  <si>
    <t>blockend</t>
  </si>
  <si>
    <t>next step</t>
  </si>
  <si>
    <t>mode</t>
  </si>
  <si>
    <t>block start</t>
  </si>
  <si>
    <t>loop</t>
  </si>
  <si>
    <t>block end</t>
  </si>
  <si>
    <t>mode id</t>
  </si>
  <si>
    <t>magic arrays</t>
  </si>
  <si>
    <t>mode index</t>
  </si>
  <si>
    <t>step_length</t>
  </si>
  <si>
    <t>special mode id</t>
  </si>
  <si>
    <t>change_mode?</t>
  </si>
  <si>
    <t>next_big_length</t>
  </si>
  <si>
    <t>X</t>
  </si>
  <si>
    <t>dX tone</t>
  </si>
  <si>
    <t>X+dX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</si>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</sst>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AFE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 style="mediumDashed">
        <color theme="9" tint="-0.499984740745262"/>
      </top>
      <bottom/>
      <diagonal/>
    </border>
    <border>
      <left/>
      <right style="thin">
        <color indexed="64"/>
      </right>
      <top style="mediumDashed">
        <color theme="9" tint="-0.499984740745262"/>
      </top>
      <bottom/>
      <diagonal/>
    </border>
    <border>
      <left/>
      <right/>
      <top/>
      <bottom style="mediumDashed">
        <color theme="9" tint="-0.499984740745262"/>
      </bottom>
      <diagonal/>
    </border>
    <border>
      <left/>
      <right style="thin">
        <color indexed="64"/>
      </right>
      <top/>
      <bottom style="mediumDashed">
        <color theme="9" tint="-0.499984740745262"/>
      </bottom>
      <diagonal/>
    </border>
    <border>
      <left style="thin">
        <color indexed="64"/>
      </left>
      <right/>
      <top/>
      <bottom/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 tint="-0.499984740745262"/>
      </top>
      <bottom/>
      <diagonal/>
    </border>
    <border>
      <left style="mediumDashed">
        <color theme="9" tint="-0.499984740745262"/>
      </left>
      <right style="mediumDashed">
        <color theme="9" tint="-0.499984740745262"/>
      </right>
      <top/>
      <bottom style="mediumDashed">
        <color theme="9" tint="-0.499984740745262"/>
      </bottom>
      <diagonal/>
    </border>
    <border>
      <left style="mediumDashed">
        <color theme="9" tint="-0.499984740745262"/>
      </left>
      <right style="mediumDashed">
        <color theme="9" tint="-0.499984740745262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0" xfId="0" applyBorder="1"/>
    <xf numFmtId="0" fontId="0" fillId="6" borderId="0" xfId="0" applyFill="1"/>
    <xf numFmtId="0" fontId="0" fillId="6" borderId="4" xfId="0" applyFill="1" applyBorder="1"/>
    <xf numFmtId="0" fontId="0" fillId="7" borderId="0" xfId="0" applyFill="1"/>
    <xf numFmtId="0" fontId="0" fillId="7" borderId="4" xfId="0" applyFill="1" applyBorder="1"/>
    <xf numFmtId="0" fontId="0" fillId="7" borderId="0" xfId="0" applyFill="1" applyBorder="1"/>
    <xf numFmtId="0" fontId="0" fillId="6" borderId="0" xfId="0" applyFill="1" applyBorder="1"/>
    <xf numFmtId="0" fontId="0" fillId="0" borderId="5" xfId="0" applyBorder="1"/>
    <xf numFmtId="0" fontId="3" fillId="0" borderId="0" xfId="0" applyFont="1"/>
    <xf numFmtId="0" fontId="3" fillId="3" borderId="6" xfId="0" applyFont="1" applyFill="1" applyBorder="1"/>
    <xf numFmtId="0" fontId="0" fillId="8" borderId="4" xfId="0" applyFill="1" applyBorder="1"/>
    <xf numFmtId="0" fontId="0" fillId="8" borderId="0" xfId="0" applyFill="1"/>
    <xf numFmtId="0" fontId="0" fillId="8" borderId="0" xfId="0" applyFill="1" applyBorder="1"/>
    <xf numFmtId="0" fontId="0" fillId="0" borderId="0" xfId="0" applyFill="1"/>
    <xf numFmtId="0" fontId="0" fillId="8" borderId="8" xfId="0" applyFill="1" applyBorder="1"/>
    <xf numFmtId="0" fontId="0" fillId="8" borderId="7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4" xfId="0" applyFill="1" applyBorder="1"/>
    <xf numFmtId="0" fontId="0" fillId="8" borderId="9" xfId="0" applyFill="1" applyBorder="1"/>
    <xf numFmtId="0" fontId="0" fillId="8" borderId="10" xfId="0" applyFill="1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3" fillId="3" borderId="0" xfId="0" applyFont="1" applyFill="1"/>
    <xf numFmtId="0" fontId="3" fillId="0" borderId="0" xfId="0" applyFont="1" applyFill="1"/>
    <xf numFmtId="0" fontId="3" fillId="3" borderId="0" xfId="0" applyFont="1" applyFill="1" applyBorder="1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 applyFill="1" applyBorder="1"/>
    <xf numFmtId="0" fontId="4" fillId="0" borderId="7" xfId="0" applyFont="1" applyFill="1" applyBorder="1"/>
    <xf numFmtId="0" fontId="4" fillId="0" borderId="9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4" fillId="0" borderId="0" xfId="0" applyNumberFormat="1" applyFont="1" applyFill="1"/>
    <xf numFmtId="164" fontId="4" fillId="0" borderId="0" xfId="0" applyNumberFormat="1" applyFont="1" applyFill="1" applyBorder="1"/>
    <xf numFmtId="164" fontId="3" fillId="0" borderId="0" xfId="0" applyNumberFormat="1" applyFont="1" applyFill="1" applyBorder="1"/>
    <xf numFmtId="0" fontId="0" fillId="0" borderId="16" xfId="0" applyFill="1" applyBorder="1"/>
    <xf numFmtId="0" fontId="0" fillId="0" borderId="17" xfId="0" applyFill="1" applyBorder="1"/>
    <xf numFmtId="0" fontId="4" fillId="0" borderId="11" xfId="0" applyFont="1" applyFill="1" applyBorder="1"/>
    <xf numFmtId="0" fontId="4" fillId="0" borderId="15" xfId="0" applyFont="1" applyFill="1" applyBorder="1"/>
    <xf numFmtId="0" fontId="4" fillId="0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319089</xdr:colOff>
      <xdr:row>45</xdr:row>
      <xdr:rowOff>83993</xdr:rowOff>
    </xdr:from>
    <xdr:to>
      <xdr:col>4</xdr:col>
      <xdr:colOff>328614</xdr:colOff>
      <xdr:row>51</xdr:row>
      <xdr:rowOff>83993</xdr:rowOff>
    </xdr:to>
    <xdr:cxnSp macro="">
      <xdr:nvCxnSpPr>
        <xdr:cNvPr id="6" name="Прямая со стрелкой 5"/>
        <xdr:cNvCxnSpPr>
          <a:stCxn id="23" idx="2"/>
          <a:endCxn id="8" idx="2"/>
        </xdr:cNvCxnSpPr>
      </xdr:nvCxnSpPr>
      <xdr:spPr>
        <a:xfrm flipV="1">
          <a:off x="2757489" y="8656493"/>
          <a:ext cx="9525" cy="11430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104777</xdr:colOff>
      <xdr:row>44</xdr:row>
      <xdr:rowOff>45893</xdr:rowOff>
    </xdr:from>
    <xdr:to>
      <xdr:col>4</xdr:col>
      <xdr:colOff>552451</xdr:colOff>
      <xdr:row>46</xdr:row>
      <xdr:rowOff>122093</xdr:rowOff>
    </xdr:to>
    <xdr:sp macro="" textlink="">
      <xdr:nvSpPr>
        <xdr:cNvPr id="8" name="Арка 7"/>
        <xdr:cNvSpPr/>
      </xdr:nvSpPr>
      <xdr:spPr>
        <a:xfrm>
          <a:off x="2543177" y="8427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4</xdr:col>
      <xdr:colOff>95252</xdr:colOff>
      <xdr:row>50</xdr:row>
      <xdr:rowOff>45893</xdr:rowOff>
    </xdr:from>
    <xdr:to>
      <xdr:col>4</xdr:col>
      <xdr:colOff>542926</xdr:colOff>
      <xdr:row>52</xdr:row>
      <xdr:rowOff>122093</xdr:rowOff>
    </xdr:to>
    <xdr:sp macro="" textlink="">
      <xdr:nvSpPr>
        <xdr:cNvPr id="23" name="Арка 22"/>
        <xdr:cNvSpPr/>
      </xdr:nvSpPr>
      <xdr:spPr>
        <a:xfrm>
          <a:off x="2533652" y="9570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6</xdr:col>
      <xdr:colOff>104777</xdr:colOff>
      <xdr:row>50</xdr:row>
      <xdr:rowOff>93518</xdr:rowOff>
    </xdr:from>
    <xdr:to>
      <xdr:col>6</xdr:col>
      <xdr:colOff>552451</xdr:colOff>
      <xdr:row>52</xdr:row>
      <xdr:rowOff>169718</xdr:rowOff>
    </xdr:to>
    <xdr:sp macro="" textlink="">
      <xdr:nvSpPr>
        <xdr:cNvPr id="26" name="Арка 25"/>
        <xdr:cNvSpPr/>
      </xdr:nvSpPr>
      <xdr:spPr>
        <a:xfrm>
          <a:off x="3762377" y="9618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123827</xdr:colOff>
      <xdr:row>44</xdr:row>
      <xdr:rowOff>55418</xdr:rowOff>
    </xdr:from>
    <xdr:to>
      <xdr:col>6</xdr:col>
      <xdr:colOff>571501</xdr:colOff>
      <xdr:row>46</xdr:row>
      <xdr:rowOff>131618</xdr:rowOff>
    </xdr:to>
    <xdr:sp macro="" textlink="">
      <xdr:nvSpPr>
        <xdr:cNvPr id="27" name="Арка 26"/>
        <xdr:cNvSpPr/>
      </xdr:nvSpPr>
      <xdr:spPr>
        <a:xfrm>
          <a:off x="3781427" y="84374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8</xdr:col>
      <xdr:colOff>76202</xdr:colOff>
      <xdr:row>50</xdr:row>
      <xdr:rowOff>74468</xdr:rowOff>
    </xdr:from>
    <xdr:to>
      <xdr:col>8</xdr:col>
      <xdr:colOff>523876</xdr:colOff>
      <xdr:row>52</xdr:row>
      <xdr:rowOff>150668</xdr:rowOff>
    </xdr:to>
    <xdr:sp macro="" textlink="">
      <xdr:nvSpPr>
        <xdr:cNvPr id="28" name="Арка 27"/>
        <xdr:cNvSpPr/>
      </xdr:nvSpPr>
      <xdr:spPr>
        <a:xfrm>
          <a:off x="4953002" y="9599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8</xdr:col>
      <xdr:colOff>104777</xdr:colOff>
      <xdr:row>44</xdr:row>
      <xdr:rowOff>45893</xdr:rowOff>
    </xdr:from>
    <xdr:to>
      <xdr:col>8</xdr:col>
      <xdr:colOff>552451</xdr:colOff>
      <xdr:row>46</xdr:row>
      <xdr:rowOff>122093</xdr:rowOff>
    </xdr:to>
    <xdr:sp macro="" textlink="">
      <xdr:nvSpPr>
        <xdr:cNvPr id="29" name="Арка 28"/>
        <xdr:cNvSpPr/>
      </xdr:nvSpPr>
      <xdr:spPr>
        <a:xfrm>
          <a:off x="4981577" y="8427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4</xdr:col>
      <xdr:colOff>328614</xdr:colOff>
      <xdr:row>45</xdr:row>
      <xdr:rowOff>83993</xdr:rowOff>
    </xdr:from>
    <xdr:to>
      <xdr:col>6</xdr:col>
      <xdr:colOff>328614</xdr:colOff>
      <xdr:row>51</xdr:row>
      <xdr:rowOff>131618</xdr:rowOff>
    </xdr:to>
    <xdr:cxnSp macro="">
      <xdr:nvCxnSpPr>
        <xdr:cNvPr id="31" name="Прямая со стрелкой 30"/>
        <xdr:cNvCxnSpPr>
          <a:stCxn id="8" idx="2"/>
          <a:endCxn id="26" idx="2"/>
        </xdr:cNvCxnSpPr>
      </xdr:nvCxnSpPr>
      <xdr:spPr>
        <a:xfrm>
          <a:off x="2767014" y="8656493"/>
          <a:ext cx="1219200" cy="11906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328614</xdr:colOff>
      <xdr:row>45</xdr:row>
      <xdr:rowOff>93518</xdr:rowOff>
    </xdr:from>
    <xdr:to>
      <xdr:col>6</xdr:col>
      <xdr:colOff>347664</xdr:colOff>
      <xdr:row>51</xdr:row>
      <xdr:rowOff>131618</xdr:rowOff>
    </xdr:to>
    <xdr:cxnSp macro="">
      <xdr:nvCxnSpPr>
        <xdr:cNvPr id="32" name="Прямая со стрелкой 31"/>
        <xdr:cNvCxnSpPr>
          <a:stCxn id="26" idx="2"/>
          <a:endCxn id="27" idx="2"/>
        </xdr:cNvCxnSpPr>
      </xdr:nvCxnSpPr>
      <xdr:spPr>
        <a:xfrm flipV="1">
          <a:off x="3986214" y="8666018"/>
          <a:ext cx="19050" cy="11811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45</xdr:row>
      <xdr:rowOff>93518</xdr:rowOff>
    </xdr:from>
    <xdr:to>
      <xdr:col>8</xdr:col>
      <xdr:colOff>300039</xdr:colOff>
      <xdr:row>51</xdr:row>
      <xdr:rowOff>112568</xdr:rowOff>
    </xdr:to>
    <xdr:cxnSp macro="">
      <xdr:nvCxnSpPr>
        <xdr:cNvPr id="33" name="Прямая со стрелкой 32"/>
        <xdr:cNvCxnSpPr>
          <a:stCxn id="27" idx="2"/>
          <a:endCxn id="28" idx="2"/>
        </xdr:cNvCxnSpPr>
      </xdr:nvCxnSpPr>
      <xdr:spPr>
        <a:xfrm>
          <a:off x="4005264" y="8666018"/>
          <a:ext cx="1171575" cy="1162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300039</xdr:colOff>
      <xdr:row>45</xdr:row>
      <xdr:rowOff>83993</xdr:rowOff>
    </xdr:from>
    <xdr:to>
      <xdr:col>8</xdr:col>
      <xdr:colOff>328614</xdr:colOff>
      <xdr:row>51</xdr:row>
      <xdr:rowOff>112568</xdr:rowOff>
    </xdr:to>
    <xdr:cxnSp macro="">
      <xdr:nvCxnSpPr>
        <xdr:cNvPr id="34" name="Прямая со стрелкой 33"/>
        <xdr:cNvCxnSpPr>
          <a:stCxn id="28" idx="2"/>
          <a:endCxn id="29" idx="2"/>
        </xdr:cNvCxnSpPr>
      </xdr:nvCxnSpPr>
      <xdr:spPr>
        <a:xfrm flipV="1">
          <a:off x="5176839" y="8656493"/>
          <a:ext cx="28575" cy="1171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319089</xdr:colOff>
      <xdr:row>51</xdr:row>
      <xdr:rowOff>83993</xdr:rowOff>
    </xdr:from>
    <xdr:to>
      <xdr:col>6</xdr:col>
      <xdr:colOff>328614</xdr:colOff>
      <xdr:row>51</xdr:row>
      <xdr:rowOff>131618</xdr:rowOff>
    </xdr:to>
    <xdr:cxnSp macro="">
      <xdr:nvCxnSpPr>
        <xdr:cNvPr id="35" name="Прямая со стрелкой 34"/>
        <xdr:cNvCxnSpPr>
          <a:stCxn id="23" idx="2"/>
          <a:endCxn id="26" idx="2"/>
        </xdr:cNvCxnSpPr>
      </xdr:nvCxnSpPr>
      <xdr:spPr>
        <a:xfrm>
          <a:off x="2757489" y="9799493"/>
          <a:ext cx="1228725" cy="476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328614</xdr:colOff>
      <xdr:row>45</xdr:row>
      <xdr:rowOff>83993</xdr:rowOff>
    </xdr:from>
    <xdr:to>
      <xdr:col>6</xdr:col>
      <xdr:colOff>347664</xdr:colOff>
      <xdr:row>45</xdr:row>
      <xdr:rowOff>93518</xdr:rowOff>
    </xdr:to>
    <xdr:cxnSp macro="">
      <xdr:nvCxnSpPr>
        <xdr:cNvPr id="36" name="Прямая со стрелкой 35"/>
        <xdr:cNvCxnSpPr>
          <a:stCxn id="8" idx="2"/>
          <a:endCxn id="27" idx="2"/>
        </xdr:cNvCxnSpPr>
      </xdr:nvCxnSpPr>
      <xdr:spPr>
        <a:xfrm>
          <a:off x="2767014" y="8656493"/>
          <a:ext cx="1238250" cy="9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328614</xdr:colOff>
      <xdr:row>51</xdr:row>
      <xdr:rowOff>112568</xdr:rowOff>
    </xdr:from>
    <xdr:to>
      <xdr:col>8</xdr:col>
      <xdr:colOff>300039</xdr:colOff>
      <xdr:row>51</xdr:row>
      <xdr:rowOff>131618</xdr:rowOff>
    </xdr:to>
    <xdr:cxnSp macro="">
      <xdr:nvCxnSpPr>
        <xdr:cNvPr id="53" name="Прямая со стрелкой 52"/>
        <xdr:cNvCxnSpPr>
          <a:stCxn id="26" idx="2"/>
          <a:endCxn id="28" idx="2"/>
        </xdr:cNvCxnSpPr>
      </xdr:nvCxnSpPr>
      <xdr:spPr>
        <a:xfrm flipV="1">
          <a:off x="3986214" y="9828068"/>
          <a:ext cx="1190625" cy="19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45</xdr:row>
      <xdr:rowOff>83993</xdr:rowOff>
    </xdr:from>
    <xdr:to>
      <xdr:col>8</xdr:col>
      <xdr:colOff>328614</xdr:colOff>
      <xdr:row>45</xdr:row>
      <xdr:rowOff>93518</xdr:rowOff>
    </xdr:to>
    <xdr:cxnSp macro="">
      <xdr:nvCxnSpPr>
        <xdr:cNvPr id="56" name="Прямая со стрелкой 55"/>
        <xdr:cNvCxnSpPr>
          <a:stCxn id="27" idx="2"/>
          <a:endCxn id="29" idx="2"/>
        </xdr:cNvCxnSpPr>
      </xdr:nvCxnSpPr>
      <xdr:spPr>
        <a:xfrm flipV="1">
          <a:off x="4005264" y="8656493"/>
          <a:ext cx="1200150" cy="9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42864</xdr:colOff>
      <xdr:row>45</xdr:row>
      <xdr:rowOff>83993</xdr:rowOff>
    </xdr:from>
    <xdr:to>
      <xdr:col>10</xdr:col>
      <xdr:colOff>309564</xdr:colOff>
      <xdr:row>51</xdr:row>
      <xdr:rowOff>112568</xdr:rowOff>
    </xdr:to>
    <xdr:cxnSp macro="">
      <xdr:nvCxnSpPr>
        <xdr:cNvPr id="59" name="Прямая со стрелкой 58"/>
        <xdr:cNvCxnSpPr>
          <a:stCxn id="61" idx="2"/>
          <a:endCxn id="60" idx="2"/>
        </xdr:cNvCxnSpPr>
      </xdr:nvCxnSpPr>
      <xdr:spPr>
        <a:xfrm flipH="1" flipV="1">
          <a:off x="5529264" y="8656493"/>
          <a:ext cx="876300" cy="1171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428627</xdr:colOff>
      <xdr:row>44</xdr:row>
      <xdr:rowOff>45893</xdr:rowOff>
    </xdr:from>
    <xdr:to>
      <xdr:col>9</xdr:col>
      <xdr:colOff>266701</xdr:colOff>
      <xdr:row>46</xdr:row>
      <xdr:rowOff>122093</xdr:rowOff>
    </xdr:to>
    <xdr:sp macro="" textlink="">
      <xdr:nvSpPr>
        <xdr:cNvPr id="60" name="Арка 59"/>
        <xdr:cNvSpPr/>
      </xdr:nvSpPr>
      <xdr:spPr>
        <a:xfrm>
          <a:off x="5305427" y="8427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10</xdr:col>
      <xdr:colOff>85727</xdr:colOff>
      <xdr:row>50</xdr:row>
      <xdr:rowOff>74468</xdr:rowOff>
    </xdr:from>
    <xdr:to>
      <xdr:col>10</xdr:col>
      <xdr:colOff>533401</xdr:colOff>
      <xdr:row>52</xdr:row>
      <xdr:rowOff>150668</xdr:rowOff>
    </xdr:to>
    <xdr:sp macro="" textlink="">
      <xdr:nvSpPr>
        <xdr:cNvPr id="61" name="Арка 60"/>
        <xdr:cNvSpPr/>
      </xdr:nvSpPr>
      <xdr:spPr>
        <a:xfrm>
          <a:off x="6181727" y="9599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10</xdr:col>
      <xdr:colOff>76202</xdr:colOff>
      <xdr:row>43</xdr:row>
      <xdr:rowOff>7793</xdr:rowOff>
    </xdr:from>
    <xdr:to>
      <xdr:col>10</xdr:col>
      <xdr:colOff>523876</xdr:colOff>
      <xdr:row>45</xdr:row>
      <xdr:rowOff>83993</xdr:rowOff>
    </xdr:to>
    <xdr:sp macro="" textlink="">
      <xdr:nvSpPr>
        <xdr:cNvPr id="62" name="Арка 61"/>
        <xdr:cNvSpPr/>
      </xdr:nvSpPr>
      <xdr:spPr>
        <a:xfrm>
          <a:off x="6172202" y="81992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8</xdr:col>
      <xdr:colOff>447677</xdr:colOff>
      <xdr:row>42</xdr:row>
      <xdr:rowOff>122093</xdr:rowOff>
    </xdr:from>
    <xdr:to>
      <xdr:col>9</xdr:col>
      <xdr:colOff>285751</xdr:colOff>
      <xdr:row>45</xdr:row>
      <xdr:rowOff>7793</xdr:rowOff>
    </xdr:to>
    <xdr:sp macro="" textlink="">
      <xdr:nvSpPr>
        <xdr:cNvPr id="63" name="Арка 62"/>
        <xdr:cNvSpPr/>
      </xdr:nvSpPr>
      <xdr:spPr>
        <a:xfrm>
          <a:off x="5324477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10</xdr:col>
      <xdr:colOff>66677</xdr:colOff>
      <xdr:row>37</xdr:row>
      <xdr:rowOff>64943</xdr:rowOff>
    </xdr:from>
    <xdr:to>
      <xdr:col>10</xdr:col>
      <xdr:colOff>514351</xdr:colOff>
      <xdr:row>39</xdr:row>
      <xdr:rowOff>141143</xdr:rowOff>
    </xdr:to>
    <xdr:sp macro="" textlink="">
      <xdr:nvSpPr>
        <xdr:cNvPr id="64" name="Арка 63"/>
        <xdr:cNvSpPr/>
      </xdr:nvSpPr>
      <xdr:spPr>
        <a:xfrm>
          <a:off x="6162677" y="71134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10</a:t>
          </a:r>
        </a:p>
      </xdr:txBody>
    </xdr:sp>
    <xdr:clientData/>
  </xdr:twoCellAnchor>
  <xdr:twoCellAnchor>
    <xdr:from>
      <xdr:col>8</xdr:col>
      <xdr:colOff>123827</xdr:colOff>
      <xdr:row>42</xdr:row>
      <xdr:rowOff>122093</xdr:rowOff>
    </xdr:from>
    <xdr:to>
      <xdr:col>8</xdr:col>
      <xdr:colOff>571501</xdr:colOff>
      <xdr:row>45</xdr:row>
      <xdr:rowOff>7793</xdr:rowOff>
    </xdr:to>
    <xdr:sp macro="" textlink="">
      <xdr:nvSpPr>
        <xdr:cNvPr id="65" name="Арка 64"/>
        <xdr:cNvSpPr/>
      </xdr:nvSpPr>
      <xdr:spPr>
        <a:xfrm>
          <a:off x="5000627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11</a:t>
          </a:r>
        </a:p>
      </xdr:txBody>
    </xdr:sp>
    <xdr:clientData/>
  </xdr:twoCellAnchor>
  <xdr:twoCellAnchor>
    <xdr:from>
      <xdr:col>9</xdr:col>
      <xdr:colOff>42864</xdr:colOff>
      <xdr:row>44</xdr:row>
      <xdr:rowOff>45893</xdr:rowOff>
    </xdr:from>
    <xdr:to>
      <xdr:col>10</xdr:col>
      <xdr:colOff>300039</xdr:colOff>
      <xdr:row>45</xdr:row>
      <xdr:rowOff>83993</xdr:rowOff>
    </xdr:to>
    <xdr:cxnSp macro="">
      <xdr:nvCxnSpPr>
        <xdr:cNvPr id="66" name="Прямая со стрелкой 65"/>
        <xdr:cNvCxnSpPr>
          <a:stCxn id="60" idx="2"/>
          <a:endCxn id="62" idx="2"/>
        </xdr:cNvCxnSpPr>
      </xdr:nvCxnSpPr>
      <xdr:spPr>
        <a:xfrm flipV="1">
          <a:off x="5529264" y="8427893"/>
          <a:ext cx="866775" cy="2286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61914</xdr:colOff>
      <xdr:row>43</xdr:row>
      <xdr:rowOff>160193</xdr:rowOff>
    </xdr:from>
    <xdr:to>
      <xdr:col>10</xdr:col>
      <xdr:colOff>300039</xdr:colOff>
      <xdr:row>44</xdr:row>
      <xdr:rowOff>45893</xdr:rowOff>
    </xdr:to>
    <xdr:cxnSp macro="">
      <xdr:nvCxnSpPr>
        <xdr:cNvPr id="67" name="Прямая со стрелкой 66"/>
        <xdr:cNvCxnSpPr>
          <a:stCxn id="62" idx="2"/>
          <a:endCxn id="63" idx="2"/>
        </xdr:cNvCxnSpPr>
      </xdr:nvCxnSpPr>
      <xdr:spPr>
        <a:xfrm flipH="1" flipV="1">
          <a:off x="5548314" y="8351693"/>
          <a:ext cx="847725" cy="762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61914</xdr:colOff>
      <xdr:row>38</xdr:row>
      <xdr:rowOff>103043</xdr:rowOff>
    </xdr:from>
    <xdr:to>
      <xdr:col>10</xdr:col>
      <xdr:colOff>290514</xdr:colOff>
      <xdr:row>43</xdr:row>
      <xdr:rowOff>160193</xdr:rowOff>
    </xdr:to>
    <xdr:cxnSp macro="">
      <xdr:nvCxnSpPr>
        <xdr:cNvPr id="68" name="Прямая со стрелкой 67"/>
        <xdr:cNvCxnSpPr>
          <a:stCxn id="63" idx="2"/>
          <a:endCxn id="64" idx="2"/>
        </xdr:cNvCxnSpPr>
      </xdr:nvCxnSpPr>
      <xdr:spPr>
        <a:xfrm flipV="1">
          <a:off x="5548314" y="7342043"/>
          <a:ext cx="838200" cy="10096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347664</xdr:colOff>
      <xdr:row>38</xdr:row>
      <xdr:rowOff>103043</xdr:rowOff>
    </xdr:from>
    <xdr:to>
      <xdr:col>10</xdr:col>
      <xdr:colOff>290514</xdr:colOff>
      <xdr:row>43</xdr:row>
      <xdr:rowOff>160193</xdr:rowOff>
    </xdr:to>
    <xdr:cxnSp macro="">
      <xdr:nvCxnSpPr>
        <xdr:cNvPr id="69" name="Прямая со стрелкой 68"/>
        <xdr:cNvCxnSpPr>
          <a:stCxn id="64" idx="2"/>
          <a:endCxn id="65" idx="2"/>
        </xdr:cNvCxnSpPr>
      </xdr:nvCxnSpPr>
      <xdr:spPr>
        <a:xfrm flipH="1">
          <a:off x="5224464" y="7342043"/>
          <a:ext cx="1162050" cy="10096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300039</xdr:colOff>
      <xdr:row>44</xdr:row>
      <xdr:rowOff>45893</xdr:rowOff>
    </xdr:from>
    <xdr:to>
      <xdr:col>10</xdr:col>
      <xdr:colOff>309564</xdr:colOff>
      <xdr:row>51</xdr:row>
      <xdr:rowOff>112568</xdr:rowOff>
    </xdr:to>
    <xdr:cxnSp macro="">
      <xdr:nvCxnSpPr>
        <xdr:cNvPr id="70" name="Прямая со стрелкой 69"/>
        <xdr:cNvCxnSpPr>
          <a:stCxn id="61" idx="2"/>
          <a:endCxn id="62" idx="2"/>
        </xdr:cNvCxnSpPr>
      </xdr:nvCxnSpPr>
      <xdr:spPr>
        <a:xfrm flipH="1" flipV="1">
          <a:off x="6396039" y="8427893"/>
          <a:ext cx="9525" cy="14001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42864</xdr:colOff>
      <xdr:row>43</xdr:row>
      <xdr:rowOff>160193</xdr:rowOff>
    </xdr:from>
    <xdr:to>
      <xdr:col>9</xdr:col>
      <xdr:colOff>61914</xdr:colOff>
      <xdr:row>45</xdr:row>
      <xdr:rowOff>83993</xdr:rowOff>
    </xdr:to>
    <xdr:cxnSp macro="">
      <xdr:nvCxnSpPr>
        <xdr:cNvPr id="71" name="Прямая со стрелкой 70"/>
        <xdr:cNvCxnSpPr>
          <a:stCxn id="60" idx="2"/>
          <a:endCxn id="63" idx="2"/>
        </xdr:cNvCxnSpPr>
      </xdr:nvCxnSpPr>
      <xdr:spPr>
        <a:xfrm flipV="1">
          <a:off x="5529264" y="8351693"/>
          <a:ext cx="19050" cy="3048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290514</xdr:colOff>
      <xdr:row>38</xdr:row>
      <xdr:rowOff>103043</xdr:rowOff>
    </xdr:from>
    <xdr:to>
      <xdr:col>10</xdr:col>
      <xdr:colOff>300039</xdr:colOff>
      <xdr:row>44</xdr:row>
      <xdr:rowOff>45893</xdr:rowOff>
    </xdr:to>
    <xdr:cxnSp macro="">
      <xdr:nvCxnSpPr>
        <xdr:cNvPr id="72" name="Прямая со стрелкой 71"/>
        <xdr:cNvCxnSpPr>
          <a:stCxn id="62" idx="2"/>
          <a:endCxn id="64" idx="2"/>
        </xdr:cNvCxnSpPr>
      </xdr:nvCxnSpPr>
      <xdr:spPr>
        <a:xfrm flipH="1" flipV="1">
          <a:off x="6386514" y="7342043"/>
          <a:ext cx="9525" cy="1085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347664</xdr:colOff>
      <xdr:row>43</xdr:row>
      <xdr:rowOff>160193</xdr:rowOff>
    </xdr:from>
    <xdr:to>
      <xdr:col>9</xdr:col>
      <xdr:colOff>61914</xdr:colOff>
      <xdr:row>43</xdr:row>
      <xdr:rowOff>160193</xdr:rowOff>
    </xdr:to>
    <xdr:cxnSp macro="">
      <xdr:nvCxnSpPr>
        <xdr:cNvPr id="73" name="Прямая со стрелкой 72"/>
        <xdr:cNvCxnSpPr>
          <a:stCxn id="63" idx="2"/>
          <a:endCxn id="65" idx="2"/>
        </xdr:cNvCxnSpPr>
      </xdr:nvCxnSpPr>
      <xdr:spPr>
        <a:xfrm flipH="1">
          <a:off x="5224464" y="8351693"/>
          <a:ext cx="323850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38</xdr:row>
      <xdr:rowOff>26843</xdr:rowOff>
    </xdr:from>
    <xdr:to>
      <xdr:col>8</xdr:col>
      <xdr:colOff>423864</xdr:colOff>
      <xdr:row>43</xdr:row>
      <xdr:rowOff>160193</xdr:rowOff>
    </xdr:to>
    <xdr:cxnSp macro="">
      <xdr:nvCxnSpPr>
        <xdr:cNvPr id="74" name="Прямая со стрелкой 73"/>
        <xdr:cNvCxnSpPr>
          <a:stCxn id="76" idx="2"/>
          <a:endCxn id="75" idx="2"/>
        </xdr:cNvCxnSpPr>
      </xdr:nvCxnSpPr>
      <xdr:spPr>
        <a:xfrm flipH="1">
          <a:off x="4005264" y="7265843"/>
          <a:ext cx="1295400" cy="1085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123827</xdr:colOff>
      <xdr:row>42</xdr:row>
      <xdr:rowOff>122093</xdr:rowOff>
    </xdr:from>
    <xdr:to>
      <xdr:col>6</xdr:col>
      <xdr:colOff>571501</xdr:colOff>
      <xdr:row>45</xdr:row>
      <xdr:rowOff>7793</xdr:rowOff>
    </xdr:to>
    <xdr:sp macro="" textlink="">
      <xdr:nvSpPr>
        <xdr:cNvPr id="75" name="Арка 74"/>
        <xdr:cNvSpPr/>
      </xdr:nvSpPr>
      <xdr:spPr>
        <a:xfrm>
          <a:off x="3781427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8</xdr:col>
      <xdr:colOff>200027</xdr:colOff>
      <xdr:row>36</xdr:row>
      <xdr:rowOff>179243</xdr:rowOff>
    </xdr:from>
    <xdr:to>
      <xdr:col>9</xdr:col>
      <xdr:colOff>38101</xdr:colOff>
      <xdr:row>39</xdr:row>
      <xdr:rowOff>64943</xdr:rowOff>
    </xdr:to>
    <xdr:sp macro="" textlink="">
      <xdr:nvSpPr>
        <xdr:cNvPr id="76" name="Арка 75"/>
        <xdr:cNvSpPr/>
      </xdr:nvSpPr>
      <xdr:spPr>
        <a:xfrm>
          <a:off x="5076827" y="70372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12</a:t>
          </a:r>
        </a:p>
      </xdr:txBody>
    </xdr:sp>
    <xdr:clientData/>
  </xdr:twoCellAnchor>
  <xdr:twoCellAnchor>
    <xdr:from>
      <xdr:col>6</xdr:col>
      <xdr:colOff>209552</xdr:colOff>
      <xdr:row>37</xdr:row>
      <xdr:rowOff>7793</xdr:rowOff>
    </xdr:from>
    <xdr:to>
      <xdr:col>7</xdr:col>
      <xdr:colOff>47626</xdr:colOff>
      <xdr:row>39</xdr:row>
      <xdr:rowOff>83993</xdr:rowOff>
    </xdr:to>
    <xdr:sp macro="" textlink="">
      <xdr:nvSpPr>
        <xdr:cNvPr id="77" name="Арка 76"/>
        <xdr:cNvSpPr/>
      </xdr:nvSpPr>
      <xdr:spPr>
        <a:xfrm>
          <a:off x="3867152" y="70562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14</a:t>
          </a:r>
        </a:p>
      </xdr:txBody>
    </xdr:sp>
    <xdr:clientData/>
  </xdr:twoCellAnchor>
  <xdr:twoCellAnchor>
    <xdr:from>
      <xdr:col>4</xdr:col>
      <xdr:colOff>114302</xdr:colOff>
      <xdr:row>42</xdr:row>
      <xdr:rowOff>122093</xdr:rowOff>
    </xdr:from>
    <xdr:to>
      <xdr:col>4</xdr:col>
      <xdr:colOff>561976</xdr:colOff>
      <xdr:row>45</xdr:row>
      <xdr:rowOff>7793</xdr:rowOff>
    </xdr:to>
    <xdr:sp macro="" textlink="">
      <xdr:nvSpPr>
        <xdr:cNvPr id="78" name="Арка 77"/>
        <xdr:cNvSpPr/>
      </xdr:nvSpPr>
      <xdr:spPr>
        <a:xfrm>
          <a:off x="2552702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15</a:t>
          </a:r>
        </a:p>
      </xdr:txBody>
    </xdr:sp>
    <xdr:clientData/>
  </xdr:twoCellAnchor>
  <xdr:twoCellAnchor>
    <xdr:from>
      <xdr:col>5</xdr:col>
      <xdr:colOff>552452</xdr:colOff>
      <xdr:row>37</xdr:row>
      <xdr:rowOff>45893</xdr:rowOff>
    </xdr:from>
    <xdr:to>
      <xdr:col>6</xdr:col>
      <xdr:colOff>390526</xdr:colOff>
      <xdr:row>39</xdr:row>
      <xdr:rowOff>122093</xdr:rowOff>
    </xdr:to>
    <xdr:sp macro="" textlink="">
      <xdr:nvSpPr>
        <xdr:cNvPr id="79" name="Арка 78"/>
        <xdr:cNvSpPr/>
      </xdr:nvSpPr>
      <xdr:spPr>
        <a:xfrm>
          <a:off x="3600452" y="70943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16</a:t>
          </a:r>
        </a:p>
      </xdr:txBody>
    </xdr:sp>
    <xdr:clientData/>
  </xdr:twoCellAnchor>
  <xdr:twoCellAnchor>
    <xdr:from>
      <xdr:col>4</xdr:col>
      <xdr:colOff>114302</xdr:colOff>
      <xdr:row>36</xdr:row>
      <xdr:rowOff>122093</xdr:rowOff>
    </xdr:from>
    <xdr:to>
      <xdr:col>4</xdr:col>
      <xdr:colOff>561976</xdr:colOff>
      <xdr:row>39</xdr:row>
      <xdr:rowOff>7793</xdr:rowOff>
    </xdr:to>
    <xdr:sp macro="" textlink="">
      <xdr:nvSpPr>
        <xdr:cNvPr id="80" name="Арка 79"/>
        <xdr:cNvSpPr/>
      </xdr:nvSpPr>
      <xdr:spPr>
        <a:xfrm>
          <a:off x="2552702" y="6980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17</a:t>
          </a:r>
        </a:p>
      </xdr:txBody>
    </xdr:sp>
    <xdr:clientData/>
  </xdr:twoCellAnchor>
  <xdr:twoCellAnchor>
    <xdr:from>
      <xdr:col>6</xdr:col>
      <xdr:colOff>347664</xdr:colOff>
      <xdr:row>38</xdr:row>
      <xdr:rowOff>45893</xdr:rowOff>
    </xdr:from>
    <xdr:to>
      <xdr:col>6</xdr:col>
      <xdr:colOff>433389</xdr:colOff>
      <xdr:row>43</xdr:row>
      <xdr:rowOff>160193</xdr:rowOff>
    </xdr:to>
    <xdr:cxnSp macro="">
      <xdr:nvCxnSpPr>
        <xdr:cNvPr id="81" name="Прямая со стрелкой 80"/>
        <xdr:cNvCxnSpPr>
          <a:stCxn id="75" idx="2"/>
          <a:endCxn id="77" idx="2"/>
        </xdr:cNvCxnSpPr>
      </xdr:nvCxnSpPr>
      <xdr:spPr>
        <a:xfrm flipV="1">
          <a:off x="4005264" y="7284893"/>
          <a:ext cx="85725" cy="10668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38</xdr:row>
      <xdr:rowOff>45893</xdr:rowOff>
    </xdr:from>
    <xdr:to>
      <xdr:col>6</xdr:col>
      <xdr:colOff>433389</xdr:colOff>
      <xdr:row>43</xdr:row>
      <xdr:rowOff>160193</xdr:rowOff>
    </xdr:to>
    <xdr:cxnSp macro="">
      <xdr:nvCxnSpPr>
        <xdr:cNvPr id="82" name="Прямая со стрелкой 81"/>
        <xdr:cNvCxnSpPr>
          <a:stCxn id="77" idx="2"/>
          <a:endCxn id="78" idx="2"/>
        </xdr:cNvCxnSpPr>
      </xdr:nvCxnSpPr>
      <xdr:spPr>
        <a:xfrm flipH="1">
          <a:off x="2776539" y="7284893"/>
          <a:ext cx="1314450" cy="10668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38</xdr:row>
      <xdr:rowOff>83993</xdr:rowOff>
    </xdr:from>
    <xdr:to>
      <xdr:col>6</xdr:col>
      <xdr:colOff>166689</xdr:colOff>
      <xdr:row>43</xdr:row>
      <xdr:rowOff>160193</xdr:rowOff>
    </xdr:to>
    <xdr:cxnSp macro="">
      <xdr:nvCxnSpPr>
        <xdr:cNvPr id="83" name="Прямая со стрелкой 82"/>
        <xdr:cNvCxnSpPr>
          <a:stCxn id="78" idx="2"/>
          <a:endCxn id="79" idx="2"/>
        </xdr:cNvCxnSpPr>
      </xdr:nvCxnSpPr>
      <xdr:spPr>
        <a:xfrm flipV="1">
          <a:off x="2776539" y="7322993"/>
          <a:ext cx="1047750" cy="10287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37</xdr:row>
      <xdr:rowOff>160193</xdr:rowOff>
    </xdr:from>
    <xdr:to>
      <xdr:col>6</xdr:col>
      <xdr:colOff>166689</xdr:colOff>
      <xdr:row>38</xdr:row>
      <xdr:rowOff>83993</xdr:rowOff>
    </xdr:to>
    <xdr:cxnSp macro="">
      <xdr:nvCxnSpPr>
        <xdr:cNvPr id="84" name="Прямая со стрелкой 83"/>
        <xdr:cNvCxnSpPr>
          <a:stCxn id="79" idx="2"/>
          <a:endCxn id="80" idx="2"/>
        </xdr:cNvCxnSpPr>
      </xdr:nvCxnSpPr>
      <xdr:spPr>
        <a:xfrm flipH="1" flipV="1">
          <a:off x="2776539" y="7208693"/>
          <a:ext cx="1047750" cy="1143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38</xdr:row>
      <xdr:rowOff>26843</xdr:rowOff>
    </xdr:from>
    <xdr:to>
      <xdr:col>8</xdr:col>
      <xdr:colOff>423864</xdr:colOff>
      <xdr:row>38</xdr:row>
      <xdr:rowOff>45893</xdr:rowOff>
    </xdr:to>
    <xdr:cxnSp macro="">
      <xdr:nvCxnSpPr>
        <xdr:cNvPr id="85" name="Прямая со стрелкой 84"/>
        <xdr:cNvCxnSpPr>
          <a:stCxn id="76" idx="2"/>
          <a:endCxn id="77" idx="2"/>
        </xdr:cNvCxnSpPr>
      </xdr:nvCxnSpPr>
      <xdr:spPr>
        <a:xfrm flipH="1">
          <a:off x="4090989" y="7265843"/>
          <a:ext cx="1209675" cy="19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43</xdr:row>
      <xdr:rowOff>160193</xdr:rowOff>
    </xdr:from>
    <xdr:to>
      <xdr:col>6</xdr:col>
      <xdr:colOff>347664</xdr:colOff>
      <xdr:row>43</xdr:row>
      <xdr:rowOff>160193</xdr:rowOff>
    </xdr:to>
    <xdr:cxnSp macro="">
      <xdr:nvCxnSpPr>
        <xdr:cNvPr id="86" name="Прямая со стрелкой 85"/>
        <xdr:cNvCxnSpPr>
          <a:stCxn id="75" idx="2"/>
          <a:endCxn id="78" idx="2"/>
        </xdr:cNvCxnSpPr>
      </xdr:nvCxnSpPr>
      <xdr:spPr>
        <a:xfrm flipH="1">
          <a:off x="2776539" y="8351693"/>
          <a:ext cx="1228725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166689</xdr:colOff>
      <xdr:row>38</xdr:row>
      <xdr:rowOff>45893</xdr:rowOff>
    </xdr:from>
    <xdr:to>
      <xdr:col>6</xdr:col>
      <xdr:colOff>433389</xdr:colOff>
      <xdr:row>38</xdr:row>
      <xdr:rowOff>83993</xdr:rowOff>
    </xdr:to>
    <xdr:cxnSp macro="">
      <xdr:nvCxnSpPr>
        <xdr:cNvPr id="87" name="Прямая со стрелкой 86"/>
        <xdr:cNvCxnSpPr>
          <a:stCxn id="77" idx="2"/>
          <a:endCxn id="79" idx="2"/>
        </xdr:cNvCxnSpPr>
      </xdr:nvCxnSpPr>
      <xdr:spPr>
        <a:xfrm flipH="1">
          <a:off x="3824289" y="7284893"/>
          <a:ext cx="266700" cy="381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37</xdr:row>
      <xdr:rowOff>160193</xdr:rowOff>
    </xdr:from>
    <xdr:to>
      <xdr:col>4</xdr:col>
      <xdr:colOff>338139</xdr:colOff>
      <xdr:row>43</xdr:row>
      <xdr:rowOff>160193</xdr:rowOff>
    </xdr:to>
    <xdr:cxnSp macro="">
      <xdr:nvCxnSpPr>
        <xdr:cNvPr id="88" name="Прямая со стрелкой 87"/>
        <xdr:cNvCxnSpPr>
          <a:stCxn id="78" idx="2"/>
          <a:endCxn id="80" idx="2"/>
        </xdr:cNvCxnSpPr>
      </xdr:nvCxnSpPr>
      <xdr:spPr>
        <a:xfrm flipV="1">
          <a:off x="2776539" y="7208693"/>
          <a:ext cx="0" cy="11430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328614</xdr:colOff>
      <xdr:row>45</xdr:row>
      <xdr:rowOff>83993</xdr:rowOff>
    </xdr:from>
    <xdr:to>
      <xdr:col>9</xdr:col>
      <xdr:colOff>42864</xdr:colOff>
      <xdr:row>45</xdr:row>
      <xdr:rowOff>83993</xdr:rowOff>
    </xdr:to>
    <xdr:cxnSp macro="">
      <xdr:nvCxnSpPr>
        <xdr:cNvPr id="89" name="Прямая со стрелкой 88"/>
        <xdr:cNvCxnSpPr>
          <a:stCxn id="29" idx="2"/>
          <a:endCxn id="60" idx="2"/>
        </xdr:cNvCxnSpPr>
      </xdr:nvCxnSpPr>
      <xdr:spPr>
        <a:xfrm>
          <a:off x="5205414" y="8656493"/>
          <a:ext cx="323850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328614</xdr:colOff>
      <xdr:row>45</xdr:row>
      <xdr:rowOff>83993</xdr:rowOff>
    </xdr:from>
    <xdr:to>
      <xdr:col>10</xdr:col>
      <xdr:colOff>309564</xdr:colOff>
      <xdr:row>51</xdr:row>
      <xdr:rowOff>112568</xdr:rowOff>
    </xdr:to>
    <xdr:cxnSp macro="">
      <xdr:nvCxnSpPr>
        <xdr:cNvPr id="90" name="Прямая со стрелкой 89"/>
        <xdr:cNvCxnSpPr>
          <a:stCxn id="29" idx="2"/>
          <a:endCxn id="61" idx="2"/>
        </xdr:cNvCxnSpPr>
      </xdr:nvCxnSpPr>
      <xdr:spPr>
        <a:xfrm>
          <a:off x="5205414" y="8656493"/>
          <a:ext cx="1200150" cy="1171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300039</xdr:colOff>
      <xdr:row>51</xdr:row>
      <xdr:rowOff>112568</xdr:rowOff>
    </xdr:from>
    <xdr:to>
      <xdr:col>10</xdr:col>
      <xdr:colOff>309564</xdr:colOff>
      <xdr:row>51</xdr:row>
      <xdr:rowOff>112568</xdr:rowOff>
    </xdr:to>
    <xdr:cxnSp macro="">
      <xdr:nvCxnSpPr>
        <xdr:cNvPr id="91" name="Прямая со стрелкой 90"/>
        <xdr:cNvCxnSpPr>
          <a:stCxn id="28" idx="2"/>
          <a:endCxn id="61" idx="2"/>
        </xdr:cNvCxnSpPr>
      </xdr:nvCxnSpPr>
      <xdr:spPr>
        <a:xfrm>
          <a:off x="5176839" y="9828068"/>
          <a:ext cx="1228725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43</xdr:row>
      <xdr:rowOff>160193</xdr:rowOff>
    </xdr:from>
    <xdr:to>
      <xdr:col>8</xdr:col>
      <xdr:colOff>347664</xdr:colOff>
      <xdr:row>43</xdr:row>
      <xdr:rowOff>160193</xdr:rowOff>
    </xdr:to>
    <xdr:cxnSp macro="">
      <xdr:nvCxnSpPr>
        <xdr:cNvPr id="98" name="Прямая со стрелкой 97"/>
        <xdr:cNvCxnSpPr>
          <a:stCxn id="65" idx="2"/>
          <a:endCxn id="75" idx="2"/>
        </xdr:cNvCxnSpPr>
      </xdr:nvCxnSpPr>
      <xdr:spPr>
        <a:xfrm flipH="1">
          <a:off x="4005264" y="8351693"/>
          <a:ext cx="1219200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347664</xdr:colOff>
      <xdr:row>38</xdr:row>
      <xdr:rowOff>26843</xdr:rowOff>
    </xdr:from>
    <xdr:to>
      <xdr:col>8</xdr:col>
      <xdr:colOff>423864</xdr:colOff>
      <xdr:row>43</xdr:row>
      <xdr:rowOff>160193</xdr:rowOff>
    </xdr:to>
    <xdr:cxnSp macro="">
      <xdr:nvCxnSpPr>
        <xdr:cNvPr id="99" name="Прямая со стрелкой 98"/>
        <xdr:cNvCxnSpPr>
          <a:stCxn id="65" idx="2"/>
          <a:endCxn id="76" idx="2"/>
        </xdr:cNvCxnSpPr>
      </xdr:nvCxnSpPr>
      <xdr:spPr>
        <a:xfrm flipV="1">
          <a:off x="5224464" y="7265843"/>
          <a:ext cx="76200" cy="1085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38</xdr:row>
      <xdr:rowOff>26843</xdr:rowOff>
    </xdr:from>
    <xdr:to>
      <xdr:col>10</xdr:col>
      <xdr:colOff>290514</xdr:colOff>
      <xdr:row>38</xdr:row>
      <xdr:rowOff>103043</xdr:rowOff>
    </xdr:to>
    <xdr:cxnSp macro="">
      <xdr:nvCxnSpPr>
        <xdr:cNvPr id="100" name="Прямая со стрелкой 99"/>
        <xdr:cNvCxnSpPr>
          <a:stCxn id="64" idx="2"/>
          <a:endCxn id="76" idx="2"/>
        </xdr:cNvCxnSpPr>
      </xdr:nvCxnSpPr>
      <xdr:spPr>
        <a:xfrm flipH="1" flipV="1">
          <a:off x="5300664" y="7265843"/>
          <a:ext cx="1085850" cy="762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523877</xdr:colOff>
      <xdr:row>35</xdr:row>
      <xdr:rowOff>93518</xdr:rowOff>
    </xdr:from>
    <xdr:to>
      <xdr:col>6</xdr:col>
      <xdr:colOff>361951</xdr:colOff>
      <xdr:row>37</xdr:row>
      <xdr:rowOff>169718</xdr:rowOff>
    </xdr:to>
    <xdr:sp macro="" textlink="">
      <xdr:nvSpPr>
        <xdr:cNvPr id="174" name="Арка 173"/>
        <xdr:cNvSpPr/>
      </xdr:nvSpPr>
      <xdr:spPr>
        <a:xfrm>
          <a:off x="3571877" y="67610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18</a:t>
          </a:r>
        </a:p>
      </xdr:txBody>
    </xdr:sp>
    <xdr:clientData/>
  </xdr:twoCellAnchor>
  <xdr:twoCellAnchor>
    <xdr:from>
      <xdr:col>4</xdr:col>
      <xdr:colOff>114302</xdr:colOff>
      <xdr:row>29</xdr:row>
      <xdr:rowOff>74468</xdr:rowOff>
    </xdr:from>
    <xdr:to>
      <xdr:col>4</xdr:col>
      <xdr:colOff>561976</xdr:colOff>
      <xdr:row>31</xdr:row>
      <xdr:rowOff>150668</xdr:rowOff>
    </xdr:to>
    <xdr:sp macro="" textlink="">
      <xdr:nvSpPr>
        <xdr:cNvPr id="175" name="Арка 174"/>
        <xdr:cNvSpPr/>
      </xdr:nvSpPr>
      <xdr:spPr>
        <a:xfrm>
          <a:off x="2552702" y="55989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19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209552</xdr:colOff>
      <xdr:row>35</xdr:row>
      <xdr:rowOff>64943</xdr:rowOff>
    </xdr:from>
    <xdr:to>
      <xdr:col>7</xdr:col>
      <xdr:colOff>47626</xdr:colOff>
      <xdr:row>37</xdr:row>
      <xdr:rowOff>141143</xdr:rowOff>
    </xdr:to>
    <xdr:sp macro="" textlink="">
      <xdr:nvSpPr>
        <xdr:cNvPr id="176" name="Арка 175"/>
        <xdr:cNvSpPr/>
      </xdr:nvSpPr>
      <xdr:spPr>
        <a:xfrm>
          <a:off x="3867152" y="67324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20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209552</xdr:colOff>
      <xdr:row>30</xdr:row>
      <xdr:rowOff>26843</xdr:rowOff>
    </xdr:from>
    <xdr:to>
      <xdr:col>7</xdr:col>
      <xdr:colOff>47626</xdr:colOff>
      <xdr:row>32</xdr:row>
      <xdr:rowOff>103043</xdr:rowOff>
    </xdr:to>
    <xdr:sp macro="" textlink="">
      <xdr:nvSpPr>
        <xdr:cNvPr id="177" name="Арка 176"/>
        <xdr:cNvSpPr/>
      </xdr:nvSpPr>
      <xdr:spPr>
        <a:xfrm>
          <a:off x="3867152" y="57418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21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338139</xdr:colOff>
      <xdr:row>36</xdr:row>
      <xdr:rowOff>131618</xdr:rowOff>
    </xdr:from>
    <xdr:to>
      <xdr:col>6</xdr:col>
      <xdr:colOff>138114</xdr:colOff>
      <xdr:row>37</xdr:row>
      <xdr:rowOff>160193</xdr:rowOff>
    </xdr:to>
    <xdr:cxnSp macro="">
      <xdr:nvCxnSpPr>
        <xdr:cNvPr id="178" name="Прямая со стрелкой 177"/>
        <xdr:cNvCxnSpPr>
          <a:stCxn id="80" idx="2"/>
          <a:endCxn id="174" idx="2"/>
        </xdr:cNvCxnSpPr>
      </xdr:nvCxnSpPr>
      <xdr:spPr>
        <a:xfrm flipV="1">
          <a:off x="2776539" y="6989618"/>
          <a:ext cx="1019175" cy="2190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366714</xdr:colOff>
      <xdr:row>29</xdr:row>
      <xdr:rowOff>17318</xdr:rowOff>
    </xdr:from>
    <xdr:to>
      <xdr:col>6</xdr:col>
      <xdr:colOff>433389</xdr:colOff>
      <xdr:row>29</xdr:row>
      <xdr:rowOff>160193</xdr:rowOff>
    </xdr:to>
    <xdr:cxnSp macro="">
      <xdr:nvCxnSpPr>
        <xdr:cNvPr id="181" name="Прямая со стрелкой 180"/>
        <xdr:cNvCxnSpPr>
          <a:stCxn id="231" idx="2"/>
          <a:endCxn id="232" idx="2"/>
        </xdr:cNvCxnSpPr>
      </xdr:nvCxnSpPr>
      <xdr:spPr>
        <a:xfrm flipH="1" flipV="1">
          <a:off x="2805114" y="5541818"/>
          <a:ext cx="1285875" cy="1428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31</xdr:row>
      <xdr:rowOff>64943</xdr:rowOff>
    </xdr:from>
    <xdr:to>
      <xdr:col>8</xdr:col>
      <xdr:colOff>423864</xdr:colOff>
      <xdr:row>36</xdr:row>
      <xdr:rowOff>131618</xdr:rowOff>
    </xdr:to>
    <xdr:cxnSp macro="">
      <xdr:nvCxnSpPr>
        <xdr:cNvPr id="184" name="Прямая со стрелкой 183"/>
        <xdr:cNvCxnSpPr>
          <a:stCxn id="177" idx="2"/>
          <a:endCxn id="191" idx="2"/>
        </xdr:cNvCxnSpPr>
      </xdr:nvCxnSpPr>
      <xdr:spPr>
        <a:xfrm>
          <a:off x="4090989" y="5970443"/>
          <a:ext cx="1209675" cy="10191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36</xdr:row>
      <xdr:rowOff>103043</xdr:rowOff>
    </xdr:from>
    <xdr:to>
      <xdr:col>8</xdr:col>
      <xdr:colOff>423864</xdr:colOff>
      <xdr:row>36</xdr:row>
      <xdr:rowOff>131618</xdr:rowOff>
    </xdr:to>
    <xdr:cxnSp macro="">
      <xdr:nvCxnSpPr>
        <xdr:cNvPr id="185" name="Прямая со стрелкой 184"/>
        <xdr:cNvCxnSpPr>
          <a:stCxn id="176" idx="2"/>
          <a:endCxn id="191" idx="2"/>
        </xdr:cNvCxnSpPr>
      </xdr:nvCxnSpPr>
      <xdr:spPr>
        <a:xfrm>
          <a:off x="4090989" y="6961043"/>
          <a:ext cx="1209675" cy="28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31</xdr:row>
      <xdr:rowOff>36368</xdr:rowOff>
    </xdr:from>
    <xdr:to>
      <xdr:col>8</xdr:col>
      <xdr:colOff>442914</xdr:colOff>
      <xdr:row>36</xdr:row>
      <xdr:rowOff>131618</xdr:rowOff>
    </xdr:to>
    <xdr:cxnSp macro="">
      <xdr:nvCxnSpPr>
        <xdr:cNvPr id="189" name="Прямая со стрелкой 188"/>
        <xdr:cNvCxnSpPr>
          <a:stCxn id="191" idx="2"/>
          <a:endCxn id="190" idx="2"/>
        </xdr:cNvCxnSpPr>
      </xdr:nvCxnSpPr>
      <xdr:spPr>
        <a:xfrm flipV="1">
          <a:off x="5300664" y="5941868"/>
          <a:ext cx="19050" cy="10477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219077</xdr:colOff>
      <xdr:row>29</xdr:row>
      <xdr:rowOff>188768</xdr:rowOff>
    </xdr:from>
    <xdr:to>
      <xdr:col>9</xdr:col>
      <xdr:colOff>57151</xdr:colOff>
      <xdr:row>32</xdr:row>
      <xdr:rowOff>74468</xdr:rowOff>
    </xdr:to>
    <xdr:sp macro="" textlink="">
      <xdr:nvSpPr>
        <xdr:cNvPr id="190" name="Арка 189"/>
        <xdr:cNvSpPr/>
      </xdr:nvSpPr>
      <xdr:spPr>
        <a:xfrm>
          <a:off x="5095877" y="57132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23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200027</xdr:colOff>
      <xdr:row>35</xdr:row>
      <xdr:rowOff>93518</xdr:rowOff>
    </xdr:from>
    <xdr:to>
      <xdr:col>9</xdr:col>
      <xdr:colOff>38101</xdr:colOff>
      <xdr:row>37</xdr:row>
      <xdr:rowOff>169718</xdr:rowOff>
    </xdr:to>
    <xdr:sp macro="" textlink="">
      <xdr:nvSpPr>
        <xdr:cNvPr id="191" name="Арка 190"/>
        <xdr:cNvSpPr/>
      </xdr:nvSpPr>
      <xdr:spPr>
        <a:xfrm>
          <a:off x="5076827" y="67610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22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552452</xdr:colOff>
      <xdr:row>30</xdr:row>
      <xdr:rowOff>36368</xdr:rowOff>
    </xdr:from>
    <xdr:to>
      <xdr:col>9</xdr:col>
      <xdr:colOff>390526</xdr:colOff>
      <xdr:row>32</xdr:row>
      <xdr:rowOff>112568</xdr:rowOff>
    </xdr:to>
    <xdr:sp macro="" textlink="">
      <xdr:nvSpPr>
        <xdr:cNvPr id="192" name="Арка 191"/>
        <xdr:cNvSpPr/>
      </xdr:nvSpPr>
      <xdr:spPr>
        <a:xfrm>
          <a:off x="5429252" y="57513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25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104777</xdr:colOff>
      <xdr:row>29</xdr:row>
      <xdr:rowOff>55418</xdr:rowOff>
    </xdr:from>
    <xdr:to>
      <xdr:col>10</xdr:col>
      <xdr:colOff>552451</xdr:colOff>
      <xdr:row>31</xdr:row>
      <xdr:rowOff>131618</xdr:rowOff>
    </xdr:to>
    <xdr:sp macro="" textlink="">
      <xdr:nvSpPr>
        <xdr:cNvPr id="193" name="Арка 192"/>
        <xdr:cNvSpPr/>
      </xdr:nvSpPr>
      <xdr:spPr>
        <a:xfrm>
          <a:off x="6200777" y="55799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26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571502</xdr:colOff>
      <xdr:row>28</xdr:row>
      <xdr:rowOff>83993</xdr:rowOff>
    </xdr:from>
    <xdr:to>
      <xdr:col>9</xdr:col>
      <xdr:colOff>409576</xdr:colOff>
      <xdr:row>30</xdr:row>
      <xdr:rowOff>160193</xdr:rowOff>
    </xdr:to>
    <xdr:sp macro="" textlink="">
      <xdr:nvSpPr>
        <xdr:cNvPr id="194" name="Арка 193"/>
        <xdr:cNvSpPr/>
      </xdr:nvSpPr>
      <xdr:spPr>
        <a:xfrm>
          <a:off x="5448302" y="54179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27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442914</xdr:colOff>
      <xdr:row>31</xdr:row>
      <xdr:rowOff>36368</xdr:rowOff>
    </xdr:from>
    <xdr:to>
      <xdr:col>10</xdr:col>
      <xdr:colOff>290514</xdr:colOff>
      <xdr:row>37</xdr:row>
      <xdr:rowOff>7793</xdr:rowOff>
    </xdr:to>
    <xdr:cxnSp macro="">
      <xdr:nvCxnSpPr>
        <xdr:cNvPr id="195" name="Прямая со стрелкой 194"/>
        <xdr:cNvCxnSpPr>
          <a:stCxn id="190" idx="2"/>
          <a:endCxn id="203" idx="2"/>
        </xdr:cNvCxnSpPr>
      </xdr:nvCxnSpPr>
      <xdr:spPr>
        <a:xfrm>
          <a:off x="5319714" y="5941868"/>
          <a:ext cx="1066800" cy="11144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166689</xdr:colOff>
      <xdr:row>31</xdr:row>
      <xdr:rowOff>74468</xdr:rowOff>
    </xdr:from>
    <xdr:to>
      <xdr:col>10</xdr:col>
      <xdr:colOff>290514</xdr:colOff>
      <xdr:row>37</xdr:row>
      <xdr:rowOff>7793</xdr:rowOff>
    </xdr:to>
    <xdr:cxnSp macro="">
      <xdr:nvCxnSpPr>
        <xdr:cNvPr id="196" name="Прямая со стрелкой 195"/>
        <xdr:cNvCxnSpPr>
          <a:stCxn id="203" idx="2"/>
          <a:endCxn id="192" idx="2"/>
        </xdr:cNvCxnSpPr>
      </xdr:nvCxnSpPr>
      <xdr:spPr>
        <a:xfrm flipH="1" flipV="1">
          <a:off x="5653089" y="5979968"/>
          <a:ext cx="733425" cy="10763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166689</xdr:colOff>
      <xdr:row>30</xdr:row>
      <xdr:rowOff>93518</xdr:rowOff>
    </xdr:from>
    <xdr:to>
      <xdr:col>10</xdr:col>
      <xdr:colOff>328614</xdr:colOff>
      <xdr:row>31</xdr:row>
      <xdr:rowOff>74468</xdr:rowOff>
    </xdr:to>
    <xdr:cxnSp macro="">
      <xdr:nvCxnSpPr>
        <xdr:cNvPr id="197" name="Прямая со стрелкой 196"/>
        <xdr:cNvCxnSpPr>
          <a:stCxn id="192" idx="2"/>
          <a:endCxn id="193" idx="2"/>
        </xdr:cNvCxnSpPr>
      </xdr:nvCxnSpPr>
      <xdr:spPr>
        <a:xfrm flipV="1">
          <a:off x="5653089" y="5808518"/>
          <a:ext cx="771525" cy="1714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185739</xdr:colOff>
      <xdr:row>29</xdr:row>
      <xdr:rowOff>122093</xdr:rowOff>
    </xdr:from>
    <xdr:to>
      <xdr:col>10</xdr:col>
      <xdr:colOff>328614</xdr:colOff>
      <xdr:row>30</xdr:row>
      <xdr:rowOff>93518</xdr:rowOff>
    </xdr:to>
    <xdr:cxnSp macro="">
      <xdr:nvCxnSpPr>
        <xdr:cNvPr id="198" name="Прямая со стрелкой 197"/>
        <xdr:cNvCxnSpPr>
          <a:stCxn id="193" idx="2"/>
          <a:endCxn id="194" idx="2"/>
        </xdr:cNvCxnSpPr>
      </xdr:nvCxnSpPr>
      <xdr:spPr>
        <a:xfrm flipH="1" flipV="1">
          <a:off x="5672139" y="5646593"/>
          <a:ext cx="752475" cy="1619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36</xdr:row>
      <xdr:rowOff>131618</xdr:rowOff>
    </xdr:from>
    <xdr:to>
      <xdr:col>10</xdr:col>
      <xdr:colOff>290514</xdr:colOff>
      <xdr:row>37</xdr:row>
      <xdr:rowOff>7793</xdr:rowOff>
    </xdr:to>
    <xdr:cxnSp macro="">
      <xdr:nvCxnSpPr>
        <xdr:cNvPr id="199" name="Прямая со стрелкой 198"/>
        <xdr:cNvCxnSpPr>
          <a:stCxn id="191" idx="2"/>
          <a:endCxn id="203" idx="2"/>
        </xdr:cNvCxnSpPr>
      </xdr:nvCxnSpPr>
      <xdr:spPr>
        <a:xfrm>
          <a:off x="5300664" y="6989618"/>
          <a:ext cx="1085850" cy="666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442914</xdr:colOff>
      <xdr:row>31</xdr:row>
      <xdr:rowOff>36368</xdr:rowOff>
    </xdr:from>
    <xdr:to>
      <xdr:col>9</xdr:col>
      <xdr:colOff>166689</xdr:colOff>
      <xdr:row>31</xdr:row>
      <xdr:rowOff>74468</xdr:rowOff>
    </xdr:to>
    <xdr:cxnSp macro="">
      <xdr:nvCxnSpPr>
        <xdr:cNvPr id="200" name="Прямая со стрелкой 199"/>
        <xdr:cNvCxnSpPr>
          <a:stCxn id="190" idx="2"/>
          <a:endCxn id="192" idx="2"/>
        </xdr:cNvCxnSpPr>
      </xdr:nvCxnSpPr>
      <xdr:spPr>
        <a:xfrm>
          <a:off x="5319714" y="5941868"/>
          <a:ext cx="333375" cy="381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290514</xdr:colOff>
      <xdr:row>30</xdr:row>
      <xdr:rowOff>93518</xdr:rowOff>
    </xdr:from>
    <xdr:to>
      <xdr:col>10</xdr:col>
      <xdr:colOff>328614</xdr:colOff>
      <xdr:row>37</xdr:row>
      <xdr:rowOff>7793</xdr:rowOff>
    </xdr:to>
    <xdr:cxnSp macro="">
      <xdr:nvCxnSpPr>
        <xdr:cNvPr id="201" name="Прямая со стрелкой 200"/>
        <xdr:cNvCxnSpPr>
          <a:stCxn id="203" idx="2"/>
          <a:endCxn id="193" idx="2"/>
        </xdr:cNvCxnSpPr>
      </xdr:nvCxnSpPr>
      <xdr:spPr>
        <a:xfrm flipV="1">
          <a:off x="6386514" y="5808518"/>
          <a:ext cx="38100" cy="12477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166689</xdr:colOff>
      <xdr:row>29</xdr:row>
      <xdr:rowOff>122093</xdr:rowOff>
    </xdr:from>
    <xdr:to>
      <xdr:col>9</xdr:col>
      <xdr:colOff>185739</xdr:colOff>
      <xdr:row>31</xdr:row>
      <xdr:rowOff>74468</xdr:rowOff>
    </xdr:to>
    <xdr:cxnSp macro="">
      <xdr:nvCxnSpPr>
        <xdr:cNvPr id="202" name="Прямая со стрелкой 201"/>
        <xdr:cNvCxnSpPr>
          <a:stCxn id="192" idx="2"/>
          <a:endCxn id="194" idx="2"/>
        </xdr:cNvCxnSpPr>
      </xdr:nvCxnSpPr>
      <xdr:spPr>
        <a:xfrm flipV="1">
          <a:off x="5653089" y="5646593"/>
          <a:ext cx="19050" cy="3333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66677</xdr:colOff>
      <xdr:row>35</xdr:row>
      <xdr:rowOff>160193</xdr:rowOff>
    </xdr:from>
    <xdr:to>
      <xdr:col>10</xdr:col>
      <xdr:colOff>514351</xdr:colOff>
      <xdr:row>38</xdr:row>
      <xdr:rowOff>45893</xdr:rowOff>
    </xdr:to>
    <xdr:sp macro="" textlink="">
      <xdr:nvSpPr>
        <xdr:cNvPr id="203" name="Арка 202"/>
        <xdr:cNvSpPr/>
      </xdr:nvSpPr>
      <xdr:spPr>
        <a:xfrm>
          <a:off x="6162677" y="68276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24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452439</xdr:colOff>
      <xdr:row>21</xdr:row>
      <xdr:rowOff>112568</xdr:rowOff>
    </xdr:from>
    <xdr:to>
      <xdr:col>10</xdr:col>
      <xdr:colOff>290514</xdr:colOff>
      <xdr:row>29</xdr:row>
      <xdr:rowOff>131618</xdr:rowOff>
    </xdr:to>
    <xdr:cxnSp macro="">
      <xdr:nvCxnSpPr>
        <xdr:cNvPr id="228" name="Прямая со стрелкой 227"/>
        <xdr:cNvCxnSpPr>
          <a:stCxn id="230" idx="2"/>
          <a:endCxn id="229" idx="2"/>
        </xdr:cNvCxnSpPr>
      </xdr:nvCxnSpPr>
      <xdr:spPr>
        <a:xfrm flipH="1">
          <a:off x="5329239" y="4113068"/>
          <a:ext cx="1057275" cy="1543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228602</xdr:colOff>
      <xdr:row>28</xdr:row>
      <xdr:rowOff>93518</xdr:rowOff>
    </xdr:from>
    <xdr:to>
      <xdr:col>9</xdr:col>
      <xdr:colOff>66676</xdr:colOff>
      <xdr:row>30</xdr:row>
      <xdr:rowOff>169718</xdr:rowOff>
    </xdr:to>
    <xdr:sp macro="" textlink="">
      <xdr:nvSpPr>
        <xdr:cNvPr id="229" name="Арка 228"/>
        <xdr:cNvSpPr/>
      </xdr:nvSpPr>
      <xdr:spPr>
        <a:xfrm>
          <a:off x="5105402" y="5427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29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66677</xdr:colOff>
      <xdr:row>20</xdr:row>
      <xdr:rowOff>74468</xdr:rowOff>
    </xdr:from>
    <xdr:to>
      <xdr:col>10</xdr:col>
      <xdr:colOff>514351</xdr:colOff>
      <xdr:row>22</xdr:row>
      <xdr:rowOff>150668</xdr:rowOff>
    </xdr:to>
    <xdr:sp macro="" textlink="">
      <xdr:nvSpPr>
        <xdr:cNvPr id="230" name="Арка 229"/>
        <xdr:cNvSpPr/>
      </xdr:nvSpPr>
      <xdr:spPr>
        <a:xfrm>
          <a:off x="6162677" y="3884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28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209552</xdr:colOff>
      <xdr:row>28</xdr:row>
      <xdr:rowOff>122093</xdr:rowOff>
    </xdr:from>
    <xdr:to>
      <xdr:col>7</xdr:col>
      <xdr:colOff>47626</xdr:colOff>
      <xdr:row>31</xdr:row>
      <xdr:rowOff>7793</xdr:rowOff>
    </xdr:to>
    <xdr:sp macro="" textlink="">
      <xdr:nvSpPr>
        <xdr:cNvPr id="231" name="Арка 230"/>
        <xdr:cNvSpPr/>
      </xdr:nvSpPr>
      <xdr:spPr>
        <a:xfrm>
          <a:off x="3867152" y="5456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31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142877</xdr:colOff>
      <xdr:row>27</xdr:row>
      <xdr:rowOff>169718</xdr:rowOff>
    </xdr:from>
    <xdr:to>
      <xdr:col>4</xdr:col>
      <xdr:colOff>590551</xdr:colOff>
      <xdr:row>30</xdr:row>
      <xdr:rowOff>55418</xdr:rowOff>
    </xdr:to>
    <xdr:sp macro="" textlink="">
      <xdr:nvSpPr>
        <xdr:cNvPr id="232" name="Арка 231"/>
        <xdr:cNvSpPr/>
      </xdr:nvSpPr>
      <xdr:spPr>
        <a:xfrm>
          <a:off x="2581277" y="53132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33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257177</xdr:colOff>
      <xdr:row>20</xdr:row>
      <xdr:rowOff>17318</xdr:rowOff>
    </xdr:from>
    <xdr:to>
      <xdr:col>7</xdr:col>
      <xdr:colOff>95251</xdr:colOff>
      <xdr:row>22</xdr:row>
      <xdr:rowOff>93518</xdr:rowOff>
    </xdr:to>
    <xdr:sp macro="" textlink="">
      <xdr:nvSpPr>
        <xdr:cNvPr id="233" name="Арка 232"/>
        <xdr:cNvSpPr/>
      </xdr:nvSpPr>
      <xdr:spPr>
        <a:xfrm>
          <a:off x="3914777" y="38273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32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300039</xdr:colOff>
      <xdr:row>21</xdr:row>
      <xdr:rowOff>112568</xdr:rowOff>
    </xdr:from>
    <xdr:to>
      <xdr:col>8</xdr:col>
      <xdr:colOff>452439</xdr:colOff>
      <xdr:row>29</xdr:row>
      <xdr:rowOff>131618</xdr:rowOff>
    </xdr:to>
    <xdr:cxnSp macro="">
      <xdr:nvCxnSpPr>
        <xdr:cNvPr id="234" name="Прямая со стрелкой 233"/>
        <xdr:cNvCxnSpPr>
          <a:stCxn id="229" idx="2"/>
          <a:endCxn id="241" idx="2"/>
        </xdr:cNvCxnSpPr>
      </xdr:nvCxnSpPr>
      <xdr:spPr>
        <a:xfrm flipH="1" flipV="1">
          <a:off x="5176839" y="4113068"/>
          <a:ext cx="152400" cy="1543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21</xdr:row>
      <xdr:rowOff>112568</xdr:rowOff>
    </xdr:from>
    <xdr:to>
      <xdr:col>8</xdr:col>
      <xdr:colOff>300039</xdr:colOff>
      <xdr:row>29</xdr:row>
      <xdr:rowOff>160193</xdr:rowOff>
    </xdr:to>
    <xdr:cxnSp macro="">
      <xdr:nvCxnSpPr>
        <xdr:cNvPr id="235" name="Прямая со стрелкой 234"/>
        <xdr:cNvCxnSpPr>
          <a:stCxn id="241" idx="2"/>
          <a:endCxn id="231" idx="2"/>
        </xdr:cNvCxnSpPr>
      </xdr:nvCxnSpPr>
      <xdr:spPr>
        <a:xfrm flipH="1">
          <a:off x="4090989" y="4113068"/>
          <a:ext cx="1085850" cy="15716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366714</xdr:colOff>
      <xdr:row>21</xdr:row>
      <xdr:rowOff>55418</xdr:rowOff>
    </xdr:from>
    <xdr:to>
      <xdr:col>6</xdr:col>
      <xdr:colOff>481014</xdr:colOff>
      <xdr:row>29</xdr:row>
      <xdr:rowOff>17318</xdr:rowOff>
    </xdr:to>
    <xdr:cxnSp macro="">
      <xdr:nvCxnSpPr>
        <xdr:cNvPr id="236" name="Прямая со стрелкой 235"/>
        <xdr:cNvCxnSpPr>
          <a:stCxn id="233" idx="2"/>
          <a:endCxn id="232" idx="2"/>
        </xdr:cNvCxnSpPr>
      </xdr:nvCxnSpPr>
      <xdr:spPr>
        <a:xfrm flipH="1">
          <a:off x="2805114" y="4055918"/>
          <a:ext cx="1333500" cy="14859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300039</xdr:colOff>
      <xdr:row>21</xdr:row>
      <xdr:rowOff>112568</xdr:rowOff>
    </xdr:from>
    <xdr:to>
      <xdr:col>10</xdr:col>
      <xdr:colOff>290514</xdr:colOff>
      <xdr:row>21</xdr:row>
      <xdr:rowOff>112568</xdr:rowOff>
    </xdr:to>
    <xdr:cxnSp macro="">
      <xdr:nvCxnSpPr>
        <xdr:cNvPr id="237" name="Прямая со стрелкой 236"/>
        <xdr:cNvCxnSpPr>
          <a:stCxn id="230" idx="2"/>
          <a:endCxn id="241" idx="2"/>
        </xdr:cNvCxnSpPr>
      </xdr:nvCxnSpPr>
      <xdr:spPr>
        <a:xfrm flipH="1">
          <a:off x="5176839" y="4113068"/>
          <a:ext cx="1209675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29</xdr:row>
      <xdr:rowOff>131618</xdr:rowOff>
    </xdr:from>
    <xdr:to>
      <xdr:col>8</xdr:col>
      <xdr:colOff>452439</xdr:colOff>
      <xdr:row>29</xdr:row>
      <xdr:rowOff>160193</xdr:rowOff>
    </xdr:to>
    <xdr:cxnSp macro="">
      <xdr:nvCxnSpPr>
        <xdr:cNvPr id="238" name="Прямая со стрелкой 237"/>
        <xdr:cNvCxnSpPr>
          <a:stCxn id="229" idx="2"/>
          <a:endCxn id="231" idx="2"/>
        </xdr:cNvCxnSpPr>
      </xdr:nvCxnSpPr>
      <xdr:spPr>
        <a:xfrm flipH="1">
          <a:off x="4090989" y="5656118"/>
          <a:ext cx="1238250" cy="28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481014</xdr:colOff>
      <xdr:row>21</xdr:row>
      <xdr:rowOff>55418</xdr:rowOff>
    </xdr:from>
    <xdr:to>
      <xdr:col>8</xdr:col>
      <xdr:colOff>300039</xdr:colOff>
      <xdr:row>21</xdr:row>
      <xdr:rowOff>112568</xdr:rowOff>
    </xdr:to>
    <xdr:cxnSp macro="">
      <xdr:nvCxnSpPr>
        <xdr:cNvPr id="239" name="Прямая со стрелкой 238"/>
        <xdr:cNvCxnSpPr>
          <a:stCxn id="241" idx="2"/>
          <a:endCxn id="233" idx="2"/>
        </xdr:cNvCxnSpPr>
      </xdr:nvCxnSpPr>
      <xdr:spPr>
        <a:xfrm flipH="1" flipV="1">
          <a:off x="4138614" y="4055918"/>
          <a:ext cx="1038225" cy="571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21</xdr:row>
      <xdr:rowOff>55418</xdr:rowOff>
    </xdr:from>
    <xdr:to>
      <xdr:col>6</xdr:col>
      <xdr:colOff>481014</xdr:colOff>
      <xdr:row>29</xdr:row>
      <xdr:rowOff>160193</xdr:rowOff>
    </xdr:to>
    <xdr:cxnSp macro="">
      <xdr:nvCxnSpPr>
        <xdr:cNvPr id="240" name="Прямая со стрелкой 239"/>
        <xdr:cNvCxnSpPr>
          <a:stCxn id="231" idx="2"/>
          <a:endCxn id="233" idx="2"/>
        </xdr:cNvCxnSpPr>
      </xdr:nvCxnSpPr>
      <xdr:spPr>
        <a:xfrm flipV="1">
          <a:off x="4090989" y="4055918"/>
          <a:ext cx="47625" cy="16287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76202</xdr:colOff>
      <xdr:row>20</xdr:row>
      <xdr:rowOff>74468</xdr:rowOff>
    </xdr:from>
    <xdr:to>
      <xdr:col>8</xdr:col>
      <xdr:colOff>523876</xdr:colOff>
      <xdr:row>22</xdr:row>
      <xdr:rowOff>150668</xdr:rowOff>
    </xdr:to>
    <xdr:sp macro="" textlink="">
      <xdr:nvSpPr>
        <xdr:cNvPr id="241" name="Арка 240"/>
        <xdr:cNvSpPr/>
      </xdr:nvSpPr>
      <xdr:spPr>
        <a:xfrm>
          <a:off x="4953002" y="3884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30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290514</xdr:colOff>
      <xdr:row>21</xdr:row>
      <xdr:rowOff>112568</xdr:rowOff>
    </xdr:from>
    <xdr:to>
      <xdr:col>10</xdr:col>
      <xdr:colOff>328614</xdr:colOff>
      <xdr:row>30</xdr:row>
      <xdr:rowOff>93518</xdr:rowOff>
    </xdr:to>
    <xdr:cxnSp macro="">
      <xdr:nvCxnSpPr>
        <xdr:cNvPr id="242" name="Прямая со стрелкой 241"/>
        <xdr:cNvCxnSpPr>
          <a:stCxn id="193" idx="2"/>
          <a:endCxn id="230" idx="2"/>
        </xdr:cNvCxnSpPr>
      </xdr:nvCxnSpPr>
      <xdr:spPr>
        <a:xfrm flipH="1" flipV="1">
          <a:off x="6386514" y="4113068"/>
          <a:ext cx="38100" cy="16954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185739</xdr:colOff>
      <xdr:row>21</xdr:row>
      <xdr:rowOff>112568</xdr:rowOff>
    </xdr:from>
    <xdr:to>
      <xdr:col>10</xdr:col>
      <xdr:colOff>290514</xdr:colOff>
      <xdr:row>29</xdr:row>
      <xdr:rowOff>122093</xdr:rowOff>
    </xdr:to>
    <xdr:cxnSp macro="">
      <xdr:nvCxnSpPr>
        <xdr:cNvPr id="246" name="Прямая со стрелкой 245"/>
        <xdr:cNvCxnSpPr>
          <a:stCxn id="194" idx="2"/>
          <a:endCxn id="230" idx="2"/>
        </xdr:cNvCxnSpPr>
      </xdr:nvCxnSpPr>
      <xdr:spPr>
        <a:xfrm flipV="1">
          <a:off x="5672139" y="4113068"/>
          <a:ext cx="714375" cy="1533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452439</xdr:colOff>
      <xdr:row>29</xdr:row>
      <xdr:rowOff>122093</xdr:rowOff>
    </xdr:from>
    <xdr:to>
      <xdr:col>9</xdr:col>
      <xdr:colOff>185739</xdr:colOff>
      <xdr:row>29</xdr:row>
      <xdr:rowOff>131618</xdr:rowOff>
    </xdr:to>
    <xdr:cxnSp macro="">
      <xdr:nvCxnSpPr>
        <xdr:cNvPr id="249" name="Прямая со стрелкой 248"/>
        <xdr:cNvCxnSpPr>
          <a:stCxn id="194" idx="2"/>
          <a:endCxn id="229" idx="2"/>
        </xdr:cNvCxnSpPr>
      </xdr:nvCxnSpPr>
      <xdr:spPr>
        <a:xfrm flipH="1">
          <a:off x="5329239" y="5646593"/>
          <a:ext cx="342900" cy="9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4</xdr:col>
      <xdr:colOff>338139</xdr:colOff>
      <xdr:row>37</xdr:row>
      <xdr:rowOff>160193</xdr:rowOff>
    </xdr:to>
    <xdr:cxnSp macro="">
      <xdr:nvCxnSpPr>
        <xdr:cNvPr id="262" name="Прямая со стрелкой 261"/>
        <xdr:cNvCxnSpPr>
          <a:stCxn id="80" idx="2"/>
          <a:endCxn id="175" idx="2"/>
        </xdr:cNvCxnSpPr>
      </xdr:nvCxnSpPr>
      <xdr:spPr>
        <a:xfrm flipV="1">
          <a:off x="2776539" y="5827568"/>
          <a:ext cx="0" cy="13811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6</xdr:col>
      <xdr:colOff>138114</xdr:colOff>
      <xdr:row>36</xdr:row>
      <xdr:rowOff>131618</xdr:rowOff>
    </xdr:to>
    <xdr:cxnSp macro="">
      <xdr:nvCxnSpPr>
        <xdr:cNvPr id="265" name="Прямая со стрелкой 264"/>
        <xdr:cNvCxnSpPr>
          <a:stCxn id="174" idx="2"/>
          <a:endCxn id="175" idx="2"/>
        </xdr:cNvCxnSpPr>
      </xdr:nvCxnSpPr>
      <xdr:spPr>
        <a:xfrm flipH="1" flipV="1">
          <a:off x="2776539" y="5827568"/>
          <a:ext cx="1019175" cy="1162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6</xdr:col>
      <xdr:colOff>433389</xdr:colOff>
      <xdr:row>36</xdr:row>
      <xdr:rowOff>103043</xdr:rowOff>
    </xdr:to>
    <xdr:cxnSp macro="">
      <xdr:nvCxnSpPr>
        <xdr:cNvPr id="268" name="Прямая со стрелкой 267"/>
        <xdr:cNvCxnSpPr>
          <a:stCxn id="175" idx="2"/>
          <a:endCxn id="176" idx="2"/>
        </xdr:cNvCxnSpPr>
      </xdr:nvCxnSpPr>
      <xdr:spPr>
        <a:xfrm>
          <a:off x="2776539" y="5827568"/>
          <a:ext cx="1314450" cy="11334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31</xdr:row>
      <xdr:rowOff>64943</xdr:rowOff>
    </xdr:from>
    <xdr:to>
      <xdr:col>6</xdr:col>
      <xdr:colOff>433389</xdr:colOff>
      <xdr:row>36</xdr:row>
      <xdr:rowOff>103043</xdr:rowOff>
    </xdr:to>
    <xdr:cxnSp macro="">
      <xdr:nvCxnSpPr>
        <xdr:cNvPr id="271" name="Прямая со стрелкой 270"/>
        <xdr:cNvCxnSpPr>
          <a:stCxn id="176" idx="2"/>
          <a:endCxn id="177" idx="2"/>
        </xdr:cNvCxnSpPr>
      </xdr:nvCxnSpPr>
      <xdr:spPr>
        <a:xfrm flipV="1">
          <a:off x="4090989" y="5970443"/>
          <a:ext cx="0" cy="9906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6</xdr:col>
      <xdr:colOff>433389</xdr:colOff>
      <xdr:row>31</xdr:row>
      <xdr:rowOff>64943</xdr:rowOff>
    </xdr:to>
    <xdr:cxnSp macro="">
      <xdr:nvCxnSpPr>
        <xdr:cNvPr id="274" name="Прямая со стрелкой 273"/>
        <xdr:cNvCxnSpPr>
          <a:stCxn id="175" idx="2"/>
          <a:endCxn id="177" idx="2"/>
        </xdr:cNvCxnSpPr>
      </xdr:nvCxnSpPr>
      <xdr:spPr>
        <a:xfrm>
          <a:off x="2776539" y="5827568"/>
          <a:ext cx="1314450" cy="1428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31</xdr:row>
      <xdr:rowOff>36368</xdr:rowOff>
    </xdr:from>
    <xdr:to>
      <xdr:col>8</xdr:col>
      <xdr:colOff>442914</xdr:colOff>
      <xdr:row>31</xdr:row>
      <xdr:rowOff>64943</xdr:rowOff>
    </xdr:to>
    <xdr:cxnSp macro="">
      <xdr:nvCxnSpPr>
        <xdr:cNvPr id="277" name="Прямая со стрелкой 276"/>
        <xdr:cNvCxnSpPr>
          <a:stCxn id="177" idx="2"/>
          <a:endCxn id="190" idx="2"/>
        </xdr:cNvCxnSpPr>
      </xdr:nvCxnSpPr>
      <xdr:spPr>
        <a:xfrm flipV="1">
          <a:off x="4090989" y="5941868"/>
          <a:ext cx="1228725" cy="28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542927</xdr:colOff>
      <xdr:row>20</xdr:row>
      <xdr:rowOff>36368</xdr:rowOff>
    </xdr:from>
    <xdr:to>
      <xdr:col>6</xdr:col>
      <xdr:colOff>381001</xdr:colOff>
      <xdr:row>22</xdr:row>
      <xdr:rowOff>112568</xdr:rowOff>
    </xdr:to>
    <xdr:sp macro="" textlink="">
      <xdr:nvSpPr>
        <xdr:cNvPr id="327" name="Арка 326"/>
        <xdr:cNvSpPr/>
      </xdr:nvSpPr>
      <xdr:spPr>
        <a:xfrm>
          <a:off x="4124327" y="38463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34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366714</xdr:colOff>
      <xdr:row>21</xdr:row>
      <xdr:rowOff>74468</xdr:rowOff>
    </xdr:from>
    <xdr:to>
      <xdr:col>6</xdr:col>
      <xdr:colOff>157164</xdr:colOff>
      <xdr:row>29</xdr:row>
      <xdr:rowOff>17318</xdr:rowOff>
    </xdr:to>
    <xdr:cxnSp macro="">
      <xdr:nvCxnSpPr>
        <xdr:cNvPr id="328" name="Прямая со стрелкой 327"/>
        <xdr:cNvCxnSpPr>
          <a:stCxn id="232" idx="2"/>
          <a:endCxn id="327" idx="2"/>
        </xdr:cNvCxnSpPr>
      </xdr:nvCxnSpPr>
      <xdr:spPr>
        <a:xfrm flipV="1">
          <a:off x="3338514" y="4074968"/>
          <a:ext cx="1009650" cy="1466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157164</xdr:colOff>
      <xdr:row>21</xdr:row>
      <xdr:rowOff>55418</xdr:rowOff>
    </xdr:from>
    <xdr:to>
      <xdr:col>6</xdr:col>
      <xdr:colOff>481014</xdr:colOff>
      <xdr:row>21</xdr:row>
      <xdr:rowOff>74468</xdr:rowOff>
    </xdr:to>
    <xdr:cxnSp macro="">
      <xdr:nvCxnSpPr>
        <xdr:cNvPr id="331" name="Прямая со стрелкой 330"/>
        <xdr:cNvCxnSpPr>
          <a:stCxn id="233" idx="2"/>
          <a:endCxn id="327" idx="2"/>
        </xdr:cNvCxnSpPr>
      </xdr:nvCxnSpPr>
      <xdr:spPr>
        <a:xfrm flipH="1">
          <a:off x="4348164" y="4055918"/>
          <a:ext cx="323850" cy="19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152402</xdr:colOff>
      <xdr:row>20</xdr:row>
      <xdr:rowOff>55418</xdr:rowOff>
    </xdr:from>
    <xdr:to>
      <xdr:col>4</xdr:col>
      <xdr:colOff>600076</xdr:colOff>
      <xdr:row>22</xdr:row>
      <xdr:rowOff>131618</xdr:rowOff>
    </xdr:to>
    <xdr:sp macro="" textlink="">
      <xdr:nvSpPr>
        <xdr:cNvPr id="288" name="Арка 287"/>
        <xdr:cNvSpPr/>
      </xdr:nvSpPr>
      <xdr:spPr>
        <a:xfrm>
          <a:off x="3124202" y="38654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35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533402</xdr:colOff>
      <xdr:row>18</xdr:row>
      <xdr:rowOff>93518</xdr:rowOff>
    </xdr:from>
    <xdr:to>
      <xdr:col>6</xdr:col>
      <xdr:colOff>371476</xdr:colOff>
      <xdr:row>20</xdr:row>
      <xdr:rowOff>169718</xdr:rowOff>
    </xdr:to>
    <xdr:sp macro="" textlink="">
      <xdr:nvSpPr>
        <xdr:cNvPr id="289" name="Арка 288"/>
        <xdr:cNvSpPr/>
      </xdr:nvSpPr>
      <xdr:spPr>
        <a:xfrm>
          <a:off x="4114802" y="3522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36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247652</xdr:colOff>
      <xdr:row>18</xdr:row>
      <xdr:rowOff>93518</xdr:rowOff>
    </xdr:from>
    <xdr:to>
      <xdr:col>7</xdr:col>
      <xdr:colOff>85726</xdr:colOff>
      <xdr:row>20</xdr:row>
      <xdr:rowOff>169718</xdr:rowOff>
    </xdr:to>
    <xdr:sp macro="" textlink="">
      <xdr:nvSpPr>
        <xdr:cNvPr id="290" name="Арка 289"/>
        <xdr:cNvSpPr/>
      </xdr:nvSpPr>
      <xdr:spPr>
        <a:xfrm>
          <a:off x="4438652" y="3522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38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323852</xdr:colOff>
      <xdr:row>13</xdr:row>
      <xdr:rowOff>17318</xdr:rowOff>
    </xdr:from>
    <xdr:to>
      <xdr:col>5</xdr:col>
      <xdr:colOff>161926</xdr:colOff>
      <xdr:row>15</xdr:row>
      <xdr:rowOff>93518</xdr:rowOff>
    </xdr:to>
    <xdr:sp macro="" textlink="">
      <xdr:nvSpPr>
        <xdr:cNvPr id="291" name="Арка 290"/>
        <xdr:cNvSpPr/>
      </xdr:nvSpPr>
      <xdr:spPr>
        <a:xfrm>
          <a:off x="3295652" y="24938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37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161927</xdr:colOff>
      <xdr:row>13</xdr:row>
      <xdr:rowOff>55418</xdr:rowOff>
    </xdr:from>
    <xdr:to>
      <xdr:col>7</xdr:col>
      <xdr:colOff>1</xdr:colOff>
      <xdr:row>15</xdr:row>
      <xdr:rowOff>131618</xdr:rowOff>
    </xdr:to>
    <xdr:sp macro="" textlink="">
      <xdr:nvSpPr>
        <xdr:cNvPr id="292" name="Арка 291"/>
        <xdr:cNvSpPr/>
      </xdr:nvSpPr>
      <xdr:spPr>
        <a:xfrm>
          <a:off x="4352927" y="25319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39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76202</xdr:colOff>
      <xdr:row>18</xdr:row>
      <xdr:rowOff>131618</xdr:rowOff>
    </xdr:from>
    <xdr:to>
      <xdr:col>8</xdr:col>
      <xdr:colOff>523876</xdr:colOff>
      <xdr:row>21</xdr:row>
      <xdr:rowOff>17318</xdr:rowOff>
    </xdr:to>
    <xdr:sp macro="" textlink="">
      <xdr:nvSpPr>
        <xdr:cNvPr id="293" name="Арка 292"/>
        <xdr:cNvSpPr/>
      </xdr:nvSpPr>
      <xdr:spPr>
        <a:xfrm>
          <a:off x="5486402" y="35606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40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114302</xdr:colOff>
      <xdr:row>13</xdr:row>
      <xdr:rowOff>55418</xdr:rowOff>
    </xdr:from>
    <xdr:to>
      <xdr:col>8</xdr:col>
      <xdr:colOff>561976</xdr:colOff>
      <xdr:row>15</xdr:row>
      <xdr:rowOff>131618</xdr:rowOff>
    </xdr:to>
    <xdr:sp macro="" textlink="">
      <xdr:nvSpPr>
        <xdr:cNvPr id="294" name="Арка 293"/>
        <xdr:cNvSpPr/>
      </xdr:nvSpPr>
      <xdr:spPr>
        <a:xfrm>
          <a:off x="5524502" y="25319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41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95252</xdr:colOff>
      <xdr:row>18</xdr:row>
      <xdr:rowOff>64943</xdr:rowOff>
    </xdr:from>
    <xdr:to>
      <xdr:col>10</xdr:col>
      <xdr:colOff>542926</xdr:colOff>
      <xdr:row>20</xdr:row>
      <xdr:rowOff>141143</xdr:rowOff>
    </xdr:to>
    <xdr:sp macro="" textlink="">
      <xdr:nvSpPr>
        <xdr:cNvPr id="295" name="Арка 294"/>
        <xdr:cNvSpPr/>
      </xdr:nvSpPr>
      <xdr:spPr>
        <a:xfrm>
          <a:off x="6724652" y="34939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42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85727</xdr:colOff>
      <xdr:row>13</xdr:row>
      <xdr:rowOff>45893</xdr:rowOff>
    </xdr:from>
    <xdr:to>
      <xdr:col>10</xdr:col>
      <xdr:colOff>533401</xdr:colOff>
      <xdr:row>15</xdr:row>
      <xdr:rowOff>122093</xdr:rowOff>
    </xdr:to>
    <xdr:sp macro="" textlink="">
      <xdr:nvSpPr>
        <xdr:cNvPr id="296" name="Арка 295"/>
        <xdr:cNvSpPr/>
      </xdr:nvSpPr>
      <xdr:spPr>
        <a:xfrm>
          <a:off x="6715127" y="25223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43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2"/>
  <sheetViews>
    <sheetView tabSelected="1" topLeftCell="V62" zoomScaleNormal="100" workbookViewId="0">
      <selection activeCell="X50" sqref="X50"/>
    </sheetView>
  </sheetViews>
  <sheetFormatPr defaultRowHeight="15" x14ac:dyDescent="0.25"/>
  <cols>
    <col min="2" max="2" width="3" bestFit="1" customWidth="1"/>
    <col min="3" max="3" width="3.85546875" customWidth="1"/>
    <col min="4" max="4" width="9.42578125" customWidth="1"/>
    <col min="16" max="16" width="9.140625" style="51"/>
    <col min="17" max="17" width="11.85546875" style="24" bestFit="1" customWidth="1"/>
    <col min="18" max="18" width="11" style="24" bestFit="1" customWidth="1"/>
    <col min="19" max="19" width="12.85546875" style="24" customWidth="1"/>
    <col min="20" max="20" width="14.5703125" style="24" bestFit="1" customWidth="1"/>
    <col min="21" max="22" width="9.140625" style="24"/>
    <col min="23" max="23" width="15" style="24" bestFit="1" customWidth="1"/>
    <col min="24" max="29" width="16.42578125" style="24" customWidth="1"/>
  </cols>
  <sheetData>
    <row r="1" spans="1:2" x14ac:dyDescent="0.25">
      <c r="A1">
        <f>33-18</f>
        <v>15</v>
      </c>
    </row>
    <row r="2" spans="1:2" x14ac:dyDescent="0.25">
      <c r="A2">
        <f>47-34</f>
        <v>13</v>
      </c>
    </row>
    <row r="4" spans="1:2" x14ac:dyDescent="0.25">
      <c r="A4" t="s">
        <v>3</v>
      </c>
      <c r="B4">
        <v>4</v>
      </c>
    </row>
    <row r="5" spans="1:2" x14ac:dyDescent="0.25">
      <c r="A5" t="s">
        <v>2</v>
      </c>
      <c r="B5">
        <v>5</v>
      </c>
    </row>
    <row r="17" spans="2:14" x14ac:dyDescent="0.25">
      <c r="C17" t="s">
        <v>5</v>
      </c>
    </row>
    <row r="22" spans="2:14" x14ac:dyDescent="0.25">
      <c r="B22">
        <v>4</v>
      </c>
    </row>
    <row r="26" spans="2:14" x14ac:dyDescent="0.25">
      <c r="N26" t="s">
        <v>0</v>
      </c>
    </row>
    <row r="31" spans="2:14" ht="23.25" x14ac:dyDescent="0.35">
      <c r="B31" s="3">
        <v>3</v>
      </c>
    </row>
    <row r="36" spans="2:19" x14ac:dyDescent="0.25">
      <c r="C36" t="s">
        <v>1</v>
      </c>
    </row>
    <row r="37" spans="2:19" x14ac:dyDescent="0.25">
      <c r="Q37" s="24" t="s">
        <v>26</v>
      </c>
    </row>
    <row r="38" spans="2:19" ht="23.25" x14ac:dyDescent="0.35">
      <c r="B38" s="3">
        <v>2</v>
      </c>
      <c r="Q38" s="24" t="s">
        <v>21</v>
      </c>
    </row>
    <row r="39" spans="2:19" x14ac:dyDescent="0.25">
      <c r="Q39" s="58" t="s">
        <v>27</v>
      </c>
      <c r="R39" s="59" t="s">
        <v>25</v>
      </c>
      <c r="S39" s="59" t="s">
        <v>28</v>
      </c>
    </row>
    <row r="40" spans="2:19" x14ac:dyDescent="0.25">
      <c r="Q40" s="56">
        <v>0</v>
      </c>
      <c r="R40" s="54">
        <v>1</v>
      </c>
      <c r="S40" s="54">
        <v>1</v>
      </c>
    </row>
    <row r="41" spans="2:19" x14ac:dyDescent="0.25">
      <c r="Q41" s="56">
        <v>1</v>
      </c>
      <c r="R41" s="54">
        <v>2</v>
      </c>
      <c r="S41" s="54">
        <f>(W-3)*2+2</f>
        <v>4</v>
      </c>
    </row>
    <row r="42" spans="2:19" x14ac:dyDescent="0.25">
      <c r="Q42" s="56">
        <v>2</v>
      </c>
      <c r="R42" s="54">
        <v>3</v>
      </c>
      <c r="S42" s="54">
        <v>1</v>
      </c>
    </row>
    <row r="43" spans="2:19" x14ac:dyDescent="0.25">
      <c r="Q43" s="56">
        <v>3</v>
      </c>
      <c r="R43" s="54">
        <v>4</v>
      </c>
      <c r="S43" s="54">
        <v>3</v>
      </c>
    </row>
    <row r="44" spans="2:19" x14ac:dyDescent="0.25">
      <c r="Q44" s="56">
        <v>4</v>
      </c>
      <c r="R44" s="54">
        <v>1</v>
      </c>
      <c r="S44" s="54">
        <v>1</v>
      </c>
    </row>
    <row r="45" spans="2:19" ht="23.25" x14ac:dyDescent="0.35">
      <c r="B45" s="3">
        <v>1</v>
      </c>
      <c r="N45" t="s">
        <v>0</v>
      </c>
      <c r="Q45" s="56">
        <v>5</v>
      </c>
      <c r="R45" s="54">
        <v>2</v>
      </c>
      <c r="S45" s="54">
        <f>(W-3)*2+2</f>
        <v>4</v>
      </c>
    </row>
    <row r="46" spans="2:19" x14ac:dyDescent="0.25">
      <c r="Q46" s="56">
        <v>6</v>
      </c>
      <c r="R46" s="54">
        <v>3</v>
      </c>
      <c r="S46" s="54">
        <v>1</v>
      </c>
    </row>
    <row r="47" spans="2:19" x14ac:dyDescent="0.25">
      <c r="Q47" s="57">
        <v>7</v>
      </c>
      <c r="R47" s="55">
        <v>5</v>
      </c>
      <c r="S47" s="55">
        <v>3</v>
      </c>
    </row>
    <row r="52" spans="1:42" ht="23.25" x14ac:dyDescent="0.35">
      <c r="B52" s="3">
        <v>0</v>
      </c>
      <c r="AE52" t="s">
        <v>6</v>
      </c>
      <c r="AF52" t="s">
        <v>8</v>
      </c>
    </row>
    <row r="54" spans="1:42" x14ac:dyDescent="0.25">
      <c r="C54" t="s">
        <v>4</v>
      </c>
    </row>
    <row r="55" spans="1:42" x14ac:dyDescent="0.25">
      <c r="E55" s="1"/>
      <c r="F55" s="1"/>
      <c r="G55" s="1"/>
      <c r="H55" s="1"/>
      <c r="I55" s="1"/>
      <c r="J55" s="1"/>
      <c r="K55" s="1"/>
      <c r="AN55" t="s">
        <v>16</v>
      </c>
      <c r="AO55" s="43">
        <f>((W-3)*2+6+1)*(H-1)-1</f>
        <v>35</v>
      </c>
    </row>
    <row r="56" spans="1:42" ht="23.25" x14ac:dyDescent="0.25">
      <c r="E56" s="2">
        <v>0</v>
      </c>
      <c r="F56" s="1"/>
      <c r="G56" s="2">
        <v>1</v>
      </c>
      <c r="H56" s="1"/>
      <c r="I56" s="2">
        <v>2</v>
      </c>
      <c r="J56" s="1"/>
      <c r="K56" s="2">
        <v>3</v>
      </c>
      <c r="Y56" s="60"/>
    </row>
    <row r="57" spans="1:42" ht="15.75" thickBot="1" x14ac:dyDescent="0.3">
      <c r="Y57" s="60"/>
      <c r="AJ57" s="11"/>
      <c r="AK57" s="11"/>
      <c r="AL57" s="11"/>
      <c r="AM57" s="11"/>
      <c r="AN57" s="11"/>
      <c r="AO57" s="11"/>
    </row>
    <row r="58" spans="1:42" x14ac:dyDescent="0.25">
      <c r="N58" s="18" t="s">
        <v>14</v>
      </c>
      <c r="O58" s="11"/>
      <c r="P58" s="52" t="s">
        <v>7</v>
      </c>
      <c r="R58" s="24" t="s">
        <v>28</v>
      </c>
      <c r="S58" s="39" t="s">
        <v>20</v>
      </c>
      <c r="T58" s="24" t="s">
        <v>30</v>
      </c>
      <c r="U58" s="24" t="s">
        <v>21</v>
      </c>
      <c r="V58" s="24" t="s">
        <v>25</v>
      </c>
      <c r="W58" s="24" t="s">
        <v>29</v>
      </c>
      <c r="X58" s="24" t="s">
        <v>31</v>
      </c>
      <c r="Y58" s="24" t="s">
        <v>32</v>
      </c>
      <c r="Z58" s="24" t="s">
        <v>33</v>
      </c>
      <c r="AA58" s="24" t="s">
        <v>34</v>
      </c>
      <c r="AB58" s="24" t="s">
        <v>35</v>
      </c>
      <c r="AI58" s="18" t="s">
        <v>13</v>
      </c>
      <c r="AJ58" s="11"/>
      <c r="AK58" s="11"/>
      <c r="AL58" s="11"/>
      <c r="AM58" s="11"/>
      <c r="AN58" s="11"/>
      <c r="AO58" s="11"/>
    </row>
    <row r="59" spans="1:42" ht="15.75" thickBot="1" x14ac:dyDescent="0.3">
      <c r="J59" s="19">
        <v>0</v>
      </c>
      <c r="K59" s="19">
        <v>1</v>
      </c>
      <c r="L59" s="19">
        <v>2</v>
      </c>
      <c r="M59" s="19">
        <v>3</v>
      </c>
      <c r="N59" s="20">
        <v>4</v>
      </c>
      <c r="O59" s="40"/>
      <c r="P59" s="53"/>
      <c r="Q59" s="39"/>
      <c r="R59" s="5">
        <v>1</v>
      </c>
      <c r="S59" s="5">
        <v>0</v>
      </c>
      <c r="T59" s="39"/>
      <c r="U59" s="39"/>
      <c r="V59" s="38">
        <v>0</v>
      </c>
      <c r="W59" s="38">
        <v>4</v>
      </c>
      <c r="X59" s="38">
        <v>4</v>
      </c>
      <c r="Y59" s="39"/>
      <c r="Z59" s="39"/>
      <c r="AA59" s="39"/>
      <c r="AB59" s="39"/>
      <c r="AC59" s="39"/>
      <c r="AD59" s="19">
        <v>0</v>
      </c>
      <c r="AE59" s="19">
        <v>1</v>
      </c>
      <c r="AF59" s="19">
        <v>2</v>
      </c>
      <c r="AG59" s="19">
        <v>3</v>
      </c>
      <c r="AH59" s="19">
        <v>4</v>
      </c>
      <c r="AI59" s="20">
        <v>5</v>
      </c>
      <c r="AJ59" s="11"/>
      <c r="AK59" s="11"/>
      <c r="AL59" s="11"/>
      <c r="AM59" s="11"/>
      <c r="AN59" s="11"/>
      <c r="AO59" s="11"/>
    </row>
    <row r="60" spans="1:42" ht="15.75" thickBot="1" x14ac:dyDescent="0.3">
      <c r="A60" t="s">
        <v>9</v>
      </c>
      <c r="B60" t="s">
        <v>10</v>
      </c>
      <c r="C60">
        <v>0</v>
      </c>
      <c r="D60" t="s">
        <v>11</v>
      </c>
      <c r="E60" t="s">
        <v>12</v>
      </c>
      <c r="F60" s="4">
        <v>0</v>
      </c>
      <c r="G60" s="4">
        <v>0</v>
      </c>
      <c r="J60" s="21"/>
      <c r="Q60" s="22">
        <f>0</f>
        <v>0</v>
      </c>
      <c r="R60" s="24">
        <f>IF(OR(C60&lt;2,C60=$AO$55-1),1,IF(T60=1,IF(R59&gt;1,1,X60),R59))</f>
        <v>1</v>
      </c>
      <c r="S60" s="24">
        <f>S59+R60*T60</f>
        <v>1</v>
      </c>
      <c r="T60" s="24">
        <f>IF(S59=C60,1,0)</f>
        <v>1</v>
      </c>
      <c r="U60" s="22" t="s">
        <v>4</v>
      </c>
      <c r="V60" s="24">
        <f>IF(C60=0,0,IF(C60=$AO$55-1,6,IF(T60=1,IF(V59&lt;=2,V59+1,IF(V59=3,W60,1)),V59)))</f>
        <v>0</v>
      </c>
      <c r="W60" s="24">
        <f>IF(AND(V59=4,W59=4),5,IF(AND(V59=5,W59=5),4,W59))</f>
        <v>4</v>
      </c>
      <c r="X60" s="24">
        <f>IF(AND(R59=4,X59=4),3,IF(AND(R59=3,X59=3),4,X59))</f>
        <v>4</v>
      </c>
      <c r="Y60" s="5">
        <v>0</v>
      </c>
      <c r="Z60" s="24">
        <v>1</v>
      </c>
      <c r="AA60" s="24">
        <f>IF(V60=4,Y60+Z60-1,IF(V60=5,Y60+Z60,Y60))</f>
        <v>0</v>
      </c>
      <c r="AB60" s="24" t="str">
        <f>IF(AA60=Q60,"OK","!!!")</f>
        <v>OK</v>
      </c>
      <c r="AD60" s="25"/>
      <c r="AE60" s="26"/>
      <c r="AJ60" s="11"/>
      <c r="AK60" s="11"/>
      <c r="AL60" s="11"/>
      <c r="AM60" s="11"/>
      <c r="AN60" s="11"/>
      <c r="AO60" s="48"/>
      <c r="AP60" t="s">
        <v>17</v>
      </c>
    </row>
    <row r="61" spans="1:42" x14ac:dyDescent="0.25">
      <c r="A61" t="s">
        <v>9</v>
      </c>
      <c r="B61" t="s">
        <v>10</v>
      </c>
      <c r="C61">
        <v>1</v>
      </c>
      <c r="D61" t="s">
        <v>11</v>
      </c>
      <c r="E61" t="s">
        <v>12</v>
      </c>
      <c r="F61" s="4">
        <v>0</v>
      </c>
      <c r="G61" s="4">
        <v>1</v>
      </c>
      <c r="J61" s="35"/>
      <c r="K61" s="36"/>
      <c r="L61" s="36"/>
      <c r="M61" s="36"/>
      <c r="P61" s="51">
        <v>1</v>
      </c>
      <c r="Q61" s="24">
        <f>0</f>
        <v>0</v>
      </c>
      <c r="R61" s="24">
        <f>IF(OR(C61&lt;2,C61=$AO$55-1),1,IF(T61=1,IF(R60&gt;1,1,X61),R60))</f>
        <v>1</v>
      </c>
      <c r="S61" s="24">
        <f t="shared" ref="S61:S93" si="0">S60+R61*T61</f>
        <v>2</v>
      </c>
      <c r="T61" s="24">
        <f>IF(S60=C61,1,0)</f>
        <v>1</v>
      </c>
      <c r="U61" s="24" t="s">
        <v>22</v>
      </c>
      <c r="V61" s="24">
        <f t="shared" ref="V61:V94" si="1">IF(C61=0,0,IF(C61=$AO$55-1,6,IF(T61=1,IF(V60&lt;=2,V60+1,IF(V60=3,W61,1)),V60)))</f>
        <v>1</v>
      </c>
      <c r="W61" s="24">
        <f t="shared" ref="W61:W94" si="2">IF(AND(V60=4,W60=4),5,IF(AND(V60=5,W60=5),4,W60))</f>
        <v>4</v>
      </c>
      <c r="X61" s="24">
        <f t="shared" ref="X61:X94" si="3">IF(AND(R60=4,X60=4),3,IF(AND(R60=3,X60=3),4,X60))</f>
        <v>4</v>
      </c>
      <c r="Y61" s="24">
        <f>IF(V61=1,Y60,IF(V61=2,IF(Y60=Y59,Y60+P61,Y60),IF(V61=3,Y60+P61,Y60)))</f>
        <v>0</v>
      </c>
      <c r="Z61" s="24">
        <f>1*NOT(Z60)</f>
        <v>0</v>
      </c>
      <c r="AA61" s="24">
        <f t="shared" ref="AA61:AA94" si="4">IF(V61=4,Y61+Z61-1,IF(V61=5,Y61+Z61,Y61))</f>
        <v>0</v>
      </c>
      <c r="AB61" s="24" t="str">
        <f t="shared" ref="AB61:AB94" si="5">IF(AA61=Q61,"OK","!!!")</f>
        <v>OK</v>
      </c>
      <c r="AD61" s="23"/>
      <c r="AE61" s="21"/>
      <c r="AO61" s="50"/>
    </row>
    <row r="62" spans="1:42" ht="15.75" thickBot="1" x14ac:dyDescent="0.3">
      <c r="A62" s="12" t="s">
        <v>9</v>
      </c>
      <c r="B62" s="12" t="s">
        <v>10</v>
      </c>
      <c r="C62" s="12">
        <v>2</v>
      </c>
      <c r="D62" s="12" t="s">
        <v>11</v>
      </c>
      <c r="E62" s="12"/>
      <c r="F62" s="12">
        <v>1</v>
      </c>
      <c r="G62" s="12">
        <v>0</v>
      </c>
      <c r="H62" s="12"/>
      <c r="I62" s="12"/>
      <c r="J62" s="17"/>
      <c r="K62" s="13"/>
      <c r="L62" s="17"/>
      <c r="M62" s="17"/>
      <c r="N62" s="12"/>
      <c r="O62" s="12"/>
      <c r="P62" s="51">
        <v>1</v>
      </c>
      <c r="Q62" s="24">
        <f>1</f>
        <v>1</v>
      </c>
      <c r="R62" s="24">
        <f>IF(OR(C62&lt;2,C62=$AO$55-1),1,IF(T62=1,IF(R61&gt;1,1,X62),R61))</f>
        <v>4</v>
      </c>
      <c r="S62" s="24">
        <f t="shared" si="0"/>
        <v>6</v>
      </c>
      <c r="T62" s="24">
        <f t="shared" ref="T62:T94" si="6">IF(S61=C62,1,0)</f>
        <v>1</v>
      </c>
      <c r="U62" s="24" t="s">
        <v>23</v>
      </c>
      <c r="V62" s="24">
        <f t="shared" si="1"/>
        <v>2</v>
      </c>
      <c r="W62" s="24">
        <f t="shared" si="2"/>
        <v>4</v>
      </c>
      <c r="X62" s="24">
        <f t="shared" si="3"/>
        <v>4</v>
      </c>
      <c r="Y62" s="24">
        <f t="shared" ref="Y62:Y95" si="7">IF(V62=1,Y61,IF(V62=2,IF(Y61=Y60,Y61+P62,Y61),IF(V62=3,Y61+P62,Y61)))</f>
        <v>1</v>
      </c>
      <c r="Z62" s="24">
        <f t="shared" ref="Z62:Z95" si="8">1*NOT(Z61)</f>
        <v>1</v>
      </c>
      <c r="AA62" s="24">
        <f t="shared" si="4"/>
        <v>1</v>
      </c>
      <c r="AB62" s="24" t="str">
        <f t="shared" si="5"/>
        <v>OK</v>
      </c>
      <c r="AD62" s="21"/>
      <c r="AE62" s="23"/>
      <c r="AF62" s="12"/>
      <c r="AG62" s="12"/>
      <c r="AH62" s="12"/>
      <c r="AI62" s="12"/>
      <c r="AJ62" s="12"/>
      <c r="AK62" s="12"/>
      <c r="AL62" s="12"/>
      <c r="AM62" s="12"/>
      <c r="AN62" s="12"/>
      <c r="AO62" s="49">
        <v>3</v>
      </c>
    </row>
    <row r="63" spans="1:42" x14ac:dyDescent="0.25">
      <c r="A63" s="14" t="s">
        <v>9</v>
      </c>
      <c r="B63" s="14" t="s">
        <v>10</v>
      </c>
      <c r="C63" s="14">
        <v>3</v>
      </c>
      <c r="D63" s="14" t="s">
        <v>11</v>
      </c>
      <c r="E63" s="14"/>
      <c r="F63" s="14">
        <v>1</v>
      </c>
      <c r="G63" s="14">
        <v>1</v>
      </c>
      <c r="H63" s="14"/>
      <c r="I63" s="14"/>
      <c r="J63" s="16"/>
      <c r="K63" s="15"/>
      <c r="L63" s="16"/>
      <c r="M63" s="16"/>
      <c r="N63" s="14"/>
      <c r="O63" s="14"/>
      <c r="P63" s="51">
        <v>1</v>
      </c>
      <c r="Q63" s="46">
        <v>1</v>
      </c>
      <c r="R63" s="24">
        <f t="shared" ref="R63:R94" si="9">IF(OR(C63&lt;2,C63=$AO$55-1),1,IF(T63=1,IF(R62&gt;1,1,X63),R62))</f>
        <v>4</v>
      </c>
      <c r="S63" s="24">
        <f t="shared" si="0"/>
        <v>6</v>
      </c>
      <c r="T63" s="24">
        <f t="shared" si="6"/>
        <v>0</v>
      </c>
      <c r="U63" s="45"/>
      <c r="V63" s="24">
        <f t="shared" si="1"/>
        <v>2</v>
      </c>
      <c r="W63" s="24">
        <f t="shared" si="2"/>
        <v>4</v>
      </c>
      <c r="X63" s="24">
        <f t="shared" si="3"/>
        <v>3</v>
      </c>
      <c r="Y63" s="24">
        <f t="shared" si="7"/>
        <v>1</v>
      </c>
      <c r="Z63" s="24">
        <f t="shared" si="8"/>
        <v>0</v>
      </c>
      <c r="AA63" s="24">
        <f t="shared" si="4"/>
        <v>1</v>
      </c>
      <c r="AB63" s="24" t="str">
        <f t="shared" si="5"/>
        <v>OK</v>
      </c>
      <c r="AD63" s="16"/>
      <c r="AE63" s="15"/>
      <c r="AF63" s="16"/>
      <c r="AG63" s="16"/>
      <c r="AH63" s="14"/>
      <c r="AI63" s="14"/>
      <c r="AJ63" s="14"/>
      <c r="AK63" s="14"/>
      <c r="AL63" s="14"/>
      <c r="AM63" s="14"/>
      <c r="AN63" s="14"/>
      <c r="AO63" s="48"/>
      <c r="AP63" t="s">
        <v>18</v>
      </c>
    </row>
    <row r="64" spans="1:42" ht="15.75" thickBot="1" x14ac:dyDescent="0.3">
      <c r="A64" s="14" t="s">
        <v>9</v>
      </c>
      <c r="B64" s="14" t="s">
        <v>10</v>
      </c>
      <c r="C64" s="14">
        <v>4</v>
      </c>
      <c r="D64" s="14" t="s">
        <v>11</v>
      </c>
      <c r="E64" s="14"/>
      <c r="F64" s="14">
        <v>2</v>
      </c>
      <c r="G64" s="14">
        <v>0</v>
      </c>
      <c r="H64" s="14"/>
      <c r="I64" s="14"/>
      <c r="J64" s="16"/>
      <c r="K64" s="16"/>
      <c r="L64" s="15"/>
      <c r="M64" s="16"/>
      <c r="N64" s="14"/>
      <c r="O64" s="14"/>
      <c r="P64" s="51">
        <v>1</v>
      </c>
      <c r="Q64" s="47">
        <v>2</v>
      </c>
      <c r="R64" s="24">
        <f t="shared" si="9"/>
        <v>4</v>
      </c>
      <c r="S64" s="24">
        <f t="shared" si="0"/>
        <v>6</v>
      </c>
      <c r="T64" s="24">
        <f t="shared" si="6"/>
        <v>0</v>
      </c>
      <c r="U64" s="45"/>
      <c r="V64" s="24">
        <f t="shared" si="1"/>
        <v>2</v>
      </c>
      <c r="W64" s="24">
        <f t="shared" si="2"/>
        <v>4</v>
      </c>
      <c r="X64" s="24">
        <f t="shared" si="3"/>
        <v>3</v>
      </c>
      <c r="Y64" s="24">
        <f t="shared" si="7"/>
        <v>2</v>
      </c>
      <c r="Z64" s="24">
        <f t="shared" si="8"/>
        <v>1</v>
      </c>
      <c r="AA64" s="24">
        <f t="shared" si="4"/>
        <v>2</v>
      </c>
      <c r="AB64" s="24" t="str">
        <f t="shared" si="5"/>
        <v>OK</v>
      </c>
      <c r="AD64" s="15"/>
      <c r="AE64" s="16"/>
      <c r="AF64" s="14"/>
      <c r="AG64" s="14"/>
      <c r="AH64" s="14"/>
      <c r="AI64" s="14"/>
      <c r="AJ64" s="14"/>
      <c r="AK64" s="14"/>
      <c r="AL64" s="14"/>
      <c r="AM64" s="14"/>
      <c r="AN64" s="14"/>
      <c r="AO64" s="49" t="s">
        <v>15</v>
      </c>
    </row>
    <row r="65" spans="1:42" x14ac:dyDescent="0.25">
      <c r="A65" s="12" t="s">
        <v>9</v>
      </c>
      <c r="B65" s="12" t="s">
        <v>10</v>
      </c>
      <c r="C65" s="12">
        <v>5</v>
      </c>
      <c r="D65" s="12" t="s">
        <v>11</v>
      </c>
      <c r="E65" s="12"/>
      <c r="F65" s="6">
        <v>2</v>
      </c>
      <c r="G65" s="7">
        <v>1</v>
      </c>
      <c r="H65" s="12"/>
      <c r="I65" s="12"/>
      <c r="J65" s="17"/>
      <c r="K65" s="17"/>
      <c r="L65" s="13"/>
      <c r="M65" s="17"/>
      <c r="N65" s="12"/>
      <c r="O65" s="12"/>
      <c r="P65" s="51">
        <v>1</v>
      </c>
      <c r="Q65" s="24">
        <f>W-2</f>
        <v>2</v>
      </c>
      <c r="R65" s="24">
        <f t="shared" si="9"/>
        <v>4</v>
      </c>
      <c r="S65" s="24">
        <f t="shared" si="0"/>
        <v>6</v>
      </c>
      <c r="T65" s="24">
        <f t="shared" si="6"/>
        <v>0</v>
      </c>
      <c r="V65" s="24">
        <f t="shared" si="1"/>
        <v>2</v>
      </c>
      <c r="W65" s="24">
        <f t="shared" si="2"/>
        <v>4</v>
      </c>
      <c r="X65" s="24">
        <f t="shared" si="3"/>
        <v>3</v>
      </c>
      <c r="Y65" s="24">
        <f t="shared" si="7"/>
        <v>2</v>
      </c>
      <c r="Z65" s="24">
        <f t="shared" si="8"/>
        <v>0</v>
      </c>
      <c r="AA65" s="24">
        <f t="shared" si="4"/>
        <v>2</v>
      </c>
      <c r="AB65" s="24" t="str">
        <f t="shared" si="5"/>
        <v>OK</v>
      </c>
      <c r="AD65" s="17"/>
      <c r="AE65" s="13"/>
      <c r="AF65" s="12"/>
      <c r="AG65" s="12"/>
      <c r="AH65" s="12"/>
      <c r="AI65" s="12"/>
      <c r="AJ65" s="12"/>
      <c r="AK65" s="12"/>
      <c r="AL65" s="12"/>
      <c r="AM65" s="12"/>
      <c r="AN65" s="12"/>
      <c r="AO65" s="48"/>
      <c r="AP65" t="s">
        <v>19</v>
      </c>
    </row>
    <row r="66" spans="1:42" ht="15.75" thickBot="1" x14ac:dyDescent="0.3">
      <c r="A66" t="s">
        <v>9</v>
      </c>
      <c r="B66" t="s">
        <v>10</v>
      </c>
      <c r="C66">
        <v>6</v>
      </c>
      <c r="D66" t="s">
        <v>11</v>
      </c>
      <c r="F66">
        <v>3</v>
      </c>
      <c r="G66">
        <v>0</v>
      </c>
      <c r="J66" s="27"/>
      <c r="K66" s="27"/>
      <c r="L66" s="27"/>
      <c r="M66" s="28"/>
      <c r="P66" s="51">
        <v>1</v>
      </c>
      <c r="Q66" s="24">
        <f>W-1</f>
        <v>3</v>
      </c>
      <c r="R66" s="24">
        <f t="shared" si="9"/>
        <v>1</v>
      </c>
      <c r="S66" s="24">
        <f t="shared" si="0"/>
        <v>7</v>
      </c>
      <c r="T66" s="24">
        <f t="shared" si="6"/>
        <v>1</v>
      </c>
      <c r="U66" s="24" t="s">
        <v>24</v>
      </c>
      <c r="V66" s="24">
        <f t="shared" si="1"/>
        <v>3</v>
      </c>
      <c r="W66" s="24">
        <f t="shared" si="2"/>
        <v>4</v>
      </c>
      <c r="X66" s="24">
        <f t="shared" si="3"/>
        <v>3</v>
      </c>
      <c r="Y66" s="24">
        <f t="shared" si="7"/>
        <v>3</v>
      </c>
      <c r="Z66" s="24">
        <f t="shared" si="8"/>
        <v>1</v>
      </c>
      <c r="AA66" s="24">
        <f t="shared" si="4"/>
        <v>3</v>
      </c>
      <c r="AB66" s="24" t="str">
        <f t="shared" si="5"/>
        <v>OK</v>
      </c>
      <c r="AD66" s="10"/>
      <c r="AE66" s="11"/>
      <c r="AO66" s="50"/>
    </row>
    <row r="67" spans="1:42" ht="15.75" thickBot="1" x14ac:dyDescent="0.3">
      <c r="A67" t="s">
        <v>9</v>
      </c>
      <c r="B67" t="s">
        <v>10</v>
      </c>
      <c r="C67">
        <v>7</v>
      </c>
      <c r="D67" t="s">
        <v>11</v>
      </c>
      <c r="F67" s="6">
        <v>2</v>
      </c>
      <c r="G67" s="7">
        <v>1</v>
      </c>
      <c r="J67" s="11"/>
      <c r="K67" s="11"/>
      <c r="L67" s="10"/>
      <c r="M67" s="11"/>
      <c r="P67" s="51">
        <v>1</v>
      </c>
      <c r="Q67" s="41">
        <f>W-2</f>
        <v>2</v>
      </c>
      <c r="R67" s="24">
        <f t="shared" si="9"/>
        <v>3</v>
      </c>
      <c r="S67" s="24">
        <f t="shared" si="0"/>
        <v>10</v>
      </c>
      <c r="T67" s="24">
        <f t="shared" si="6"/>
        <v>1</v>
      </c>
      <c r="U67" s="24" t="s">
        <v>0</v>
      </c>
      <c r="V67" s="24">
        <f t="shared" si="1"/>
        <v>4</v>
      </c>
      <c r="W67" s="24">
        <f t="shared" si="2"/>
        <v>4</v>
      </c>
      <c r="X67" s="24">
        <f t="shared" si="3"/>
        <v>3</v>
      </c>
      <c r="Y67" s="24">
        <f t="shared" si="7"/>
        <v>3</v>
      </c>
      <c r="Z67" s="24">
        <f t="shared" si="8"/>
        <v>0</v>
      </c>
      <c r="AA67" s="24">
        <f t="shared" si="4"/>
        <v>2</v>
      </c>
      <c r="AB67" s="24" t="str">
        <f t="shared" si="5"/>
        <v>OK</v>
      </c>
      <c r="AD67" s="27"/>
      <c r="AE67" s="28"/>
      <c r="AO67" s="49">
        <v>3</v>
      </c>
    </row>
    <row r="68" spans="1:42" ht="15.75" thickBot="1" x14ac:dyDescent="0.3">
      <c r="A68" t="s">
        <v>9</v>
      </c>
      <c r="B68" t="s">
        <v>10</v>
      </c>
      <c r="C68">
        <v>8</v>
      </c>
      <c r="D68" t="s">
        <v>11</v>
      </c>
      <c r="F68">
        <v>3</v>
      </c>
      <c r="G68">
        <v>1</v>
      </c>
      <c r="J68" s="11"/>
      <c r="K68" s="11"/>
      <c r="L68" s="11"/>
      <c r="M68" s="10"/>
      <c r="P68" s="51">
        <v>1</v>
      </c>
      <c r="Q68" s="41">
        <f>W-1</f>
        <v>3</v>
      </c>
      <c r="R68" s="24">
        <f t="shared" si="9"/>
        <v>3</v>
      </c>
      <c r="S68" s="24">
        <f t="shared" si="0"/>
        <v>10</v>
      </c>
      <c r="T68" s="24">
        <f t="shared" si="6"/>
        <v>0</v>
      </c>
      <c r="V68" s="24">
        <f t="shared" si="1"/>
        <v>4</v>
      </c>
      <c r="W68" s="24">
        <f t="shared" si="2"/>
        <v>5</v>
      </c>
      <c r="X68" s="24">
        <f t="shared" si="3"/>
        <v>4</v>
      </c>
      <c r="Y68" s="24">
        <f t="shared" si="7"/>
        <v>3</v>
      </c>
      <c r="Z68" s="24">
        <f t="shared" si="8"/>
        <v>1</v>
      </c>
      <c r="AA68" s="24">
        <f t="shared" si="4"/>
        <v>3</v>
      </c>
      <c r="AB68" s="24" t="str">
        <f t="shared" si="5"/>
        <v>OK</v>
      </c>
      <c r="AD68" s="11"/>
      <c r="AE68" s="10"/>
    </row>
    <row r="69" spans="1:42" ht="15.75" thickBot="1" x14ac:dyDescent="0.3">
      <c r="A69" t="s">
        <v>9</v>
      </c>
      <c r="B69" t="s">
        <v>10</v>
      </c>
      <c r="C69">
        <v>9</v>
      </c>
      <c r="D69" t="s">
        <v>11</v>
      </c>
      <c r="F69" s="6">
        <v>2</v>
      </c>
      <c r="G69" s="7">
        <v>1</v>
      </c>
      <c r="J69" s="11"/>
      <c r="K69" s="11"/>
      <c r="L69" s="10"/>
      <c r="M69" s="11"/>
      <c r="P69" s="51">
        <v>1</v>
      </c>
      <c r="Q69" s="41">
        <f>W-2</f>
        <v>2</v>
      </c>
      <c r="R69" s="24">
        <f t="shared" si="9"/>
        <v>3</v>
      </c>
      <c r="S69" s="24">
        <f t="shared" si="0"/>
        <v>10</v>
      </c>
      <c r="T69" s="24">
        <f t="shared" si="6"/>
        <v>0</v>
      </c>
      <c r="V69" s="24">
        <f t="shared" si="1"/>
        <v>4</v>
      </c>
      <c r="W69" s="24">
        <f t="shared" si="2"/>
        <v>5</v>
      </c>
      <c r="X69" s="24">
        <f t="shared" si="3"/>
        <v>4</v>
      </c>
      <c r="Y69" s="24">
        <f t="shared" si="7"/>
        <v>3</v>
      </c>
      <c r="Z69" s="24">
        <f t="shared" si="8"/>
        <v>0</v>
      </c>
      <c r="AA69" s="24">
        <f t="shared" si="4"/>
        <v>2</v>
      </c>
      <c r="AB69" s="24" t="str">
        <f t="shared" si="5"/>
        <v>OK</v>
      </c>
      <c r="AE69" s="29"/>
      <c r="AF69" s="30"/>
    </row>
    <row r="70" spans="1:42" x14ac:dyDescent="0.25">
      <c r="A70" t="s">
        <v>9</v>
      </c>
      <c r="B70" t="s">
        <v>10</v>
      </c>
      <c r="C70">
        <v>10</v>
      </c>
      <c r="D70" t="s">
        <v>11</v>
      </c>
      <c r="F70">
        <v>3</v>
      </c>
      <c r="G70">
        <v>2</v>
      </c>
      <c r="J70" s="36"/>
      <c r="K70" s="36"/>
      <c r="L70" s="36"/>
      <c r="M70" s="35"/>
      <c r="P70" s="51">
        <v>-1</v>
      </c>
      <c r="Q70" s="24">
        <f>W-1</f>
        <v>3</v>
      </c>
      <c r="R70" s="24">
        <f t="shared" si="9"/>
        <v>1</v>
      </c>
      <c r="S70" s="24">
        <f t="shared" si="0"/>
        <v>11</v>
      </c>
      <c r="T70" s="24">
        <f t="shared" si="6"/>
        <v>1</v>
      </c>
      <c r="U70" s="24" t="s">
        <v>22</v>
      </c>
      <c r="V70" s="24">
        <f t="shared" si="1"/>
        <v>1</v>
      </c>
      <c r="W70" s="24">
        <f t="shared" si="2"/>
        <v>5</v>
      </c>
      <c r="X70" s="24">
        <f t="shared" si="3"/>
        <v>4</v>
      </c>
      <c r="Y70" s="24">
        <f t="shared" si="7"/>
        <v>3</v>
      </c>
      <c r="Z70" s="24">
        <f t="shared" si="8"/>
        <v>1</v>
      </c>
      <c r="AA70" s="24">
        <f t="shared" si="4"/>
        <v>3</v>
      </c>
      <c r="AB70" s="24" t="str">
        <f t="shared" si="5"/>
        <v>OK</v>
      </c>
      <c r="AE70" s="31"/>
      <c r="AF70" s="32"/>
    </row>
    <row r="71" spans="1:42" ht="15.75" thickBot="1" x14ac:dyDescent="0.3">
      <c r="A71" s="12" t="s">
        <v>9</v>
      </c>
      <c r="B71" s="12" t="s">
        <v>10</v>
      </c>
      <c r="C71" s="12">
        <v>11</v>
      </c>
      <c r="D71" s="12" t="s">
        <v>11</v>
      </c>
      <c r="E71" s="12"/>
      <c r="F71" s="6">
        <v>2</v>
      </c>
      <c r="G71" s="7">
        <v>1</v>
      </c>
      <c r="H71" s="12"/>
      <c r="I71" s="12"/>
      <c r="J71" s="17"/>
      <c r="K71" s="17"/>
      <c r="L71" s="13"/>
      <c r="M71" s="17"/>
      <c r="N71" s="12"/>
      <c r="O71" s="12"/>
      <c r="P71" s="51">
        <v>-1</v>
      </c>
      <c r="Q71" s="24">
        <f>W-2</f>
        <v>2</v>
      </c>
      <c r="R71" s="24">
        <f t="shared" si="9"/>
        <v>4</v>
      </c>
      <c r="S71" s="24">
        <f t="shared" si="0"/>
        <v>15</v>
      </c>
      <c r="T71" s="24">
        <f t="shared" si="6"/>
        <v>1</v>
      </c>
      <c r="U71" s="24" t="s">
        <v>23</v>
      </c>
      <c r="V71" s="24">
        <f t="shared" si="1"/>
        <v>2</v>
      </c>
      <c r="W71" s="24">
        <f t="shared" si="2"/>
        <v>5</v>
      </c>
      <c r="X71" s="24">
        <f t="shared" si="3"/>
        <v>4</v>
      </c>
      <c r="Y71" s="24">
        <f t="shared" si="7"/>
        <v>2</v>
      </c>
      <c r="Z71" s="24">
        <f t="shared" si="8"/>
        <v>0</v>
      </c>
      <c r="AA71" s="24">
        <f t="shared" si="4"/>
        <v>2</v>
      </c>
      <c r="AB71" s="24" t="str">
        <f t="shared" si="5"/>
        <v>OK</v>
      </c>
      <c r="AD71" s="12"/>
      <c r="AE71" s="13"/>
      <c r="AF71" s="17"/>
      <c r="AG71" s="12"/>
      <c r="AH71" s="12"/>
      <c r="AI71" s="12"/>
      <c r="AJ71" s="12"/>
      <c r="AK71" s="12"/>
      <c r="AL71" s="12"/>
      <c r="AM71" s="12"/>
      <c r="AN71" s="12"/>
    </row>
    <row r="72" spans="1:42" x14ac:dyDescent="0.25">
      <c r="A72" s="14" t="s">
        <v>9</v>
      </c>
      <c r="B72" s="14" t="s">
        <v>10</v>
      </c>
      <c r="C72" s="14">
        <v>12</v>
      </c>
      <c r="D72" s="14" t="s">
        <v>11</v>
      </c>
      <c r="E72" s="14"/>
      <c r="F72" s="14">
        <v>2</v>
      </c>
      <c r="G72" s="14">
        <v>2</v>
      </c>
      <c r="H72" s="14"/>
      <c r="I72" s="14"/>
      <c r="J72" s="16"/>
      <c r="K72" s="16"/>
      <c r="L72" s="15"/>
      <c r="M72" s="16"/>
      <c r="N72" s="14"/>
      <c r="O72" s="14"/>
      <c r="P72" s="51">
        <v>-1</v>
      </c>
      <c r="Q72" s="46">
        <v>2</v>
      </c>
      <c r="R72" s="24">
        <f t="shared" si="9"/>
        <v>4</v>
      </c>
      <c r="S72" s="24">
        <f t="shared" si="0"/>
        <v>15</v>
      </c>
      <c r="T72" s="24">
        <f t="shared" si="6"/>
        <v>0</v>
      </c>
      <c r="U72" s="45"/>
      <c r="V72" s="24">
        <f t="shared" si="1"/>
        <v>2</v>
      </c>
      <c r="W72" s="24">
        <f t="shared" si="2"/>
        <v>5</v>
      </c>
      <c r="X72" s="24">
        <f t="shared" si="3"/>
        <v>3</v>
      </c>
      <c r="Y72" s="24">
        <f t="shared" si="7"/>
        <v>2</v>
      </c>
      <c r="Z72" s="24">
        <f t="shared" si="8"/>
        <v>1</v>
      </c>
      <c r="AA72" s="24">
        <f t="shared" si="4"/>
        <v>2</v>
      </c>
      <c r="AB72" s="24" t="str">
        <f t="shared" si="5"/>
        <v>OK</v>
      </c>
      <c r="AD72" s="14"/>
      <c r="AE72" s="16"/>
      <c r="AF72" s="15"/>
      <c r="AG72" s="14"/>
      <c r="AH72" s="14"/>
      <c r="AI72" s="14"/>
      <c r="AJ72" s="14"/>
      <c r="AK72" s="14"/>
      <c r="AL72" s="14"/>
      <c r="AM72" s="14"/>
      <c r="AN72" s="14"/>
    </row>
    <row r="73" spans="1:42" ht="15.75" thickBot="1" x14ac:dyDescent="0.3">
      <c r="A73" s="14" t="s">
        <v>9</v>
      </c>
      <c r="B73" s="14" t="s">
        <v>10</v>
      </c>
      <c r="C73" s="14">
        <v>13</v>
      </c>
      <c r="D73" s="14" t="s">
        <v>11</v>
      </c>
      <c r="E73" s="14"/>
      <c r="F73" s="14">
        <v>1</v>
      </c>
      <c r="G73" s="14">
        <v>1</v>
      </c>
      <c r="H73" s="14"/>
      <c r="I73" s="14"/>
      <c r="J73" s="16"/>
      <c r="K73" s="15"/>
      <c r="L73" s="16"/>
      <c r="M73" s="16"/>
      <c r="N73" s="14"/>
      <c r="O73" s="14"/>
      <c r="P73" s="51">
        <v>-1</v>
      </c>
      <c r="Q73" s="47">
        <v>1</v>
      </c>
      <c r="R73" s="24">
        <f t="shared" si="9"/>
        <v>4</v>
      </c>
      <c r="S73" s="24">
        <f t="shared" si="0"/>
        <v>15</v>
      </c>
      <c r="T73" s="24">
        <f t="shared" si="6"/>
        <v>0</v>
      </c>
      <c r="U73" s="45"/>
      <c r="V73" s="24">
        <f>IF(C73=0,0,IF(C73=$AO$55-1,6,IF(T73=1,IF(V72&lt;=2,V72+1,IF(V72=3,W73,1)),V72)))</f>
        <v>2</v>
      </c>
      <c r="W73" s="24">
        <f t="shared" si="2"/>
        <v>5</v>
      </c>
      <c r="X73" s="24">
        <f t="shared" si="3"/>
        <v>3</v>
      </c>
      <c r="Y73" s="24">
        <f t="shared" si="7"/>
        <v>1</v>
      </c>
      <c r="Z73" s="24">
        <f t="shared" si="8"/>
        <v>0</v>
      </c>
      <c r="AA73" s="24">
        <f t="shared" si="4"/>
        <v>1</v>
      </c>
      <c r="AB73" s="24" t="str">
        <f t="shared" si="5"/>
        <v>OK</v>
      </c>
      <c r="AD73" s="14"/>
      <c r="AE73" s="15"/>
      <c r="AF73" s="16"/>
      <c r="AG73" s="14"/>
      <c r="AH73" s="14"/>
      <c r="AI73" s="14"/>
      <c r="AJ73" s="14"/>
      <c r="AK73" s="14"/>
      <c r="AL73" s="14"/>
      <c r="AM73" s="14"/>
      <c r="AN73" s="14"/>
    </row>
    <row r="74" spans="1:42" x14ac:dyDescent="0.25">
      <c r="A74" s="12" t="s">
        <v>9</v>
      </c>
      <c r="B74" s="12" t="s">
        <v>10</v>
      </c>
      <c r="C74" s="12">
        <v>14</v>
      </c>
      <c r="D74" s="12" t="s">
        <v>11</v>
      </c>
      <c r="E74" s="12"/>
      <c r="F74" s="8">
        <v>1</v>
      </c>
      <c r="G74" s="9">
        <v>2</v>
      </c>
      <c r="H74" s="12"/>
      <c r="I74" s="12"/>
      <c r="J74" s="17"/>
      <c r="K74" s="13"/>
      <c r="L74" s="17"/>
      <c r="M74" s="17"/>
      <c r="N74" s="12"/>
      <c r="O74" s="12"/>
      <c r="P74" s="51">
        <v>-1</v>
      </c>
      <c r="Q74" s="24">
        <f>1</f>
        <v>1</v>
      </c>
      <c r="R74" s="24">
        <f t="shared" si="9"/>
        <v>4</v>
      </c>
      <c r="S74" s="24">
        <f t="shared" si="0"/>
        <v>15</v>
      </c>
      <c r="T74" s="24">
        <f t="shared" si="6"/>
        <v>0</v>
      </c>
      <c r="V74" s="24">
        <f t="shared" si="1"/>
        <v>2</v>
      </c>
      <c r="W74" s="24">
        <f t="shared" si="2"/>
        <v>5</v>
      </c>
      <c r="X74" s="24">
        <f t="shared" si="3"/>
        <v>3</v>
      </c>
      <c r="Y74" s="24">
        <f t="shared" si="7"/>
        <v>1</v>
      </c>
      <c r="Z74" s="24">
        <f t="shared" si="8"/>
        <v>1</v>
      </c>
      <c r="AA74" s="24">
        <f t="shared" si="4"/>
        <v>1</v>
      </c>
      <c r="AB74" s="24" t="str">
        <f t="shared" si="5"/>
        <v>OK</v>
      </c>
      <c r="AD74" s="12"/>
      <c r="AE74" s="17"/>
      <c r="AF74" s="13"/>
      <c r="AG74" s="12"/>
      <c r="AH74" s="12"/>
      <c r="AI74" s="12"/>
      <c r="AJ74" s="12"/>
      <c r="AK74" s="12"/>
      <c r="AL74" s="12"/>
      <c r="AM74" s="12"/>
      <c r="AN74" s="12"/>
    </row>
    <row r="75" spans="1:42" ht="15.75" thickBot="1" x14ac:dyDescent="0.3">
      <c r="A75" t="s">
        <v>9</v>
      </c>
      <c r="B75" t="s">
        <v>10</v>
      </c>
      <c r="C75">
        <v>15</v>
      </c>
      <c r="D75" t="s">
        <v>11</v>
      </c>
      <c r="F75">
        <v>0</v>
      </c>
      <c r="G75">
        <v>1</v>
      </c>
      <c r="J75" s="28"/>
      <c r="K75" s="27"/>
      <c r="L75" s="27"/>
      <c r="M75" s="27"/>
      <c r="P75" s="51">
        <v>-1</v>
      </c>
      <c r="Q75" s="24">
        <f>0</f>
        <v>0</v>
      </c>
      <c r="R75" s="24">
        <f t="shared" si="9"/>
        <v>1</v>
      </c>
      <c r="S75" s="24">
        <f t="shared" si="0"/>
        <v>16</v>
      </c>
      <c r="T75" s="24">
        <f t="shared" si="6"/>
        <v>1</v>
      </c>
      <c r="U75" s="24" t="s">
        <v>24</v>
      </c>
      <c r="V75" s="24">
        <f>IF(C75=0,0,IF(C75=$AO$55-1,6,IF(T75=1,IF(V74&lt;=2,V74+1,IF(V74=3,W75,1)),V74)))</f>
        <v>3</v>
      </c>
      <c r="W75" s="24">
        <f t="shared" si="2"/>
        <v>5</v>
      </c>
      <c r="X75" s="24">
        <f t="shared" si="3"/>
        <v>3</v>
      </c>
      <c r="Y75" s="24">
        <f t="shared" si="7"/>
        <v>0</v>
      </c>
      <c r="Z75" s="24">
        <f t="shared" si="8"/>
        <v>0</v>
      </c>
      <c r="AA75" s="24">
        <f t="shared" si="4"/>
        <v>0</v>
      </c>
      <c r="AB75" s="24" t="str">
        <f t="shared" si="5"/>
        <v>OK</v>
      </c>
      <c r="AE75" s="10"/>
      <c r="AF75" s="11"/>
      <c r="AG75" s="11"/>
    </row>
    <row r="76" spans="1:42" ht="15.75" thickBot="1" x14ac:dyDescent="0.3">
      <c r="A76" t="s">
        <v>9</v>
      </c>
      <c r="B76" t="s">
        <v>10</v>
      </c>
      <c r="C76">
        <v>16</v>
      </c>
      <c r="D76" t="s">
        <v>11</v>
      </c>
      <c r="F76" s="8">
        <v>1</v>
      </c>
      <c r="G76" s="9">
        <v>2</v>
      </c>
      <c r="K76" s="10"/>
      <c r="P76" s="51">
        <v>-1</v>
      </c>
      <c r="Q76" s="42">
        <v>1</v>
      </c>
      <c r="R76" s="24">
        <f t="shared" si="9"/>
        <v>3</v>
      </c>
      <c r="S76" s="24">
        <f t="shared" si="0"/>
        <v>19</v>
      </c>
      <c r="T76" s="24">
        <f t="shared" si="6"/>
        <v>1</v>
      </c>
      <c r="U76" s="24" t="s">
        <v>1</v>
      </c>
      <c r="V76" s="24">
        <f t="shared" si="1"/>
        <v>5</v>
      </c>
      <c r="W76" s="24">
        <f t="shared" si="2"/>
        <v>5</v>
      </c>
      <c r="X76" s="24">
        <f t="shared" si="3"/>
        <v>3</v>
      </c>
      <c r="Y76" s="24">
        <f t="shared" si="7"/>
        <v>0</v>
      </c>
      <c r="Z76" s="24">
        <f t="shared" si="8"/>
        <v>1</v>
      </c>
      <c r="AA76" s="24">
        <f t="shared" si="4"/>
        <v>1</v>
      </c>
      <c r="AB76" s="24" t="str">
        <f t="shared" si="5"/>
        <v>OK</v>
      </c>
      <c r="AE76" s="27"/>
      <c r="AF76" s="28"/>
    </row>
    <row r="77" spans="1:42" ht="15.75" thickBot="1" x14ac:dyDescent="0.3">
      <c r="A77" t="s">
        <v>9</v>
      </c>
      <c r="B77" t="s">
        <v>10</v>
      </c>
      <c r="C77">
        <v>17</v>
      </c>
      <c r="D77" t="s">
        <v>11</v>
      </c>
      <c r="F77">
        <v>0</v>
      </c>
      <c r="G77">
        <v>2</v>
      </c>
      <c r="J77" s="10"/>
      <c r="K77" s="37"/>
      <c r="L77" s="11"/>
      <c r="M77" s="11"/>
      <c r="P77" s="51">
        <v>-1</v>
      </c>
      <c r="Q77" s="42">
        <v>0</v>
      </c>
      <c r="R77" s="24">
        <f t="shared" si="9"/>
        <v>3</v>
      </c>
      <c r="S77" s="24">
        <f t="shared" si="0"/>
        <v>19</v>
      </c>
      <c r="T77" s="24">
        <f t="shared" si="6"/>
        <v>0</v>
      </c>
      <c r="V77" s="24">
        <f t="shared" si="1"/>
        <v>5</v>
      </c>
      <c r="W77" s="24">
        <f t="shared" si="2"/>
        <v>4</v>
      </c>
      <c r="X77" s="24">
        <f t="shared" si="3"/>
        <v>4</v>
      </c>
      <c r="Y77" s="24">
        <f t="shared" si="7"/>
        <v>0</v>
      </c>
      <c r="Z77" s="24">
        <f t="shared" si="8"/>
        <v>0</v>
      </c>
      <c r="AA77" s="24">
        <f t="shared" si="4"/>
        <v>0</v>
      </c>
      <c r="AB77" s="24" t="str">
        <f t="shared" si="5"/>
        <v>OK</v>
      </c>
      <c r="AF77" s="10"/>
    </row>
    <row r="78" spans="1:42" ht="15.75" thickBot="1" x14ac:dyDescent="0.3">
      <c r="A78" t="s">
        <v>9</v>
      </c>
      <c r="B78" t="s">
        <v>10</v>
      </c>
      <c r="C78">
        <v>18</v>
      </c>
      <c r="D78" t="s">
        <v>11</v>
      </c>
      <c r="F78" s="8">
        <v>1</v>
      </c>
      <c r="G78" s="9">
        <v>2</v>
      </c>
      <c r="J78" s="11"/>
      <c r="K78" s="10"/>
      <c r="L78" s="37"/>
      <c r="M78" s="11"/>
      <c r="P78" s="51">
        <v>-1</v>
      </c>
      <c r="Q78" s="42">
        <v>1</v>
      </c>
      <c r="R78" s="24">
        <f t="shared" si="9"/>
        <v>3</v>
      </c>
      <c r="S78" s="24">
        <f t="shared" si="0"/>
        <v>19</v>
      </c>
      <c r="T78" s="24">
        <f t="shared" si="6"/>
        <v>0</v>
      </c>
      <c r="V78" s="24">
        <f t="shared" si="1"/>
        <v>5</v>
      </c>
      <c r="W78" s="24">
        <f t="shared" si="2"/>
        <v>4</v>
      </c>
      <c r="X78" s="24">
        <f t="shared" si="3"/>
        <v>4</v>
      </c>
      <c r="Y78" s="24">
        <f t="shared" si="7"/>
        <v>0</v>
      </c>
      <c r="Z78" s="24">
        <f t="shared" si="8"/>
        <v>1</v>
      </c>
      <c r="AA78" s="24">
        <f t="shared" si="4"/>
        <v>1</v>
      </c>
      <c r="AB78" s="24" t="str">
        <f t="shared" si="5"/>
        <v>OK</v>
      </c>
      <c r="AF78" s="29"/>
      <c r="AG78" s="30"/>
    </row>
    <row r="79" spans="1:42" x14ac:dyDescent="0.25">
      <c r="A79" t="s">
        <v>9</v>
      </c>
      <c r="B79" t="s">
        <v>10</v>
      </c>
      <c r="C79">
        <v>19</v>
      </c>
      <c r="D79" t="s">
        <v>11</v>
      </c>
      <c r="F79">
        <v>0</v>
      </c>
      <c r="G79">
        <v>3</v>
      </c>
      <c r="J79" s="35"/>
      <c r="K79" s="36"/>
      <c r="L79" s="36"/>
      <c r="M79" s="36"/>
      <c r="P79" s="51">
        <v>1</v>
      </c>
      <c r="Q79" s="24">
        <f>0</f>
        <v>0</v>
      </c>
      <c r="R79" s="24">
        <f t="shared" si="9"/>
        <v>1</v>
      </c>
      <c r="S79" s="24">
        <f t="shared" si="0"/>
        <v>20</v>
      </c>
      <c r="T79" s="24">
        <f t="shared" si="6"/>
        <v>1</v>
      </c>
      <c r="U79" s="24" t="s">
        <v>22</v>
      </c>
      <c r="V79" s="24">
        <f t="shared" si="1"/>
        <v>1</v>
      </c>
      <c r="W79" s="24">
        <f t="shared" si="2"/>
        <v>4</v>
      </c>
      <c r="X79" s="24">
        <f t="shared" si="3"/>
        <v>4</v>
      </c>
      <c r="Y79" s="24">
        <f t="shared" si="7"/>
        <v>0</v>
      </c>
      <c r="Z79" s="24">
        <f t="shared" si="8"/>
        <v>0</v>
      </c>
      <c r="AA79" s="24">
        <f t="shared" si="4"/>
        <v>0</v>
      </c>
      <c r="AB79" s="24" t="str">
        <f t="shared" si="5"/>
        <v>OK</v>
      </c>
      <c r="AF79" s="31"/>
      <c r="AG79" s="32"/>
    </row>
    <row r="80" spans="1:42" ht="15.75" thickBot="1" x14ac:dyDescent="0.3">
      <c r="A80" s="12" t="s">
        <v>9</v>
      </c>
      <c r="B80" s="12" t="s">
        <v>10</v>
      </c>
      <c r="C80" s="12">
        <v>20</v>
      </c>
      <c r="D80" s="12" t="s">
        <v>11</v>
      </c>
      <c r="E80" s="12"/>
      <c r="F80" s="8">
        <v>1</v>
      </c>
      <c r="G80" s="9">
        <v>2</v>
      </c>
      <c r="H80" s="12"/>
      <c r="I80" s="12"/>
      <c r="J80" s="17"/>
      <c r="K80" s="13"/>
      <c r="L80" s="17"/>
      <c r="M80" s="17"/>
      <c r="N80" s="12"/>
      <c r="O80" s="12"/>
      <c r="P80" s="51">
        <v>1</v>
      </c>
      <c r="Q80" s="24">
        <f>1</f>
        <v>1</v>
      </c>
      <c r="R80" s="24">
        <f t="shared" si="9"/>
        <v>4</v>
      </c>
      <c r="S80" s="24">
        <f t="shared" si="0"/>
        <v>24</v>
      </c>
      <c r="T80" s="24">
        <f t="shared" si="6"/>
        <v>1</v>
      </c>
      <c r="U80" s="24" t="s">
        <v>23</v>
      </c>
      <c r="V80" s="24">
        <f t="shared" si="1"/>
        <v>2</v>
      </c>
      <c r="W80" s="24">
        <f t="shared" si="2"/>
        <v>4</v>
      </c>
      <c r="X80" s="24">
        <f t="shared" si="3"/>
        <v>4</v>
      </c>
      <c r="Y80" s="24">
        <f t="shared" si="7"/>
        <v>1</v>
      </c>
      <c r="Z80" s="24">
        <f t="shared" si="8"/>
        <v>1</v>
      </c>
      <c r="AA80" s="24">
        <f t="shared" si="4"/>
        <v>1</v>
      </c>
      <c r="AB80" s="24" t="str">
        <f t="shared" si="5"/>
        <v>OK</v>
      </c>
      <c r="AD80" s="12"/>
      <c r="AE80" s="12"/>
      <c r="AF80" s="13"/>
      <c r="AG80" s="17"/>
      <c r="AH80" s="12"/>
      <c r="AI80" s="12"/>
      <c r="AJ80" s="12"/>
      <c r="AK80" s="12"/>
      <c r="AL80" s="12"/>
      <c r="AM80" s="12"/>
      <c r="AN80" s="12"/>
    </row>
    <row r="81" spans="1:40" x14ac:dyDescent="0.25">
      <c r="A81" s="14" t="s">
        <v>9</v>
      </c>
      <c r="B81" s="14" t="s">
        <v>10</v>
      </c>
      <c r="C81" s="14">
        <v>21</v>
      </c>
      <c r="D81" s="14" t="s">
        <v>11</v>
      </c>
      <c r="E81" s="14"/>
      <c r="F81" s="14">
        <v>1</v>
      </c>
      <c r="G81" s="14">
        <v>3</v>
      </c>
      <c r="H81" s="14"/>
      <c r="I81" s="14"/>
      <c r="J81" s="16"/>
      <c r="K81" s="15"/>
      <c r="L81" s="16"/>
      <c r="M81" s="16"/>
      <c r="N81" s="14"/>
      <c r="O81" s="14"/>
      <c r="P81" s="51">
        <v>1</v>
      </c>
      <c r="Q81" s="46">
        <v>1</v>
      </c>
      <c r="R81" s="24">
        <f t="shared" si="9"/>
        <v>4</v>
      </c>
      <c r="S81" s="24">
        <f t="shared" si="0"/>
        <v>24</v>
      </c>
      <c r="T81" s="24">
        <f t="shared" si="6"/>
        <v>0</v>
      </c>
      <c r="U81" s="45"/>
      <c r="V81" s="24">
        <f t="shared" si="1"/>
        <v>2</v>
      </c>
      <c r="W81" s="24">
        <f t="shared" si="2"/>
        <v>4</v>
      </c>
      <c r="X81" s="24">
        <f t="shared" si="3"/>
        <v>3</v>
      </c>
      <c r="Y81" s="24">
        <f t="shared" si="7"/>
        <v>1</v>
      </c>
      <c r="Z81" s="24">
        <f t="shared" si="8"/>
        <v>0</v>
      </c>
      <c r="AA81" s="24">
        <f t="shared" si="4"/>
        <v>1</v>
      </c>
      <c r="AB81" s="24" t="str">
        <f t="shared" si="5"/>
        <v>OK</v>
      </c>
      <c r="AD81" s="14"/>
      <c r="AE81" s="14"/>
      <c r="AF81" s="16"/>
      <c r="AG81" s="15"/>
      <c r="AH81" s="14"/>
      <c r="AI81" s="14"/>
      <c r="AJ81" s="14"/>
      <c r="AK81" s="14"/>
      <c r="AL81" s="14"/>
      <c r="AM81" s="14"/>
      <c r="AN81" s="14"/>
    </row>
    <row r="82" spans="1:40" ht="15.75" thickBot="1" x14ac:dyDescent="0.3">
      <c r="A82" s="14" t="s">
        <v>9</v>
      </c>
      <c r="B82" s="14" t="s">
        <v>10</v>
      </c>
      <c r="C82" s="14">
        <v>22</v>
      </c>
      <c r="D82" s="14" t="s">
        <v>11</v>
      </c>
      <c r="E82" s="14"/>
      <c r="F82" s="14">
        <v>2</v>
      </c>
      <c r="G82" s="14">
        <v>2</v>
      </c>
      <c r="H82" s="14"/>
      <c r="I82" s="14"/>
      <c r="J82" s="16"/>
      <c r="K82" s="16"/>
      <c r="L82" s="15"/>
      <c r="M82" s="16"/>
      <c r="N82" s="14"/>
      <c r="O82" s="14"/>
      <c r="P82" s="51">
        <v>1</v>
      </c>
      <c r="Q82" s="47">
        <v>2</v>
      </c>
      <c r="R82" s="24">
        <f t="shared" si="9"/>
        <v>4</v>
      </c>
      <c r="S82" s="24">
        <f t="shared" si="0"/>
        <v>24</v>
      </c>
      <c r="T82" s="24">
        <f t="shared" si="6"/>
        <v>0</v>
      </c>
      <c r="U82" s="45"/>
      <c r="V82" s="24">
        <f t="shared" si="1"/>
        <v>2</v>
      </c>
      <c r="W82" s="24">
        <f t="shared" si="2"/>
        <v>4</v>
      </c>
      <c r="X82" s="24">
        <f t="shared" si="3"/>
        <v>3</v>
      </c>
      <c r="Y82" s="24">
        <f t="shared" si="7"/>
        <v>2</v>
      </c>
      <c r="Z82" s="24">
        <f t="shared" si="8"/>
        <v>1</v>
      </c>
      <c r="AA82" s="24">
        <f t="shared" si="4"/>
        <v>2</v>
      </c>
      <c r="AB82" s="24" t="str">
        <f t="shared" si="5"/>
        <v>OK</v>
      </c>
      <c r="AD82" s="14"/>
      <c r="AE82" s="14"/>
      <c r="AF82" s="15"/>
      <c r="AG82" s="16"/>
      <c r="AH82" s="14"/>
      <c r="AI82" s="14"/>
      <c r="AJ82" s="14"/>
      <c r="AK82" s="14"/>
      <c r="AL82" s="14"/>
      <c r="AM82" s="14"/>
      <c r="AN82" s="14"/>
    </row>
    <row r="83" spans="1:40" x14ac:dyDescent="0.25">
      <c r="A83" s="12" t="s">
        <v>9</v>
      </c>
      <c r="B83" s="12" t="s">
        <v>10</v>
      </c>
      <c r="C83" s="12">
        <v>23</v>
      </c>
      <c r="D83" s="12" t="s">
        <v>11</v>
      </c>
      <c r="E83" s="12"/>
      <c r="F83" s="6">
        <v>2</v>
      </c>
      <c r="G83" s="7">
        <v>3</v>
      </c>
      <c r="H83" s="12"/>
      <c r="I83" s="12"/>
      <c r="J83" s="17"/>
      <c r="K83" s="17"/>
      <c r="L83" s="13"/>
      <c r="M83" s="17"/>
      <c r="N83" s="12"/>
      <c r="O83" s="12"/>
      <c r="P83" s="51">
        <v>1</v>
      </c>
      <c r="Q83" s="24">
        <f>W-2</f>
        <v>2</v>
      </c>
      <c r="R83" s="24">
        <f t="shared" si="9"/>
        <v>4</v>
      </c>
      <c r="S83" s="24">
        <f t="shared" si="0"/>
        <v>24</v>
      </c>
      <c r="T83" s="24">
        <f t="shared" si="6"/>
        <v>0</v>
      </c>
      <c r="V83" s="24">
        <f t="shared" si="1"/>
        <v>2</v>
      </c>
      <c r="W83" s="24">
        <f t="shared" si="2"/>
        <v>4</v>
      </c>
      <c r="X83" s="24">
        <f t="shared" si="3"/>
        <v>3</v>
      </c>
      <c r="Y83" s="24">
        <f t="shared" si="7"/>
        <v>2</v>
      </c>
      <c r="Z83" s="24">
        <f t="shared" si="8"/>
        <v>0</v>
      </c>
      <c r="AA83" s="24">
        <f t="shared" si="4"/>
        <v>2</v>
      </c>
      <c r="AB83" s="24" t="str">
        <f t="shared" si="5"/>
        <v>OK</v>
      </c>
      <c r="AD83" s="12"/>
      <c r="AE83" s="12"/>
      <c r="AF83" s="17"/>
      <c r="AG83" s="13"/>
      <c r="AH83" s="12"/>
      <c r="AI83" s="12"/>
      <c r="AJ83" s="12"/>
      <c r="AK83" s="12"/>
      <c r="AL83" s="12"/>
      <c r="AM83" s="12"/>
      <c r="AN83" s="12"/>
    </row>
    <row r="84" spans="1:40" ht="15.75" thickBot="1" x14ac:dyDescent="0.3">
      <c r="A84" t="s">
        <v>9</v>
      </c>
      <c r="B84" t="s">
        <v>10</v>
      </c>
      <c r="C84">
        <v>24</v>
      </c>
      <c r="D84" t="s">
        <v>11</v>
      </c>
      <c r="F84">
        <v>3</v>
      </c>
      <c r="G84">
        <v>2</v>
      </c>
      <c r="J84" s="27"/>
      <c r="K84" s="27"/>
      <c r="L84" s="27"/>
      <c r="M84" s="28"/>
      <c r="P84" s="51">
        <v>1</v>
      </c>
      <c r="Q84" s="24">
        <f>W-1</f>
        <v>3</v>
      </c>
      <c r="R84" s="24">
        <f t="shared" si="9"/>
        <v>1</v>
      </c>
      <c r="S84" s="24">
        <f t="shared" si="0"/>
        <v>25</v>
      </c>
      <c r="T84" s="24">
        <f t="shared" si="6"/>
        <v>1</v>
      </c>
      <c r="U84" s="24" t="s">
        <v>24</v>
      </c>
      <c r="V84" s="24">
        <f t="shared" si="1"/>
        <v>3</v>
      </c>
      <c r="W84" s="24">
        <f t="shared" si="2"/>
        <v>4</v>
      </c>
      <c r="X84" s="24">
        <f t="shared" si="3"/>
        <v>3</v>
      </c>
      <c r="Y84" s="24">
        <f t="shared" si="7"/>
        <v>3</v>
      </c>
      <c r="Z84" s="24">
        <f t="shared" si="8"/>
        <v>1</v>
      </c>
      <c r="AA84" s="24">
        <f t="shared" si="4"/>
        <v>3</v>
      </c>
      <c r="AB84" s="24" t="str">
        <f t="shared" si="5"/>
        <v>OK</v>
      </c>
      <c r="AF84" s="10"/>
      <c r="AG84" s="11"/>
    </row>
    <row r="85" spans="1:40" ht="15.75" thickBot="1" x14ac:dyDescent="0.3">
      <c r="A85" t="s">
        <v>9</v>
      </c>
      <c r="B85" t="s">
        <v>10</v>
      </c>
      <c r="C85">
        <v>25</v>
      </c>
      <c r="D85" t="s">
        <v>11</v>
      </c>
      <c r="F85" s="6">
        <v>2</v>
      </c>
      <c r="G85" s="7">
        <v>3</v>
      </c>
      <c r="J85" s="11"/>
      <c r="K85" s="11"/>
      <c r="L85" s="10"/>
      <c r="M85" s="11"/>
      <c r="P85" s="51">
        <v>1</v>
      </c>
      <c r="Q85" s="41">
        <f>W-2</f>
        <v>2</v>
      </c>
      <c r="R85" s="24">
        <f t="shared" si="9"/>
        <v>3</v>
      </c>
      <c r="S85" s="24">
        <f t="shared" si="0"/>
        <v>28</v>
      </c>
      <c r="T85" s="24">
        <f t="shared" si="6"/>
        <v>1</v>
      </c>
      <c r="U85" s="24" t="s">
        <v>0</v>
      </c>
      <c r="V85" s="24">
        <f t="shared" si="1"/>
        <v>4</v>
      </c>
      <c r="W85" s="24">
        <f t="shared" si="2"/>
        <v>4</v>
      </c>
      <c r="X85" s="24">
        <f t="shared" si="3"/>
        <v>3</v>
      </c>
      <c r="Y85" s="24">
        <f t="shared" si="7"/>
        <v>3</v>
      </c>
      <c r="Z85" s="24">
        <f t="shared" si="8"/>
        <v>0</v>
      </c>
      <c r="AA85" s="24">
        <f t="shared" si="4"/>
        <v>2</v>
      </c>
      <c r="AB85" s="24" t="str">
        <f t="shared" si="5"/>
        <v>OK</v>
      </c>
      <c r="AF85" s="27"/>
      <c r="AG85" s="28"/>
    </row>
    <row r="86" spans="1:40" ht="15.75" thickBot="1" x14ac:dyDescent="0.3">
      <c r="A86" t="s">
        <v>9</v>
      </c>
      <c r="B86" t="s">
        <v>10</v>
      </c>
      <c r="C86">
        <v>26</v>
      </c>
      <c r="D86" t="s">
        <v>11</v>
      </c>
      <c r="F86">
        <v>3</v>
      </c>
      <c r="G86">
        <v>3</v>
      </c>
      <c r="J86" s="11"/>
      <c r="K86" s="11"/>
      <c r="L86" s="11"/>
      <c r="M86" s="10"/>
      <c r="P86" s="51">
        <v>1</v>
      </c>
      <c r="Q86" s="41">
        <f>W-1</f>
        <v>3</v>
      </c>
      <c r="R86" s="24">
        <f t="shared" si="9"/>
        <v>3</v>
      </c>
      <c r="S86" s="24">
        <f t="shared" si="0"/>
        <v>28</v>
      </c>
      <c r="T86" s="24">
        <f t="shared" si="6"/>
        <v>0</v>
      </c>
      <c r="V86" s="24">
        <f t="shared" si="1"/>
        <v>4</v>
      </c>
      <c r="W86" s="24">
        <f t="shared" si="2"/>
        <v>5</v>
      </c>
      <c r="X86" s="24">
        <f t="shared" si="3"/>
        <v>4</v>
      </c>
      <c r="Y86" s="24">
        <f t="shared" si="7"/>
        <v>3</v>
      </c>
      <c r="Z86" s="24">
        <f t="shared" si="8"/>
        <v>1</v>
      </c>
      <c r="AA86" s="24">
        <f t="shared" si="4"/>
        <v>3</v>
      </c>
      <c r="AB86" s="24" t="str">
        <f t="shared" si="5"/>
        <v>OK</v>
      </c>
      <c r="AG86" s="10"/>
    </row>
    <row r="87" spans="1:40" ht="15.75" thickBot="1" x14ac:dyDescent="0.3">
      <c r="A87" t="s">
        <v>9</v>
      </c>
      <c r="B87" t="s">
        <v>10</v>
      </c>
      <c r="C87">
        <v>27</v>
      </c>
      <c r="D87" t="s">
        <v>11</v>
      </c>
      <c r="F87" s="6">
        <v>2</v>
      </c>
      <c r="G87" s="7">
        <v>3</v>
      </c>
      <c r="J87" s="11"/>
      <c r="K87" s="11"/>
      <c r="L87" s="10"/>
      <c r="M87" s="11"/>
      <c r="P87" s="51">
        <v>1</v>
      </c>
      <c r="Q87" s="41">
        <f>W-2</f>
        <v>2</v>
      </c>
      <c r="R87" s="24">
        <f t="shared" si="9"/>
        <v>3</v>
      </c>
      <c r="S87" s="24">
        <f t="shared" si="0"/>
        <v>28</v>
      </c>
      <c r="T87" s="24">
        <f t="shared" si="6"/>
        <v>0</v>
      </c>
      <c r="V87" s="24">
        <f t="shared" si="1"/>
        <v>4</v>
      </c>
      <c r="W87" s="24">
        <f t="shared" si="2"/>
        <v>5</v>
      </c>
      <c r="X87" s="24">
        <f t="shared" si="3"/>
        <v>4</v>
      </c>
      <c r="Y87" s="24">
        <f t="shared" si="7"/>
        <v>3</v>
      </c>
      <c r="Z87" s="24">
        <f t="shared" si="8"/>
        <v>0</v>
      </c>
      <c r="AA87" s="24">
        <f t="shared" si="4"/>
        <v>2</v>
      </c>
      <c r="AB87" s="24" t="str">
        <f t="shared" si="5"/>
        <v>OK</v>
      </c>
      <c r="AG87" s="29"/>
      <c r="AH87" s="30"/>
    </row>
    <row r="88" spans="1:40" x14ac:dyDescent="0.25">
      <c r="A88" t="s">
        <v>9</v>
      </c>
      <c r="B88" t="s">
        <v>10</v>
      </c>
      <c r="C88">
        <v>28</v>
      </c>
      <c r="D88" t="s">
        <v>11</v>
      </c>
      <c r="F88">
        <v>3</v>
      </c>
      <c r="G88">
        <v>4</v>
      </c>
      <c r="J88" s="36"/>
      <c r="K88" s="36"/>
      <c r="L88" s="36"/>
      <c r="M88" s="35"/>
      <c r="P88" s="51">
        <v>-1</v>
      </c>
      <c r="Q88" s="24">
        <f>W-1</f>
        <v>3</v>
      </c>
      <c r="R88" s="24">
        <f t="shared" si="9"/>
        <v>1</v>
      </c>
      <c r="S88" s="24">
        <f t="shared" si="0"/>
        <v>29</v>
      </c>
      <c r="T88" s="24">
        <f t="shared" si="6"/>
        <v>1</v>
      </c>
      <c r="U88" s="24" t="s">
        <v>22</v>
      </c>
      <c r="V88" s="24">
        <f t="shared" si="1"/>
        <v>1</v>
      </c>
      <c r="W88" s="24">
        <f t="shared" si="2"/>
        <v>5</v>
      </c>
      <c r="X88" s="24">
        <f t="shared" si="3"/>
        <v>4</v>
      </c>
      <c r="Y88" s="24">
        <f t="shared" si="7"/>
        <v>3</v>
      </c>
      <c r="Z88" s="24">
        <f t="shared" si="8"/>
        <v>1</v>
      </c>
      <c r="AA88" s="24">
        <f t="shared" si="4"/>
        <v>3</v>
      </c>
      <c r="AB88" s="24" t="str">
        <f t="shared" si="5"/>
        <v>OK</v>
      </c>
      <c r="AG88" s="31"/>
      <c r="AH88" s="32"/>
    </row>
    <row r="89" spans="1:40" ht="15.75" thickBot="1" x14ac:dyDescent="0.3">
      <c r="A89" s="12" t="s">
        <v>9</v>
      </c>
      <c r="B89" s="12" t="s">
        <v>10</v>
      </c>
      <c r="C89" s="12">
        <v>29</v>
      </c>
      <c r="D89" s="12" t="s">
        <v>11</v>
      </c>
      <c r="E89" s="12"/>
      <c r="F89" s="6">
        <v>2</v>
      </c>
      <c r="G89" s="7">
        <v>3</v>
      </c>
      <c r="H89" s="12"/>
      <c r="I89" s="12"/>
      <c r="J89" s="17"/>
      <c r="K89" s="17"/>
      <c r="L89" s="13"/>
      <c r="M89" s="17"/>
      <c r="N89" s="12"/>
      <c r="O89" s="12"/>
      <c r="P89" s="51">
        <v>-1</v>
      </c>
      <c r="Q89" s="24">
        <f>W-2</f>
        <v>2</v>
      </c>
      <c r="R89" s="24">
        <f t="shared" si="9"/>
        <v>4</v>
      </c>
      <c r="S89" s="24">
        <f t="shared" si="0"/>
        <v>33</v>
      </c>
      <c r="T89" s="24">
        <f t="shared" si="6"/>
        <v>1</v>
      </c>
      <c r="U89" s="24" t="s">
        <v>23</v>
      </c>
      <c r="V89" s="24">
        <f t="shared" si="1"/>
        <v>2</v>
      </c>
      <c r="W89" s="24">
        <f t="shared" si="2"/>
        <v>5</v>
      </c>
      <c r="X89" s="24">
        <f t="shared" si="3"/>
        <v>4</v>
      </c>
      <c r="Y89" s="24">
        <f t="shared" si="7"/>
        <v>2</v>
      </c>
      <c r="Z89" s="24">
        <f t="shared" si="8"/>
        <v>0</v>
      </c>
      <c r="AA89" s="24">
        <f t="shared" si="4"/>
        <v>2</v>
      </c>
      <c r="AB89" s="24" t="str">
        <f t="shared" si="5"/>
        <v>OK</v>
      </c>
      <c r="AD89" s="12"/>
      <c r="AE89" s="12"/>
      <c r="AF89" s="12"/>
      <c r="AG89" s="13"/>
      <c r="AH89" s="17"/>
      <c r="AI89" s="12"/>
      <c r="AJ89" s="12"/>
      <c r="AK89" s="12"/>
      <c r="AL89" s="12"/>
      <c r="AM89" s="12"/>
      <c r="AN89" s="12"/>
    </row>
    <row r="90" spans="1:40" x14ac:dyDescent="0.25">
      <c r="A90" s="14" t="s">
        <v>9</v>
      </c>
      <c r="B90" s="14" t="s">
        <v>10</v>
      </c>
      <c r="C90" s="14">
        <v>30</v>
      </c>
      <c r="D90" s="14" t="s">
        <v>11</v>
      </c>
      <c r="E90" s="14"/>
      <c r="F90" s="14">
        <v>2</v>
      </c>
      <c r="G90" s="14">
        <v>4</v>
      </c>
      <c r="H90" s="14"/>
      <c r="I90" s="14"/>
      <c r="J90" s="16"/>
      <c r="K90" s="16"/>
      <c r="L90" s="15"/>
      <c r="M90" s="16"/>
      <c r="N90" s="16"/>
      <c r="O90" s="16"/>
      <c r="P90" s="51">
        <v>-1</v>
      </c>
      <c r="Q90" s="46">
        <v>2</v>
      </c>
      <c r="R90" s="24">
        <f t="shared" si="9"/>
        <v>4</v>
      </c>
      <c r="S90" s="24">
        <f t="shared" si="0"/>
        <v>33</v>
      </c>
      <c r="T90" s="24">
        <f t="shared" si="6"/>
        <v>0</v>
      </c>
      <c r="U90" s="45"/>
      <c r="V90" s="24">
        <f t="shared" si="1"/>
        <v>2</v>
      </c>
      <c r="W90" s="24">
        <f t="shared" si="2"/>
        <v>5</v>
      </c>
      <c r="X90" s="24">
        <f t="shared" si="3"/>
        <v>3</v>
      </c>
      <c r="Y90" s="24">
        <f t="shared" si="7"/>
        <v>2</v>
      </c>
      <c r="Z90" s="24">
        <f t="shared" si="8"/>
        <v>1</v>
      </c>
      <c r="AA90" s="24">
        <f t="shared" si="4"/>
        <v>2</v>
      </c>
      <c r="AB90" s="24" t="str">
        <f t="shared" si="5"/>
        <v>OK</v>
      </c>
      <c r="AD90" s="14"/>
      <c r="AE90" s="14"/>
      <c r="AF90" s="14"/>
      <c r="AG90" s="16"/>
      <c r="AH90" s="15"/>
      <c r="AI90" s="14"/>
      <c r="AJ90" s="14"/>
      <c r="AK90" s="14"/>
      <c r="AL90" s="14"/>
      <c r="AM90" s="14"/>
      <c r="AN90" s="14"/>
    </row>
    <row r="91" spans="1:40" ht="15.75" thickBot="1" x14ac:dyDescent="0.3">
      <c r="A91" s="14" t="s">
        <v>9</v>
      </c>
      <c r="B91" s="14" t="s">
        <v>10</v>
      </c>
      <c r="C91" s="14">
        <v>31</v>
      </c>
      <c r="D91" s="14" t="s">
        <v>11</v>
      </c>
      <c r="E91" s="14"/>
      <c r="F91" s="14">
        <v>1</v>
      </c>
      <c r="G91" s="14">
        <v>3</v>
      </c>
      <c r="H91" s="14"/>
      <c r="I91" s="14"/>
      <c r="J91" s="16"/>
      <c r="K91" s="15"/>
      <c r="L91" s="16"/>
      <c r="M91" s="16"/>
      <c r="N91" s="14"/>
      <c r="O91" s="14"/>
      <c r="P91" s="51">
        <v>-1</v>
      </c>
      <c r="Q91" s="47">
        <v>1</v>
      </c>
      <c r="R91" s="24">
        <f t="shared" si="9"/>
        <v>4</v>
      </c>
      <c r="S91" s="24">
        <f t="shared" si="0"/>
        <v>33</v>
      </c>
      <c r="T91" s="24">
        <f t="shared" si="6"/>
        <v>0</v>
      </c>
      <c r="U91" s="45"/>
      <c r="V91" s="24">
        <f t="shared" si="1"/>
        <v>2</v>
      </c>
      <c r="W91" s="24">
        <f t="shared" si="2"/>
        <v>5</v>
      </c>
      <c r="X91" s="24">
        <f t="shared" si="3"/>
        <v>3</v>
      </c>
      <c r="Y91" s="24">
        <f t="shared" si="7"/>
        <v>1</v>
      </c>
      <c r="Z91" s="24">
        <f t="shared" si="8"/>
        <v>0</v>
      </c>
      <c r="AA91" s="24">
        <f t="shared" si="4"/>
        <v>1</v>
      </c>
      <c r="AB91" s="24" t="str">
        <f t="shared" si="5"/>
        <v>OK</v>
      </c>
      <c r="AD91" s="14"/>
      <c r="AE91" s="14"/>
      <c r="AF91" s="14"/>
      <c r="AG91" s="15"/>
      <c r="AH91" s="16"/>
      <c r="AI91" s="14"/>
      <c r="AJ91" s="14"/>
      <c r="AK91" s="14"/>
      <c r="AL91" s="14"/>
      <c r="AM91" s="14"/>
      <c r="AN91" s="14"/>
    </row>
    <row r="92" spans="1:40" x14ac:dyDescent="0.25">
      <c r="A92" s="12" t="s">
        <v>9</v>
      </c>
      <c r="B92" s="12" t="s">
        <v>10</v>
      </c>
      <c r="C92" s="12">
        <v>32</v>
      </c>
      <c r="D92" s="12" t="s">
        <v>11</v>
      </c>
      <c r="E92" s="12"/>
      <c r="F92" s="12">
        <v>1</v>
      </c>
      <c r="G92" s="12">
        <v>4</v>
      </c>
      <c r="H92" s="12"/>
      <c r="I92" s="12"/>
      <c r="J92" s="17"/>
      <c r="K92" s="13"/>
      <c r="L92" s="17"/>
      <c r="M92" s="17"/>
      <c r="N92" s="12"/>
      <c r="O92" s="12"/>
      <c r="P92" s="51">
        <v>-1</v>
      </c>
      <c r="Q92" s="24">
        <f>1</f>
        <v>1</v>
      </c>
      <c r="R92" s="24">
        <f t="shared" si="9"/>
        <v>4</v>
      </c>
      <c r="S92" s="24">
        <f t="shared" si="0"/>
        <v>33</v>
      </c>
      <c r="T92" s="24">
        <f t="shared" si="6"/>
        <v>0</v>
      </c>
      <c r="V92" s="24">
        <f t="shared" si="1"/>
        <v>2</v>
      </c>
      <c r="W92" s="24">
        <f t="shared" si="2"/>
        <v>5</v>
      </c>
      <c r="X92" s="24">
        <f t="shared" si="3"/>
        <v>3</v>
      </c>
      <c r="Y92" s="24">
        <f t="shared" si="7"/>
        <v>1</v>
      </c>
      <c r="Z92" s="24">
        <f t="shared" si="8"/>
        <v>1</v>
      </c>
      <c r="AA92" s="24">
        <f t="shared" si="4"/>
        <v>1</v>
      </c>
      <c r="AB92" s="24" t="str">
        <f t="shared" si="5"/>
        <v>OK</v>
      </c>
      <c r="AD92" s="12"/>
      <c r="AE92" s="12"/>
      <c r="AF92" s="12"/>
      <c r="AG92" s="23"/>
      <c r="AH92" s="21"/>
      <c r="AI92" s="12"/>
      <c r="AJ92" s="12"/>
      <c r="AK92" s="12"/>
      <c r="AL92" s="12"/>
      <c r="AM92" s="12"/>
      <c r="AN92" s="12"/>
    </row>
    <row r="93" spans="1:40" ht="15.75" thickBot="1" x14ac:dyDescent="0.3">
      <c r="A93" t="s">
        <v>9</v>
      </c>
      <c r="B93" t="s">
        <v>10</v>
      </c>
      <c r="C93">
        <v>33</v>
      </c>
      <c r="D93" t="s">
        <v>11</v>
      </c>
      <c r="F93" s="4">
        <v>0</v>
      </c>
      <c r="G93" s="4">
        <v>3</v>
      </c>
      <c r="J93" s="28"/>
      <c r="K93" s="27"/>
      <c r="L93" s="27"/>
      <c r="M93" s="27"/>
      <c r="P93" s="51">
        <v>-1</v>
      </c>
      <c r="Q93" s="24">
        <f>0</f>
        <v>0</v>
      </c>
      <c r="R93" s="24">
        <f t="shared" si="9"/>
        <v>1</v>
      </c>
      <c r="S93" s="24">
        <f t="shared" si="0"/>
        <v>34</v>
      </c>
      <c r="T93" s="24">
        <f t="shared" si="6"/>
        <v>1</v>
      </c>
      <c r="U93" s="24" t="s">
        <v>24</v>
      </c>
      <c r="V93" s="24">
        <f t="shared" si="1"/>
        <v>3</v>
      </c>
      <c r="W93" s="24">
        <f t="shared" si="2"/>
        <v>5</v>
      </c>
      <c r="X93" s="24">
        <f t="shared" si="3"/>
        <v>3</v>
      </c>
      <c r="Y93" s="24">
        <f t="shared" si="7"/>
        <v>0</v>
      </c>
      <c r="Z93" s="24">
        <f t="shared" si="8"/>
        <v>0</v>
      </c>
      <c r="AA93" s="24">
        <f t="shared" si="4"/>
        <v>0</v>
      </c>
      <c r="AB93" s="24" t="str">
        <f t="shared" si="5"/>
        <v>OK</v>
      </c>
      <c r="AG93" s="21"/>
      <c r="AH93" s="23"/>
    </row>
    <row r="94" spans="1:40" ht="15.75" thickBot="1" x14ac:dyDescent="0.3">
      <c r="A94" t="s">
        <v>9</v>
      </c>
      <c r="B94" t="s">
        <v>10</v>
      </c>
      <c r="C94">
        <v>34</v>
      </c>
      <c r="D94" t="s">
        <v>11</v>
      </c>
      <c r="F94" s="4">
        <v>0</v>
      </c>
      <c r="G94" s="4">
        <v>4</v>
      </c>
      <c r="J94" s="10"/>
      <c r="Q94" s="44">
        <f>Q93</f>
        <v>0</v>
      </c>
      <c r="R94" s="24">
        <f t="shared" si="9"/>
        <v>1</v>
      </c>
      <c r="T94" s="24">
        <f t="shared" si="6"/>
        <v>1</v>
      </c>
      <c r="U94" s="44" t="s">
        <v>5</v>
      </c>
      <c r="V94" s="24">
        <f t="shared" si="1"/>
        <v>6</v>
      </c>
      <c r="W94" s="24">
        <f t="shared" si="2"/>
        <v>5</v>
      </c>
      <c r="X94" s="24">
        <f t="shared" si="3"/>
        <v>3</v>
      </c>
      <c r="Y94" s="24">
        <f t="shared" si="7"/>
        <v>0</v>
      </c>
      <c r="Z94" s="24">
        <f t="shared" si="8"/>
        <v>1</v>
      </c>
      <c r="AA94" s="24">
        <f t="shared" si="4"/>
        <v>0</v>
      </c>
      <c r="AB94" s="24" t="str">
        <f t="shared" si="5"/>
        <v>OK</v>
      </c>
      <c r="AG94" s="33"/>
      <c r="AH94" s="34"/>
    </row>
    <row r="96" spans="1:40" ht="15.75" thickBot="1" x14ac:dyDescent="0.3"/>
    <row r="97" spans="1:40" x14ac:dyDescent="0.25">
      <c r="N97" s="18" t="s">
        <v>14</v>
      </c>
      <c r="O97" s="11"/>
      <c r="P97" s="52"/>
      <c r="AJ97" s="18" t="s">
        <v>13</v>
      </c>
    </row>
    <row r="98" spans="1:40" ht="15.75" thickBot="1" x14ac:dyDescent="0.3">
      <c r="J98" s="19">
        <v>0</v>
      </c>
      <c r="K98" s="19">
        <v>1</v>
      </c>
      <c r="L98" s="19">
        <v>2</v>
      </c>
      <c r="M98" s="19">
        <v>3</v>
      </c>
      <c r="N98" s="20">
        <v>4</v>
      </c>
      <c r="O98" s="40"/>
      <c r="P98" s="53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19">
        <v>0</v>
      </c>
      <c r="AE98" s="19">
        <v>1</v>
      </c>
      <c r="AF98" s="19">
        <v>2</v>
      </c>
      <c r="AG98" s="19">
        <v>3</v>
      </c>
      <c r="AH98" s="19">
        <v>4</v>
      </c>
      <c r="AI98" s="19">
        <v>5</v>
      </c>
      <c r="AJ98" s="20">
        <v>6</v>
      </c>
    </row>
    <row r="99" spans="1:40" x14ac:dyDescent="0.25">
      <c r="A99" t="s">
        <v>9</v>
      </c>
      <c r="B99" t="s">
        <v>10</v>
      </c>
      <c r="C99">
        <v>0</v>
      </c>
      <c r="D99" t="s">
        <v>11</v>
      </c>
      <c r="E99" t="s">
        <v>12</v>
      </c>
      <c r="F99" s="4">
        <v>0</v>
      </c>
      <c r="G99" s="4">
        <v>0</v>
      </c>
      <c r="J99" s="10"/>
      <c r="Q99" s="22">
        <f>0</f>
        <v>0</v>
      </c>
      <c r="AD99" s="25"/>
      <c r="AE99" s="26"/>
    </row>
    <row r="100" spans="1:40" x14ac:dyDescent="0.25">
      <c r="A100" t="s">
        <v>9</v>
      </c>
      <c r="B100" t="s">
        <v>10</v>
      </c>
      <c r="C100">
        <v>1</v>
      </c>
      <c r="D100" t="s">
        <v>11</v>
      </c>
      <c r="E100" t="s">
        <v>12</v>
      </c>
      <c r="F100" s="4">
        <v>0</v>
      </c>
      <c r="G100" s="4">
        <v>1</v>
      </c>
      <c r="J100" s="10"/>
      <c r="P100" s="51">
        <v>1</v>
      </c>
      <c r="Q100" s="24">
        <f>0</f>
        <v>0</v>
      </c>
      <c r="AD100" s="23"/>
      <c r="AE100" s="21"/>
    </row>
    <row r="101" spans="1:40" ht="15.75" thickBot="1" x14ac:dyDescent="0.3">
      <c r="A101" s="12" t="s">
        <v>9</v>
      </c>
      <c r="B101" s="12" t="s">
        <v>10</v>
      </c>
      <c r="C101" s="12">
        <v>2</v>
      </c>
      <c r="D101" s="12" t="s">
        <v>11</v>
      </c>
      <c r="E101" s="12"/>
      <c r="F101" s="12">
        <v>1</v>
      </c>
      <c r="G101" s="12">
        <v>0</v>
      </c>
      <c r="H101" s="12"/>
      <c r="I101" s="12"/>
      <c r="J101" s="12"/>
      <c r="K101" s="13"/>
      <c r="L101" s="12"/>
      <c r="M101" s="12"/>
      <c r="N101" s="12"/>
      <c r="O101" s="12"/>
      <c r="P101" s="51">
        <v>1</v>
      </c>
      <c r="Q101" s="24">
        <f>1</f>
        <v>1</v>
      </c>
      <c r="AD101" s="21"/>
      <c r="AE101" s="23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x14ac:dyDescent="0.25">
      <c r="A102" s="14" t="s">
        <v>9</v>
      </c>
      <c r="B102" s="14" t="s">
        <v>10</v>
      </c>
      <c r="C102" s="14">
        <v>3</v>
      </c>
      <c r="D102" s="14" t="s">
        <v>11</v>
      </c>
      <c r="E102" s="14"/>
      <c r="F102" s="14">
        <v>1</v>
      </c>
      <c r="G102" s="14">
        <v>1</v>
      </c>
      <c r="H102" s="14"/>
      <c r="I102" s="14"/>
      <c r="J102" s="14"/>
      <c r="K102" s="15"/>
      <c r="L102" s="16"/>
      <c r="M102" s="14"/>
      <c r="N102" s="14"/>
      <c r="O102" s="14"/>
      <c r="P102" s="51">
        <v>1</v>
      </c>
      <c r="Q102" s="46">
        <v>1</v>
      </c>
      <c r="R102" s="45"/>
      <c r="S102" s="45"/>
      <c r="T102" s="45"/>
      <c r="U102" s="45"/>
      <c r="V102" s="45"/>
      <c r="W102" s="31"/>
      <c r="X102" s="31"/>
      <c r="Y102" s="31"/>
      <c r="Z102" s="31"/>
      <c r="AA102" s="31"/>
      <c r="AB102" s="31"/>
      <c r="AC102" s="31"/>
      <c r="AD102" s="16"/>
      <c r="AE102" s="15"/>
      <c r="AF102" s="16"/>
      <c r="AG102" s="16"/>
      <c r="AH102" s="14"/>
      <c r="AI102" s="14"/>
      <c r="AJ102" s="14"/>
      <c r="AK102" s="14"/>
      <c r="AL102" s="14"/>
      <c r="AM102" s="14"/>
      <c r="AN102" s="14"/>
    </row>
    <row r="103" spans="1:40" ht="15.75" thickBot="1" x14ac:dyDescent="0.3">
      <c r="A103" s="14" t="s">
        <v>9</v>
      </c>
      <c r="B103" s="14" t="s">
        <v>10</v>
      </c>
      <c r="C103" s="14">
        <v>4</v>
      </c>
      <c r="D103" s="14" t="s">
        <v>11</v>
      </c>
      <c r="E103" s="14"/>
      <c r="F103" s="14">
        <v>2</v>
      </c>
      <c r="G103" s="14">
        <v>0</v>
      </c>
      <c r="H103" s="14"/>
      <c r="I103" s="14"/>
      <c r="J103" s="14"/>
      <c r="K103" s="16"/>
      <c r="L103" s="15"/>
      <c r="M103" s="14"/>
      <c r="N103" s="14"/>
      <c r="O103" s="14"/>
      <c r="P103" s="51">
        <v>1</v>
      </c>
      <c r="Q103" s="47">
        <v>2</v>
      </c>
      <c r="R103" s="45"/>
      <c r="S103" s="45"/>
      <c r="T103" s="45"/>
      <c r="U103" s="45"/>
      <c r="V103" s="45"/>
      <c r="W103" s="31"/>
      <c r="X103" s="31"/>
      <c r="Y103" s="31"/>
      <c r="Z103" s="31"/>
      <c r="AA103" s="31"/>
      <c r="AB103" s="31"/>
      <c r="AC103" s="31"/>
      <c r="AD103" s="15"/>
      <c r="AE103" s="16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 x14ac:dyDescent="0.25">
      <c r="A104" s="12" t="s">
        <v>9</v>
      </c>
      <c r="B104" s="12" t="s">
        <v>10</v>
      </c>
      <c r="C104" s="12">
        <v>5</v>
      </c>
      <c r="D104" s="12" t="s">
        <v>11</v>
      </c>
      <c r="E104" s="12"/>
      <c r="F104" s="6">
        <v>2</v>
      </c>
      <c r="G104" s="7">
        <v>1</v>
      </c>
      <c r="H104" s="12"/>
      <c r="I104" s="12"/>
      <c r="J104" s="12"/>
      <c r="K104" s="17"/>
      <c r="L104" s="13"/>
      <c r="M104" s="12"/>
      <c r="N104" s="12"/>
      <c r="O104" s="12"/>
      <c r="P104" s="51">
        <v>1</v>
      </c>
      <c r="Q104" s="24">
        <f>W-2</f>
        <v>2</v>
      </c>
      <c r="AD104" s="17"/>
      <c r="AE104" s="13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spans="1:40" x14ac:dyDescent="0.25">
      <c r="A105" t="s">
        <v>9</v>
      </c>
      <c r="B105" t="s">
        <v>10</v>
      </c>
      <c r="C105">
        <v>6</v>
      </c>
      <c r="D105" t="s">
        <v>11</v>
      </c>
      <c r="F105">
        <v>3</v>
      </c>
      <c r="G105">
        <v>0</v>
      </c>
      <c r="M105" s="10"/>
      <c r="P105" s="51">
        <v>1</v>
      </c>
      <c r="Q105" s="24">
        <f>W-1</f>
        <v>3</v>
      </c>
      <c r="AD105" s="10"/>
      <c r="AE105" s="11"/>
    </row>
    <row r="106" spans="1:40" ht="15.75" thickBot="1" x14ac:dyDescent="0.3">
      <c r="A106" t="s">
        <v>9</v>
      </c>
      <c r="B106" t="s">
        <v>10</v>
      </c>
      <c r="C106">
        <v>7</v>
      </c>
      <c r="D106" t="s">
        <v>11</v>
      </c>
      <c r="F106" s="6">
        <v>2</v>
      </c>
      <c r="G106" s="7">
        <v>1</v>
      </c>
      <c r="L106" s="10"/>
      <c r="P106" s="51">
        <v>1</v>
      </c>
      <c r="Q106" s="41">
        <f>W-2</f>
        <v>2</v>
      </c>
      <c r="AD106" s="27"/>
      <c r="AE106" s="28"/>
    </row>
    <row r="107" spans="1:40" ht="15.75" thickBot="1" x14ac:dyDescent="0.3">
      <c r="A107" t="s">
        <v>9</v>
      </c>
      <c r="B107" t="s">
        <v>10</v>
      </c>
      <c r="C107">
        <v>8</v>
      </c>
      <c r="D107" t="s">
        <v>11</v>
      </c>
      <c r="F107">
        <v>3</v>
      </c>
      <c r="G107">
        <v>1</v>
      </c>
      <c r="M107" s="10"/>
      <c r="P107" s="51">
        <v>1</v>
      </c>
      <c r="Q107" s="41">
        <f>W-1</f>
        <v>3</v>
      </c>
      <c r="AD107" s="11"/>
      <c r="AE107" s="10"/>
    </row>
    <row r="108" spans="1:40" x14ac:dyDescent="0.25">
      <c r="A108" t="s">
        <v>9</v>
      </c>
      <c r="B108" t="s">
        <v>10</v>
      </c>
      <c r="C108">
        <v>9</v>
      </c>
      <c r="D108" t="s">
        <v>11</v>
      </c>
      <c r="F108" s="6">
        <v>2</v>
      </c>
      <c r="G108" s="7">
        <v>1</v>
      </c>
      <c r="L108" s="10"/>
      <c r="P108" s="51">
        <v>1</v>
      </c>
      <c r="Q108" s="41">
        <f>W-2</f>
        <v>2</v>
      </c>
      <c r="AE108" s="29"/>
      <c r="AF108" s="30"/>
    </row>
    <row r="109" spans="1:40" x14ac:dyDescent="0.25">
      <c r="A109" t="s">
        <v>9</v>
      </c>
      <c r="B109" t="s">
        <v>10</v>
      </c>
      <c r="C109">
        <v>10</v>
      </c>
      <c r="D109" t="s">
        <v>11</v>
      </c>
      <c r="F109">
        <v>3</v>
      </c>
      <c r="G109">
        <v>2</v>
      </c>
      <c r="M109" s="10"/>
      <c r="P109" s="51">
        <v>-1</v>
      </c>
      <c r="Q109" s="24">
        <f>W-1</f>
        <v>3</v>
      </c>
      <c r="AE109" s="31"/>
      <c r="AF109" s="32"/>
    </row>
    <row r="110" spans="1:40" ht="15.75" thickBot="1" x14ac:dyDescent="0.3">
      <c r="A110" s="12" t="s">
        <v>9</v>
      </c>
      <c r="B110" s="12" t="s">
        <v>10</v>
      </c>
      <c r="C110" s="12">
        <v>11</v>
      </c>
      <c r="D110" s="12" t="s">
        <v>11</v>
      </c>
      <c r="E110" s="12"/>
      <c r="F110" s="6">
        <v>2</v>
      </c>
      <c r="G110" s="7">
        <v>1</v>
      </c>
      <c r="H110" s="12"/>
      <c r="I110" s="12"/>
      <c r="J110" s="12"/>
      <c r="K110" s="12"/>
      <c r="L110" s="13"/>
      <c r="M110" s="12"/>
      <c r="N110" s="12"/>
      <c r="O110" s="12"/>
      <c r="P110" s="51">
        <v>-1</v>
      </c>
      <c r="Q110" s="24">
        <f>W-2</f>
        <v>2</v>
      </c>
      <c r="AD110" s="12"/>
      <c r="AE110" s="13"/>
      <c r="AF110" s="17"/>
      <c r="AG110" s="12"/>
      <c r="AH110" s="12"/>
      <c r="AI110" s="12"/>
      <c r="AJ110" s="12"/>
      <c r="AK110" s="12"/>
      <c r="AL110" s="12"/>
      <c r="AM110" s="12"/>
      <c r="AN110" s="12"/>
    </row>
    <row r="111" spans="1:40" x14ac:dyDescent="0.25">
      <c r="A111" s="14" t="s">
        <v>9</v>
      </c>
      <c r="B111" s="14" t="s">
        <v>10</v>
      </c>
      <c r="C111" s="14">
        <v>12</v>
      </c>
      <c r="D111" s="14" t="s">
        <v>11</v>
      </c>
      <c r="E111" s="14"/>
      <c r="F111" s="14">
        <v>2</v>
      </c>
      <c r="G111" s="14">
        <v>2</v>
      </c>
      <c r="H111" s="14"/>
      <c r="I111" s="14"/>
      <c r="J111" s="14"/>
      <c r="K111" s="14"/>
      <c r="L111" s="15"/>
      <c r="M111" s="14"/>
      <c r="N111" s="14"/>
      <c r="O111" s="14"/>
      <c r="P111" s="51">
        <v>-1</v>
      </c>
      <c r="Q111" s="46">
        <v>2</v>
      </c>
      <c r="R111" s="45"/>
      <c r="S111" s="45"/>
      <c r="T111" s="45"/>
      <c r="U111" s="45"/>
      <c r="V111" s="45"/>
      <c r="W111" s="31"/>
      <c r="X111" s="31"/>
      <c r="Y111" s="31"/>
      <c r="Z111" s="31"/>
      <c r="AA111" s="31"/>
      <c r="AB111" s="31"/>
      <c r="AC111" s="31"/>
      <c r="AD111" s="14"/>
      <c r="AE111" s="16"/>
      <c r="AF111" s="15"/>
      <c r="AG111" s="14"/>
      <c r="AH111" s="14"/>
      <c r="AI111" s="14"/>
      <c r="AJ111" s="14"/>
      <c r="AK111" s="14"/>
      <c r="AL111" s="14"/>
      <c r="AM111" s="14"/>
      <c r="AN111" s="14"/>
    </row>
    <row r="112" spans="1:40" ht="15.75" thickBot="1" x14ac:dyDescent="0.3">
      <c r="A112" s="14" t="s">
        <v>9</v>
      </c>
      <c r="B112" s="14" t="s">
        <v>10</v>
      </c>
      <c r="C112" s="14">
        <v>13</v>
      </c>
      <c r="D112" s="14" t="s">
        <v>11</v>
      </c>
      <c r="E112" s="14"/>
      <c r="F112" s="14">
        <v>1</v>
      </c>
      <c r="G112" s="14">
        <v>1</v>
      </c>
      <c r="H112" s="14"/>
      <c r="I112" s="14"/>
      <c r="J112" s="14"/>
      <c r="K112" s="15"/>
      <c r="L112" s="14"/>
      <c r="M112" s="14"/>
      <c r="N112" s="14"/>
      <c r="O112" s="14"/>
      <c r="P112" s="51">
        <v>-1</v>
      </c>
      <c r="Q112" s="47">
        <v>1</v>
      </c>
      <c r="R112" s="45"/>
      <c r="S112" s="45"/>
      <c r="T112" s="45"/>
      <c r="U112" s="45"/>
      <c r="V112" s="45"/>
      <c r="W112" s="31"/>
      <c r="X112" s="31"/>
      <c r="Y112" s="31"/>
      <c r="Z112" s="31"/>
      <c r="AA112" s="31"/>
      <c r="AB112" s="31"/>
      <c r="AC112" s="31"/>
      <c r="AD112" s="14"/>
      <c r="AE112" s="15"/>
      <c r="AF112" s="16"/>
      <c r="AG112" s="14"/>
      <c r="AH112" s="14"/>
      <c r="AI112" s="14"/>
      <c r="AJ112" s="14"/>
      <c r="AK112" s="14"/>
      <c r="AL112" s="14"/>
      <c r="AM112" s="14"/>
      <c r="AN112" s="14"/>
    </row>
    <row r="113" spans="1:40" x14ac:dyDescent="0.25">
      <c r="A113" s="12" t="s">
        <v>9</v>
      </c>
      <c r="B113" s="12" t="s">
        <v>10</v>
      </c>
      <c r="C113" s="12">
        <v>14</v>
      </c>
      <c r="D113" s="12" t="s">
        <v>11</v>
      </c>
      <c r="E113" s="12"/>
      <c r="F113" s="8">
        <v>1</v>
      </c>
      <c r="G113" s="9">
        <v>2</v>
      </c>
      <c r="H113" s="12"/>
      <c r="I113" s="12"/>
      <c r="J113" s="12"/>
      <c r="K113" s="13"/>
      <c r="L113" s="12"/>
      <c r="M113" s="12"/>
      <c r="N113" s="12"/>
      <c r="O113" s="12"/>
      <c r="P113" s="51">
        <v>-1</v>
      </c>
      <c r="Q113" s="24">
        <f>1</f>
        <v>1</v>
      </c>
      <c r="AD113" s="12"/>
      <c r="AE113" s="17"/>
      <c r="AF113" s="13"/>
      <c r="AG113" s="12"/>
      <c r="AH113" s="12"/>
      <c r="AI113" s="12"/>
      <c r="AJ113" s="12"/>
      <c r="AK113" s="12"/>
      <c r="AL113" s="12"/>
      <c r="AM113" s="12"/>
      <c r="AN113" s="12"/>
    </row>
    <row r="114" spans="1:40" x14ac:dyDescent="0.25">
      <c r="A114" t="s">
        <v>9</v>
      </c>
      <c r="B114" t="s">
        <v>10</v>
      </c>
      <c r="C114">
        <v>15</v>
      </c>
      <c r="D114" t="s">
        <v>11</v>
      </c>
      <c r="F114">
        <v>0</v>
      </c>
      <c r="G114">
        <v>1</v>
      </c>
      <c r="J114" s="10"/>
      <c r="K114" s="11"/>
      <c r="L114" s="11"/>
      <c r="P114" s="51">
        <v>-1</v>
      </c>
      <c r="Q114" s="24">
        <f>0</f>
        <v>0</v>
      </c>
      <c r="AE114" s="10"/>
      <c r="AF114" s="11"/>
      <c r="AG114" s="11"/>
    </row>
    <row r="115" spans="1:40" ht="15.75" thickBot="1" x14ac:dyDescent="0.3">
      <c r="A115" t="s">
        <v>9</v>
      </c>
      <c r="B115" t="s">
        <v>10</v>
      </c>
      <c r="C115">
        <v>16</v>
      </c>
      <c r="D115" t="s">
        <v>11</v>
      </c>
      <c r="F115" s="8">
        <v>1</v>
      </c>
      <c r="G115" s="9">
        <v>2</v>
      </c>
      <c r="K115" s="10"/>
      <c r="P115" s="51">
        <v>-1</v>
      </c>
      <c r="Q115" s="42">
        <v>1</v>
      </c>
      <c r="AE115" s="27"/>
      <c r="AF115" s="28"/>
    </row>
    <row r="116" spans="1:40" ht="15.75" thickBot="1" x14ac:dyDescent="0.3">
      <c r="A116" t="s">
        <v>9</v>
      </c>
      <c r="B116" t="s">
        <v>10</v>
      </c>
      <c r="C116">
        <v>17</v>
      </c>
      <c r="D116" t="s">
        <v>11</v>
      </c>
      <c r="F116">
        <v>0</v>
      </c>
      <c r="G116">
        <v>2</v>
      </c>
      <c r="J116" s="10"/>
      <c r="P116" s="51">
        <v>-1</v>
      </c>
      <c r="Q116" s="42">
        <v>0</v>
      </c>
      <c r="AF116" s="10"/>
    </row>
    <row r="117" spans="1:40" x14ac:dyDescent="0.25">
      <c r="A117" t="s">
        <v>9</v>
      </c>
      <c r="B117" t="s">
        <v>10</v>
      </c>
      <c r="C117">
        <v>18</v>
      </c>
      <c r="D117" t="s">
        <v>11</v>
      </c>
      <c r="F117" s="8">
        <v>1</v>
      </c>
      <c r="G117" s="9">
        <v>2</v>
      </c>
      <c r="K117" s="10"/>
      <c r="P117" s="51">
        <v>-1</v>
      </c>
      <c r="Q117" s="42">
        <v>1</v>
      </c>
      <c r="AF117" s="29"/>
      <c r="AG117" s="30"/>
    </row>
    <row r="118" spans="1:40" x14ac:dyDescent="0.25">
      <c r="A118" t="s">
        <v>9</v>
      </c>
      <c r="B118" t="s">
        <v>10</v>
      </c>
      <c r="C118">
        <v>19</v>
      </c>
      <c r="D118" t="s">
        <v>11</v>
      </c>
      <c r="F118">
        <v>0</v>
      </c>
      <c r="G118">
        <v>3</v>
      </c>
      <c r="J118" s="10"/>
      <c r="P118" s="51">
        <v>1</v>
      </c>
      <c r="Q118" s="24">
        <f>0</f>
        <v>0</v>
      </c>
      <c r="AF118" s="31"/>
      <c r="AG118" s="32"/>
    </row>
    <row r="119" spans="1:40" ht="15.75" thickBot="1" x14ac:dyDescent="0.3">
      <c r="A119" s="12" t="s">
        <v>9</v>
      </c>
      <c r="B119" s="12" t="s">
        <v>10</v>
      </c>
      <c r="C119" s="12">
        <v>20</v>
      </c>
      <c r="D119" s="12" t="s">
        <v>11</v>
      </c>
      <c r="E119" s="12"/>
      <c r="F119" s="8">
        <v>1</v>
      </c>
      <c r="G119" s="9">
        <v>2</v>
      </c>
      <c r="H119" s="12"/>
      <c r="I119" s="12"/>
      <c r="J119" s="12"/>
      <c r="K119" s="13"/>
      <c r="L119" s="12"/>
      <c r="M119" s="12"/>
      <c r="N119" s="12"/>
      <c r="O119" s="12"/>
      <c r="P119" s="51">
        <v>1</v>
      </c>
      <c r="Q119" s="24">
        <f>1</f>
        <v>1</v>
      </c>
      <c r="AD119" s="12"/>
      <c r="AE119" s="12"/>
      <c r="AF119" s="13"/>
      <c r="AG119" s="17"/>
      <c r="AH119" s="12"/>
      <c r="AI119" s="12"/>
      <c r="AJ119" s="12"/>
      <c r="AK119" s="12"/>
      <c r="AL119" s="12"/>
      <c r="AM119" s="12"/>
      <c r="AN119" s="12"/>
    </row>
    <row r="120" spans="1:40" x14ac:dyDescent="0.25">
      <c r="A120" s="14" t="s">
        <v>9</v>
      </c>
      <c r="B120" s="14" t="s">
        <v>10</v>
      </c>
      <c r="C120" s="14">
        <v>21</v>
      </c>
      <c r="D120" s="14" t="s">
        <v>11</v>
      </c>
      <c r="E120" s="14"/>
      <c r="F120" s="14">
        <v>1</v>
      </c>
      <c r="G120" s="14">
        <v>3</v>
      </c>
      <c r="H120" s="14"/>
      <c r="I120" s="14"/>
      <c r="J120" s="14"/>
      <c r="K120" s="15"/>
      <c r="L120" s="14"/>
      <c r="M120" s="14"/>
      <c r="N120" s="14"/>
      <c r="O120" s="14"/>
      <c r="P120" s="51">
        <v>1</v>
      </c>
      <c r="Q120" s="46">
        <v>1</v>
      </c>
      <c r="R120" s="45"/>
      <c r="S120" s="45"/>
      <c r="T120" s="45"/>
      <c r="U120" s="45"/>
      <c r="V120" s="45"/>
      <c r="W120" s="31"/>
      <c r="X120" s="31"/>
      <c r="Y120" s="31"/>
      <c r="Z120" s="31"/>
      <c r="AA120" s="31"/>
      <c r="AB120" s="31"/>
      <c r="AC120" s="31"/>
      <c r="AD120" s="14"/>
      <c r="AE120" s="14"/>
      <c r="AF120" s="16"/>
      <c r="AG120" s="15"/>
      <c r="AH120" s="14"/>
      <c r="AI120" s="14"/>
      <c r="AJ120" s="14"/>
      <c r="AK120" s="14"/>
      <c r="AL120" s="14"/>
      <c r="AM120" s="14"/>
      <c r="AN120" s="14"/>
    </row>
    <row r="121" spans="1:40" ht="15.75" thickBot="1" x14ac:dyDescent="0.3">
      <c r="A121" s="14" t="s">
        <v>9</v>
      </c>
      <c r="B121" s="14" t="s">
        <v>10</v>
      </c>
      <c r="C121" s="14">
        <v>22</v>
      </c>
      <c r="D121" s="14" t="s">
        <v>11</v>
      </c>
      <c r="E121" s="14"/>
      <c r="F121" s="14">
        <v>2</v>
      </c>
      <c r="G121" s="14">
        <v>2</v>
      </c>
      <c r="H121" s="14"/>
      <c r="I121" s="14"/>
      <c r="J121" s="14"/>
      <c r="K121" s="14"/>
      <c r="L121" s="15"/>
      <c r="M121" s="14"/>
      <c r="N121" s="14"/>
      <c r="O121" s="14"/>
      <c r="P121" s="51">
        <v>1</v>
      </c>
      <c r="Q121" s="47">
        <v>2</v>
      </c>
      <c r="R121" s="45"/>
      <c r="S121" s="45"/>
      <c r="T121" s="45"/>
      <c r="U121" s="45"/>
      <c r="V121" s="45"/>
      <c r="W121" s="31"/>
      <c r="X121" s="31"/>
      <c r="Y121" s="31"/>
      <c r="Z121" s="31"/>
      <c r="AA121" s="31"/>
      <c r="AB121" s="31"/>
      <c r="AC121" s="31"/>
      <c r="AD121" s="14"/>
      <c r="AE121" s="14"/>
      <c r="AF121" s="15"/>
      <c r="AG121" s="16"/>
      <c r="AH121" s="14"/>
      <c r="AI121" s="14"/>
      <c r="AJ121" s="14"/>
      <c r="AK121" s="14"/>
      <c r="AL121" s="14"/>
      <c r="AM121" s="14"/>
      <c r="AN121" s="14"/>
    </row>
    <row r="122" spans="1:40" x14ac:dyDescent="0.25">
      <c r="A122" s="12" t="s">
        <v>9</v>
      </c>
      <c r="B122" s="12" t="s">
        <v>10</v>
      </c>
      <c r="C122" s="12">
        <v>23</v>
      </c>
      <c r="D122" s="12" t="s">
        <v>11</v>
      </c>
      <c r="E122" s="12"/>
      <c r="F122" s="6">
        <v>2</v>
      </c>
      <c r="G122" s="7">
        <v>3</v>
      </c>
      <c r="H122" s="12"/>
      <c r="I122" s="12"/>
      <c r="J122" s="12"/>
      <c r="K122" s="12"/>
      <c r="L122" s="13"/>
      <c r="M122" s="12"/>
      <c r="N122" s="12"/>
      <c r="O122" s="12"/>
      <c r="P122" s="51">
        <v>1</v>
      </c>
      <c r="Q122" s="24">
        <f>W-2</f>
        <v>2</v>
      </c>
      <c r="AD122" s="12"/>
      <c r="AE122" s="12"/>
      <c r="AF122" s="17"/>
      <c r="AG122" s="13"/>
      <c r="AH122" s="12"/>
      <c r="AI122" s="12"/>
      <c r="AJ122" s="12"/>
      <c r="AK122" s="12"/>
      <c r="AL122" s="12"/>
      <c r="AM122" s="12"/>
      <c r="AN122" s="12"/>
    </row>
    <row r="123" spans="1:40" x14ac:dyDescent="0.25">
      <c r="A123" t="s">
        <v>9</v>
      </c>
      <c r="B123" t="s">
        <v>10</v>
      </c>
      <c r="C123">
        <v>24</v>
      </c>
      <c r="D123" t="s">
        <v>11</v>
      </c>
      <c r="F123">
        <v>3</v>
      </c>
      <c r="G123">
        <v>2</v>
      </c>
      <c r="M123" s="10"/>
      <c r="P123" s="51">
        <v>1</v>
      </c>
      <c r="Q123" s="24">
        <f>W-1</f>
        <v>3</v>
      </c>
      <c r="AF123" s="10"/>
      <c r="AG123" s="11"/>
    </row>
    <row r="124" spans="1:40" ht="15.75" thickBot="1" x14ac:dyDescent="0.3">
      <c r="A124" t="s">
        <v>9</v>
      </c>
      <c r="B124" t="s">
        <v>10</v>
      </c>
      <c r="C124">
        <v>25</v>
      </c>
      <c r="D124" t="s">
        <v>11</v>
      </c>
      <c r="F124" s="6">
        <v>2</v>
      </c>
      <c r="G124" s="7">
        <v>3</v>
      </c>
      <c r="L124" s="10"/>
      <c r="P124" s="51">
        <v>1</v>
      </c>
      <c r="Q124" s="41">
        <f>W-2</f>
        <v>2</v>
      </c>
      <c r="AF124" s="27"/>
      <c r="AG124" s="28"/>
    </row>
    <row r="125" spans="1:40" ht="15.75" thickBot="1" x14ac:dyDescent="0.3">
      <c r="A125" t="s">
        <v>9</v>
      </c>
      <c r="B125" t="s">
        <v>10</v>
      </c>
      <c r="C125">
        <v>26</v>
      </c>
      <c r="D125" t="s">
        <v>11</v>
      </c>
      <c r="F125">
        <v>3</v>
      </c>
      <c r="G125">
        <v>3</v>
      </c>
      <c r="M125" s="10"/>
      <c r="P125" s="51">
        <v>1</v>
      </c>
      <c r="Q125" s="41">
        <f>W-1</f>
        <v>3</v>
      </c>
      <c r="AG125" s="10"/>
    </row>
    <row r="126" spans="1:40" x14ac:dyDescent="0.25">
      <c r="A126" t="s">
        <v>9</v>
      </c>
      <c r="B126" t="s">
        <v>10</v>
      </c>
      <c r="C126">
        <v>27</v>
      </c>
      <c r="D126" t="s">
        <v>11</v>
      </c>
      <c r="F126" s="6">
        <v>2</v>
      </c>
      <c r="G126" s="7">
        <v>3</v>
      </c>
      <c r="L126" s="10"/>
      <c r="P126" s="51">
        <v>1</v>
      </c>
      <c r="Q126" s="41">
        <f>W-2</f>
        <v>2</v>
      </c>
      <c r="AG126" s="29"/>
      <c r="AH126" s="30"/>
    </row>
    <row r="127" spans="1:40" x14ac:dyDescent="0.25">
      <c r="A127" t="s">
        <v>9</v>
      </c>
      <c r="B127" t="s">
        <v>10</v>
      </c>
      <c r="C127">
        <v>28</v>
      </c>
      <c r="D127" t="s">
        <v>11</v>
      </c>
      <c r="F127">
        <v>3</v>
      </c>
      <c r="G127">
        <v>4</v>
      </c>
      <c r="M127" s="10"/>
      <c r="P127" s="51">
        <v>-1</v>
      </c>
      <c r="Q127" s="24">
        <f>W-1</f>
        <v>3</v>
      </c>
      <c r="AG127" s="31"/>
      <c r="AH127" s="32"/>
    </row>
    <row r="128" spans="1:40" ht="15.75" thickBot="1" x14ac:dyDescent="0.3">
      <c r="A128" s="12" t="s">
        <v>9</v>
      </c>
      <c r="B128" s="12" t="s">
        <v>10</v>
      </c>
      <c r="C128" s="12">
        <v>29</v>
      </c>
      <c r="D128" s="12" t="s">
        <v>11</v>
      </c>
      <c r="E128" s="12"/>
      <c r="F128" s="6">
        <v>2</v>
      </c>
      <c r="G128" s="7">
        <v>3</v>
      </c>
      <c r="H128" s="12"/>
      <c r="I128" s="12"/>
      <c r="J128" s="12"/>
      <c r="K128" s="12"/>
      <c r="L128" s="13"/>
      <c r="M128" s="12"/>
      <c r="N128" s="12"/>
      <c r="O128" s="12"/>
      <c r="P128" s="51">
        <v>-1</v>
      </c>
      <c r="Q128" s="24">
        <f>W-2</f>
        <v>2</v>
      </c>
      <c r="AD128" s="12"/>
      <c r="AE128" s="12"/>
      <c r="AF128" s="12"/>
      <c r="AG128" s="13"/>
      <c r="AH128" s="17"/>
      <c r="AI128" s="12"/>
      <c r="AJ128" s="12"/>
      <c r="AK128" s="12"/>
      <c r="AL128" s="12"/>
      <c r="AM128" s="12"/>
      <c r="AN128" s="12"/>
    </row>
    <row r="129" spans="1:40" x14ac:dyDescent="0.25">
      <c r="A129" s="14" t="s">
        <v>9</v>
      </c>
      <c r="B129" s="14" t="s">
        <v>10</v>
      </c>
      <c r="C129" s="14">
        <v>30</v>
      </c>
      <c r="D129" s="14" t="s">
        <v>11</v>
      </c>
      <c r="E129" s="14"/>
      <c r="F129" s="14">
        <v>2</v>
      </c>
      <c r="G129" s="14">
        <v>4</v>
      </c>
      <c r="H129" s="14"/>
      <c r="I129" s="14"/>
      <c r="J129" s="14"/>
      <c r="K129" s="14"/>
      <c r="L129" s="15"/>
      <c r="M129" s="16"/>
      <c r="N129" s="16"/>
      <c r="O129" s="16"/>
      <c r="P129" s="51">
        <v>-1</v>
      </c>
      <c r="Q129" s="46">
        <v>2</v>
      </c>
      <c r="R129" s="45"/>
      <c r="S129" s="45"/>
      <c r="T129" s="45"/>
      <c r="U129" s="45"/>
      <c r="V129" s="45"/>
      <c r="W129" s="31"/>
      <c r="X129" s="31"/>
      <c r="Y129" s="31"/>
      <c r="Z129" s="31"/>
      <c r="AA129" s="31"/>
      <c r="AB129" s="31"/>
      <c r="AC129" s="31"/>
      <c r="AD129" s="14"/>
      <c r="AE129" s="14"/>
      <c r="AF129" s="14"/>
      <c r="AG129" s="16"/>
      <c r="AH129" s="15"/>
      <c r="AI129" s="14"/>
      <c r="AJ129" s="14"/>
      <c r="AK129" s="14"/>
      <c r="AL129" s="14"/>
      <c r="AM129" s="14"/>
      <c r="AN129" s="14"/>
    </row>
    <row r="130" spans="1:40" ht="15.75" thickBot="1" x14ac:dyDescent="0.3">
      <c r="A130" s="14" t="s">
        <v>9</v>
      </c>
      <c r="B130" s="14" t="s">
        <v>10</v>
      </c>
      <c r="C130" s="14">
        <v>31</v>
      </c>
      <c r="D130" s="14" t="s">
        <v>11</v>
      </c>
      <c r="E130" s="14"/>
      <c r="F130" s="14">
        <v>1</v>
      </c>
      <c r="G130" s="14">
        <v>3</v>
      </c>
      <c r="H130" s="14"/>
      <c r="I130" s="14"/>
      <c r="J130" s="14"/>
      <c r="K130" s="15"/>
      <c r="L130" s="14"/>
      <c r="M130" s="14"/>
      <c r="N130" s="14"/>
      <c r="O130" s="14"/>
      <c r="P130" s="51">
        <v>-1</v>
      </c>
      <c r="Q130" s="47">
        <v>1</v>
      </c>
      <c r="R130" s="45"/>
      <c r="S130" s="45"/>
      <c r="T130" s="45"/>
      <c r="U130" s="45"/>
      <c r="V130" s="45"/>
      <c r="W130" s="31"/>
      <c r="X130" s="31"/>
      <c r="Y130" s="31"/>
      <c r="Z130" s="31"/>
      <c r="AA130" s="31"/>
      <c r="AB130" s="31"/>
      <c r="AC130" s="31"/>
      <c r="AD130" s="14"/>
      <c r="AE130" s="14"/>
      <c r="AF130" s="14"/>
      <c r="AG130" s="15"/>
      <c r="AH130" s="16"/>
      <c r="AI130" s="14"/>
      <c r="AJ130" s="14"/>
      <c r="AK130" s="14"/>
      <c r="AL130" s="14"/>
      <c r="AM130" s="14"/>
      <c r="AN130" s="14"/>
    </row>
    <row r="131" spans="1:40" x14ac:dyDescent="0.25">
      <c r="A131" s="12" t="s">
        <v>9</v>
      </c>
      <c r="B131" s="12" t="s">
        <v>10</v>
      </c>
      <c r="C131" s="12">
        <v>32</v>
      </c>
      <c r="D131" s="12" t="s">
        <v>11</v>
      </c>
      <c r="E131" s="12"/>
      <c r="F131" s="8">
        <v>1</v>
      </c>
      <c r="G131" s="9">
        <v>4</v>
      </c>
      <c r="H131" s="12"/>
      <c r="I131" s="12"/>
      <c r="J131" s="12"/>
      <c r="K131" s="13"/>
      <c r="L131" s="12"/>
      <c r="M131" s="12"/>
      <c r="N131" s="12"/>
      <c r="O131" s="12"/>
      <c r="P131" s="51">
        <v>-1</v>
      </c>
      <c r="Q131" s="24">
        <f>1</f>
        <v>1</v>
      </c>
      <c r="AD131" s="12"/>
      <c r="AE131" s="12"/>
      <c r="AF131" s="12"/>
      <c r="AG131" s="17"/>
      <c r="AH131" s="13"/>
      <c r="AI131" s="12"/>
      <c r="AJ131" s="12"/>
      <c r="AK131" s="12"/>
      <c r="AL131" s="12"/>
      <c r="AM131" s="12"/>
      <c r="AN131" s="12"/>
    </row>
    <row r="132" spans="1:40" x14ac:dyDescent="0.25">
      <c r="A132" t="s">
        <v>9</v>
      </c>
      <c r="B132" t="s">
        <v>10</v>
      </c>
      <c r="C132">
        <v>33</v>
      </c>
      <c r="D132" t="s">
        <v>11</v>
      </c>
      <c r="F132">
        <v>0</v>
      </c>
      <c r="G132">
        <v>2</v>
      </c>
      <c r="J132" s="10"/>
      <c r="K132" s="11"/>
      <c r="L132" s="11"/>
      <c r="P132" s="51">
        <v>-1</v>
      </c>
      <c r="Q132" s="24">
        <f>0</f>
        <v>0</v>
      </c>
      <c r="AG132" s="10"/>
      <c r="AH132" s="11"/>
    </row>
    <row r="133" spans="1:40" ht="15.75" thickBot="1" x14ac:dyDescent="0.3">
      <c r="A133" t="s">
        <v>9</v>
      </c>
      <c r="B133" t="s">
        <v>10</v>
      </c>
      <c r="C133">
        <v>34</v>
      </c>
      <c r="D133" t="s">
        <v>11</v>
      </c>
      <c r="F133" s="8">
        <v>1</v>
      </c>
      <c r="G133" s="9">
        <v>1</v>
      </c>
      <c r="K133" s="10"/>
      <c r="P133" s="51">
        <v>-1</v>
      </c>
      <c r="Q133" s="42">
        <v>1</v>
      </c>
      <c r="AG133" s="27"/>
      <c r="AH133" s="28"/>
    </row>
    <row r="134" spans="1:40" ht="15.75" thickBot="1" x14ac:dyDescent="0.3">
      <c r="A134" t="s">
        <v>9</v>
      </c>
      <c r="B134" t="s">
        <v>10</v>
      </c>
      <c r="C134">
        <v>35</v>
      </c>
      <c r="D134" t="s">
        <v>11</v>
      </c>
      <c r="F134">
        <v>0</v>
      </c>
      <c r="G134">
        <v>2</v>
      </c>
      <c r="J134" s="10"/>
      <c r="P134" s="51">
        <v>-1</v>
      </c>
      <c r="Q134" s="42">
        <v>0</v>
      </c>
      <c r="AH134" s="10"/>
    </row>
    <row r="135" spans="1:40" x14ac:dyDescent="0.25">
      <c r="A135" t="s">
        <v>9</v>
      </c>
      <c r="B135" t="s">
        <v>10</v>
      </c>
      <c r="C135">
        <v>36</v>
      </c>
      <c r="D135" t="s">
        <v>11</v>
      </c>
      <c r="F135" s="8">
        <v>1</v>
      </c>
      <c r="G135" s="9">
        <v>2</v>
      </c>
      <c r="K135" s="10"/>
      <c r="P135" s="51">
        <v>-1</v>
      </c>
      <c r="Q135" s="42">
        <v>1</v>
      </c>
      <c r="AH135" s="29"/>
      <c r="AI135" s="30"/>
    </row>
    <row r="136" spans="1:40" x14ac:dyDescent="0.25">
      <c r="A136" t="s">
        <v>9</v>
      </c>
      <c r="B136" t="s">
        <v>10</v>
      </c>
      <c r="C136">
        <v>37</v>
      </c>
      <c r="D136" t="s">
        <v>11</v>
      </c>
      <c r="F136">
        <v>0</v>
      </c>
      <c r="G136">
        <v>2</v>
      </c>
      <c r="J136" s="10"/>
      <c r="P136" s="51">
        <v>1</v>
      </c>
      <c r="Q136" s="24">
        <f>0</f>
        <v>0</v>
      </c>
      <c r="AH136" s="31"/>
      <c r="AI136" s="32"/>
    </row>
    <row r="137" spans="1:40" ht="15.75" thickBot="1" x14ac:dyDescent="0.3">
      <c r="A137" s="12" t="s">
        <v>9</v>
      </c>
      <c r="B137" s="12" t="s">
        <v>10</v>
      </c>
      <c r="C137" s="12">
        <v>38</v>
      </c>
      <c r="D137" s="12" t="s">
        <v>11</v>
      </c>
      <c r="E137" s="12"/>
      <c r="F137" s="8">
        <v>1</v>
      </c>
      <c r="G137" s="9">
        <v>3</v>
      </c>
      <c r="H137" s="12"/>
      <c r="I137" s="12"/>
      <c r="J137" s="12"/>
      <c r="K137" s="13"/>
      <c r="L137" s="12"/>
      <c r="M137" s="12"/>
      <c r="N137" s="12"/>
      <c r="O137" s="12"/>
      <c r="P137" s="51">
        <v>1</v>
      </c>
      <c r="Q137" s="24">
        <f>1</f>
        <v>1</v>
      </c>
      <c r="AD137" s="12"/>
      <c r="AE137" s="12"/>
      <c r="AF137" s="12"/>
      <c r="AG137" s="12"/>
      <c r="AH137" s="13"/>
      <c r="AI137" s="17"/>
      <c r="AJ137" s="12"/>
      <c r="AK137" s="12"/>
      <c r="AL137" s="12"/>
      <c r="AM137" s="12"/>
      <c r="AN137" s="12"/>
    </row>
    <row r="138" spans="1:40" x14ac:dyDescent="0.25">
      <c r="A138" s="14" t="s">
        <v>9</v>
      </c>
      <c r="B138" s="14" t="s">
        <v>10</v>
      </c>
      <c r="C138" s="14">
        <v>39</v>
      </c>
      <c r="D138" s="14" t="s">
        <v>11</v>
      </c>
      <c r="E138" s="14"/>
      <c r="F138" s="14">
        <v>1</v>
      </c>
      <c r="G138" s="14">
        <v>2</v>
      </c>
      <c r="H138" s="14"/>
      <c r="I138" s="14"/>
      <c r="J138" s="14"/>
      <c r="K138" s="15"/>
      <c r="L138" s="14"/>
      <c r="M138" s="14"/>
      <c r="N138" s="14"/>
      <c r="O138" s="14"/>
      <c r="P138" s="51">
        <v>1</v>
      </c>
      <c r="Q138" s="46">
        <v>1</v>
      </c>
      <c r="R138" s="45"/>
      <c r="S138" s="45"/>
      <c r="T138" s="45"/>
      <c r="U138" s="45"/>
      <c r="V138" s="45"/>
      <c r="W138" s="31"/>
      <c r="X138" s="31"/>
      <c r="Y138" s="31"/>
      <c r="Z138" s="31"/>
      <c r="AA138" s="31"/>
      <c r="AB138" s="31"/>
      <c r="AC138" s="31"/>
      <c r="AD138" s="14"/>
      <c r="AE138" s="14"/>
      <c r="AF138" s="14"/>
      <c r="AG138" s="14"/>
      <c r="AH138" s="16"/>
      <c r="AI138" s="15"/>
      <c r="AJ138" s="14"/>
      <c r="AK138" s="14"/>
      <c r="AL138" s="14"/>
      <c r="AM138" s="14"/>
      <c r="AN138" s="14"/>
    </row>
    <row r="139" spans="1:40" ht="15.75" thickBot="1" x14ac:dyDescent="0.3">
      <c r="A139" s="14" t="s">
        <v>9</v>
      </c>
      <c r="B139" s="14" t="s">
        <v>10</v>
      </c>
      <c r="C139" s="14">
        <v>40</v>
      </c>
      <c r="D139" s="14" t="s">
        <v>11</v>
      </c>
      <c r="E139" s="14"/>
      <c r="F139" s="14">
        <v>2</v>
      </c>
      <c r="G139" s="14"/>
      <c r="H139" s="14"/>
      <c r="I139" s="14"/>
      <c r="J139" s="14"/>
      <c r="K139" s="14"/>
      <c r="L139" s="15"/>
      <c r="M139" s="14"/>
      <c r="N139" s="14"/>
      <c r="O139" s="14"/>
      <c r="P139" s="51">
        <v>1</v>
      </c>
      <c r="Q139" s="47">
        <v>2</v>
      </c>
      <c r="R139" s="45"/>
      <c r="S139" s="45"/>
      <c r="T139" s="45"/>
      <c r="U139" s="45"/>
      <c r="V139" s="45"/>
      <c r="W139" s="31"/>
      <c r="X139" s="31"/>
      <c r="Y139" s="31"/>
      <c r="Z139" s="31"/>
      <c r="AA139" s="31"/>
      <c r="AB139" s="31"/>
      <c r="AC139" s="31"/>
      <c r="AD139" s="14"/>
      <c r="AE139" s="14"/>
      <c r="AF139" s="14"/>
      <c r="AG139" s="14"/>
      <c r="AH139" s="15"/>
      <c r="AI139" s="16"/>
      <c r="AJ139" s="14"/>
      <c r="AK139" s="14"/>
      <c r="AL139" s="14"/>
      <c r="AM139" s="14"/>
      <c r="AN139" s="14"/>
    </row>
    <row r="140" spans="1:40" x14ac:dyDescent="0.25">
      <c r="A140" s="12" t="s">
        <v>9</v>
      </c>
      <c r="B140" s="12" t="s">
        <v>10</v>
      </c>
      <c r="C140" s="12">
        <v>41</v>
      </c>
      <c r="D140" s="12" t="s">
        <v>11</v>
      </c>
      <c r="E140" s="12"/>
      <c r="F140" s="12">
        <v>2</v>
      </c>
      <c r="G140" s="12"/>
      <c r="H140" s="12"/>
      <c r="I140" s="12"/>
      <c r="J140" s="12"/>
      <c r="K140" s="17"/>
      <c r="L140" s="13"/>
      <c r="M140" s="12"/>
      <c r="N140" s="12"/>
      <c r="O140" s="12"/>
      <c r="P140" s="51">
        <v>1</v>
      </c>
      <c r="Q140" s="24">
        <f>W-2</f>
        <v>2</v>
      </c>
      <c r="AD140" s="12"/>
      <c r="AE140" s="12"/>
      <c r="AF140" s="12"/>
      <c r="AG140" s="12"/>
      <c r="AH140" s="23"/>
      <c r="AI140" s="21"/>
      <c r="AJ140" s="12"/>
      <c r="AK140" s="12"/>
      <c r="AL140" s="12"/>
      <c r="AM140" s="12"/>
      <c r="AN140" s="12"/>
    </row>
    <row r="141" spans="1:40" x14ac:dyDescent="0.25">
      <c r="A141" s="24" t="s">
        <v>9</v>
      </c>
      <c r="B141" s="24" t="s">
        <v>10</v>
      </c>
      <c r="C141" s="24">
        <v>42</v>
      </c>
      <c r="D141" s="24" t="s">
        <v>11</v>
      </c>
      <c r="E141" s="24"/>
      <c r="F141" s="4">
        <v>3</v>
      </c>
      <c r="G141" s="4">
        <v>3</v>
      </c>
      <c r="M141" s="10"/>
      <c r="P141" s="51">
        <v>1</v>
      </c>
      <c r="Q141" s="24">
        <f>W-1</f>
        <v>3</v>
      </c>
      <c r="AH141" s="21"/>
      <c r="AI141" s="23"/>
    </row>
    <row r="142" spans="1:40" ht="15.75" thickBot="1" x14ac:dyDescent="0.3">
      <c r="A142" s="24" t="s">
        <v>9</v>
      </c>
      <c r="B142" s="24" t="s">
        <v>10</v>
      </c>
      <c r="C142" s="24">
        <v>43</v>
      </c>
      <c r="D142" s="24" t="s">
        <v>11</v>
      </c>
      <c r="E142" s="24"/>
      <c r="F142" s="4">
        <v>3</v>
      </c>
      <c r="G142" s="4">
        <v>4</v>
      </c>
      <c r="M142" s="10"/>
      <c r="Q142" s="44">
        <f>Q141</f>
        <v>3</v>
      </c>
      <c r="AH142" s="33"/>
      <c r="AI142" s="3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H</vt:lpstr>
      <vt:lpstr>W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RazumovSa</cp:lastModifiedBy>
  <dcterms:created xsi:type="dcterms:W3CDTF">2016-12-27T17:00:36Z</dcterms:created>
  <dcterms:modified xsi:type="dcterms:W3CDTF">2016-12-28T07:51:44Z</dcterms:modified>
</cp:coreProperties>
</file>