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zumovSa\Documents\Visual Studio 2015\Projects\RadarClient\"/>
    </mc:Choice>
  </mc:AlternateContent>
  <bookViews>
    <workbookView xWindow="0" yWindow="0" windowWidth="7215" windowHeight="5130" activeTab="5"/>
  </bookViews>
  <sheets>
    <sheet name="INIT" sheetId="1" r:id="rId1"/>
    <sheet name="RIMAGE" sheetId="2" r:id="rId2"/>
    <sheet name="Visual" sheetId="3" r:id="rId3"/>
    <sheet name="Digital" sheetId="4" r:id="rId4"/>
    <sheet name="track" sheetId="5" r:id="rId5"/>
    <sheet name="points" sheetId="6" r:id="rId6"/>
    <sheet name="image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6" l="1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" i="6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4" i="7"/>
  <c r="B3" i="7"/>
  <c r="D4" i="7"/>
  <c r="D5" i="7"/>
  <c r="D6" i="7"/>
  <c r="F6" i="7" s="1"/>
  <c r="D7" i="7"/>
  <c r="G7" i="7" s="1"/>
  <c r="D8" i="7"/>
  <c r="D9" i="7"/>
  <c r="D10" i="7"/>
  <c r="F10" i="7" s="1"/>
  <c r="D11" i="7"/>
  <c r="F11" i="7" s="1"/>
  <c r="D12" i="7"/>
  <c r="D13" i="7"/>
  <c r="D14" i="7"/>
  <c r="D15" i="7"/>
  <c r="D16" i="7"/>
  <c r="D17" i="7"/>
  <c r="D18" i="7"/>
  <c r="D19" i="7"/>
  <c r="D20" i="7"/>
  <c r="D21" i="7"/>
  <c r="D22" i="7"/>
  <c r="F22" i="7" s="1"/>
  <c r="D23" i="7"/>
  <c r="F23" i="7" s="1"/>
  <c r="D24" i="7"/>
  <c r="D25" i="7"/>
  <c r="D26" i="7"/>
  <c r="G26" i="7" s="1"/>
  <c r="D27" i="7"/>
  <c r="D28" i="7"/>
  <c r="D29" i="7"/>
  <c r="D30" i="7"/>
  <c r="F30" i="7" s="1"/>
  <c r="D31" i="7"/>
  <c r="G31" i="7" s="1"/>
  <c r="D32" i="7"/>
  <c r="D33" i="7"/>
  <c r="D34" i="7"/>
  <c r="D35" i="7"/>
  <c r="G35" i="7" s="1"/>
  <c r="D36" i="7"/>
  <c r="D37" i="7"/>
  <c r="D38" i="7"/>
  <c r="D39" i="7"/>
  <c r="F39" i="7" s="1"/>
  <c r="D40" i="7"/>
  <c r="D41" i="7"/>
  <c r="D42" i="7"/>
  <c r="F42" i="7" s="1"/>
  <c r="D43" i="7"/>
  <c r="D44" i="7"/>
  <c r="D45" i="7"/>
  <c r="D46" i="7"/>
  <c r="G46" i="7" s="1"/>
  <c r="D47" i="7"/>
  <c r="F47" i="7" s="1"/>
  <c r="D48" i="7"/>
  <c r="D49" i="7"/>
  <c r="D50" i="7"/>
  <c r="F50" i="7" s="1"/>
  <c r="D51" i="7"/>
  <c r="F51" i="7" s="1"/>
  <c r="D52" i="7"/>
  <c r="D53" i="7"/>
  <c r="D54" i="7"/>
  <c r="D55" i="7"/>
  <c r="F55" i="7" s="1"/>
  <c r="D56" i="7"/>
  <c r="D57" i="7"/>
  <c r="D58" i="7"/>
  <c r="G58" i="7" s="1"/>
  <c r="D59" i="7"/>
  <c r="F59" i="7" s="1"/>
  <c r="D60" i="7"/>
  <c r="D61" i="7"/>
  <c r="D62" i="7"/>
  <c r="D63" i="7"/>
  <c r="D64" i="7"/>
  <c r="D65" i="7"/>
  <c r="D66" i="7"/>
  <c r="F66" i="7" s="1"/>
  <c r="D3" i="7"/>
  <c r="F14" i="7"/>
  <c r="F18" i="7"/>
  <c r="G34" i="7"/>
  <c r="F38" i="7"/>
  <c r="F54" i="7"/>
  <c r="F62" i="7"/>
  <c r="F5" i="7"/>
  <c r="F19" i="7"/>
  <c r="G21" i="7"/>
  <c r="F27" i="7"/>
  <c r="G41" i="7"/>
  <c r="F43" i="7"/>
  <c r="F45" i="7"/>
  <c r="G49" i="7"/>
  <c r="G61" i="7"/>
  <c r="F65" i="7"/>
  <c r="F13" i="7"/>
  <c r="F15" i="7"/>
  <c r="F41" i="7"/>
  <c r="G53" i="7"/>
  <c r="F63" i="7"/>
  <c r="G9" i="7"/>
  <c r="F37" i="7"/>
  <c r="F53" i="7"/>
  <c r="F57" i="7"/>
  <c r="G65" i="7"/>
  <c r="G42" i="7"/>
  <c r="F17" i="7"/>
  <c r="G25" i="7"/>
  <c r="G37" i="7"/>
  <c r="F61" i="7"/>
  <c r="G40" i="7"/>
  <c r="F40" i="7"/>
  <c r="G44" i="7"/>
  <c r="F44" i="7"/>
  <c r="G48" i="7"/>
  <c r="F48" i="7"/>
  <c r="G52" i="7"/>
  <c r="F52" i="7"/>
  <c r="G56" i="7"/>
  <c r="F56" i="7"/>
  <c r="G57" i="7"/>
  <c r="G60" i="7"/>
  <c r="F60" i="7"/>
  <c r="G64" i="7"/>
  <c r="F64" i="7"/>
  <c r="G29" i="7"/>
  <c r="G33" i="7"/>
  <c r="G3" i="7"/>
  <c r="F4" i="7"/>
  <c r="F8" i="7"/>
  <c r="G12" i="7"/>
  <c r="F16" i="7"/>
  <c r="F20" i="7"/>
  <c r="F32" i="7"/>
  <c r="F36" i="7"/>
  <c r="F24" i="7"/>
  <c r="F28" i="7"/>
  <c r="G16" i="7"/>
  <c r="G20" i="7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B5" i="6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4" i="6"/>
  <c r="A4" i="6"/>
  <c r="E255" i="5"/>
  <c r="B255" i="5"/>
  <c r="B254" i="5"/>
  <c r="B252" i="5"/>
  <c r="B251" i="5"/>
  <c r="B249" i="5"/>
  <c r="E247" i="5"/>
  <c r="B247" i="5"/>
  <c r="B246" i="5"/>
  <c r="A246" i="5"/>
  <c r="B256" i="5" s="1"/>
  <c r="B244" i="5"/>
  <c r="E241" i="5"/>
  <c r="B241" i="5"/>
  <c r="B240" i="5"/>
  <c r="B238" i="5"/>
  <c r="B237" i="5"/>
  <c r="B235" i="5"/>
  <c r="E233" i="5"/>
  <c r="B233" i="5"/>
  <c r="B232" i="5"/>
  <c r="A232" i="5"/>
  <c r="B242" i="5" s="1"/>
  <c r="B230" i="5"/>
  <c r="E227" i="5"/>
  <c r="B227" i="5"/>
  <c r="B226" i="5"/>
  <c r="B224" i="5"/>
  <c r="B223" i="5"/>
  <c r="B221" i="5"/>
  <c r="E219" i="5"/>
  <c r="B219" i="5"/>
  <c r="B218" i="5"/>
  <c r="A218" i="5"/>
  <c r="B228" i="5" s="1"/>
  <c r="B216" i="5"/>
  <c r="B202" i="5"/>
  <c r="B188" i="5"/>
  <c r="B174" i="5"/>
  <c r="B160" i="5"/>
  <c r="B146" i="5"/>
  <c r="B132" i="5"/>
  <c r="B118" i="5"/>
  <c r="B104" i="5"/>
  <c r="B90" i="5"/>
  <c r="B76" i="5"/>
  <c r="B62" i="5"/>
  <c r="B48" i="5"/>
  <c r="B34" i="5"/>
  <c r="B20" i="5"/>
  <c r="B6" i="5"/>
  <c r="A204" i="5"/>
  <c r="B212" i="5" s="1"/>
  <c r="A190" i="5"/>
  <c r="A176" i="5"/>
  <c r="A162" i="5"/>
  <c r="E171" i="5" s="1"/>
  <c r="A148" i="5"/>
  <c r="A134" i="5"/>
  <c r="A120" i="5"/>
  <c r="A106" i="5"/>
  <c r="A92" i="5"/>
  <c r="A78" i="5"/>
  <c r="A64" i="5"/>
  <c r="A50" i="5"/>
  <c r="A36" i="5"/>
  <c r="A22" i="5"/>
  <c r="E205" i="5"/>
  <c r="B204" i="5"/>
  <c r="B200" i="5"/>
  <c r="E199" i="5"/>
  <c r="B199" i="5"/>
  <c r="B198" i="5"/>
  <c r="B197" i="5"/>
  <c r="B196" i="5"/>
  <c r="B195" i="5"/>
  <c r="B194" i="5"/>
  <c r="B193" i="5"/>
  <c r="B192" i="5"/>
  <c r="E191" i="5"/>
  <c r="B191" i="5"/>
  <c r="B190" i="5"/>
  <c r="B186" i="5"/>
  <c r="E185" i="5"/>
  <c r="B185" i="5"/>
  <c r="B184" i="5"/>
  <c r="B183" i="5"/>
  <c r="B182" i="5"/>
  <c r="B181" i="5"/>
  <c r="B180" i="5"/>
  <c r="B179" i="5"/>
  <c r="B178" i="5"/>
  <c r="E177" i="5"/>
  <c r="B177" i="5"/>
  <c r="B176" i="5"/>
  <c r="B172" i="5"/>
  <c r="B169" i="5"/>
  <c r="E163" i="5"/>
  <c r="B158" i="5"/>
  <c r="E157" i="5"/>
  <c r="B157" i="5"/>
  <c r="B156" i="5"/>
  <c r="B155" i="5"/>
  <c r="B154" i="5"/>
  <c r="B153" i="5"/>
  <c r="B152" i="5"/>
  <c r="B151" i="5"/>
  <c r="B150" i="5"/>
  <c r="E149" i="5"/>
  <c r="B149" i="5"/>
  <c r="B148" i="5"/>
  <c r="B144" i="5"/>
  <c r="E143" i="5"/>
  <c r="B143" i="5"/>
  <c r="B142" i="5"/>
  <c r="B141" i="5"/>
  <c r="B140" i="5"/>
  <c r="B139" i="5"/>
  <c r="B138" i="5"/>
  <c r="B137" i="5"/>
  <c r="B136" i="5"/>
  <c r="E135" i="5"/>
  <c r="B135" i="5"/>
  <c r="B134" i="5"/>
  <c r="B130" i="5"/>
  <c r="E129" i="5"/>
  <c r="B129" i="5"/>
  <c r="B128" i="5"/>
  <c r="B127" i="5"/>
  <c r="B126" i="5"/>
  <c r="B125" i="5"/>
  <c r="B124" i="5"/>
  <c r="B123" i="5"/>
  <c r="B122" i="5"/>
  <c r="E121" i="5"/>
  <c r="B121" i="5"/>
  <c r="B120" i="5"/>
  <c r="B116" i="5"/>
  <c r="E115" i="5"/>
  <c r="B115" i="5"/>
  <c r="B114" i="5"/>
  <c r="B113" i="5"/>
  <c r="B112" i="5"/>
  <c r="B111" i="5"/>
  <c r="B110" i="5"/>
  <c r="B109" i="5"/>
  <c r="B108" i="5"/>
  <c r="E107" i="5"/>
  <c r="B107" i="5"/>
  <c r="B106" i="5"/>
  <c r="B102" i="5"/>
  <c r="E101" i="5"/>
  <c r="B101" i="5"/>
  <c r="B100" i="5"/>
  <c r="B99" i="5"/>
  <c r="B98" i="5"/>
  <c r="B97" i="5"/>
  <c r="B96" i="5"/>
  <c r="B95" i="5"/>
  <c r="B94" i="5"/>
  <c r="E93" i="5"/>
  <c r="B93" i="5"/>
  <c r="B92" i="5"/>
  <c r="B88" i="5"/>
  <c r="E87" i="5"/>
  <c r="B87" i="5"/>
  <c r="B86" i="5"/>
  <c r="B85" i="5"/>
  <c r="B84" i="5"/>
  <c r="B83" i="5"/>
  <c r="B82" i="5"/>
  <c r="B81" i="5"/>
  <c r="B80" i="5"/>
  <c r="E79" i="5"/>
  <c r="B79" i="5"/>
  <c r="B78" i="5"/>
  <c r="B74" i="5"/>
  <c r="E73" i="5"/>
  <c r="B73" i="5"/>
  <c r="B72" i="5"/>
  <c r="B71" i="5"/>
  <c r="B70" i="5"/>
  <c r="B69" i="5"/>
  <c r="B68" i="5"/>
  <c r="B67" i="5"/>
  <c r="B66" i="5"/>
  <c r="E65" i="5"/>
  <c r="B65" i="5"/>
  <c r="B64" i="5"/>
  <c r="B60" i="5"/>
  <c r="E59" i="5"/>
  <c r="B59" i="5"/>
  <c r="B58" i="5"/>
  <c r="B57" i="5"/>
  <c r="B56" i="5"/>
  <c r="B55" i="5"/>
  <c r="B54" i="5"/>
  <c r="B53" i="5"/>
  <c r="B52" i="5"/>
  <c r="E51" i="5"/>
  <c r="B51" i="5"/>
  <c r="B50" i="5"/>
  <c r="B46" i="5"/>
  <c r="E45" i="5"/>
  <c r="B45" i="5"/>
  <c r="B44" i="5"/>
  <c r="B43" i="5"/>
  <c r="B42" i="5"/>
  <c r="B41" i="5"/>
  <c r="B40" i="5"/>
  <c r="B39" i="5"/>
  <c r="B38" i="5"/>
  <c r="E37" i="5"/>
  <c r="B37" i="5"/>
  <c r="B36" i="5"/>
  <c r="B32" i="5"/>
  <c r="B31" i="5"/>
  <c r="B30" i="5"/>
  <c r="B29" i="5"/>
  <c r="B28" i="5"/>
  <c r="B27" i="5"/>
  <c r="B26" i="5"/>
  <c r="B25" i="5"/>
  <c r="B24" i="5"/>
  <c r="B23" i="5"/>
  <c r="B22" i="5"/>
  <c r="B18" i="5"/>
  <c r="B17" i="5"/>
  <c r="B16" i="5"/>
  <c r="B15" i="5"/>
  <c r="B14" i="5"/>
  <c r="B13" i="5"/>
  <c r="B12" i="5"/>
  <c r="B11" i="5"/>
  <c r="B10" i="5"/>
  <c r="B9" i="5"/>
  <c r="B8" i="5"/>
  <c r="E31" i="5"/>
  <c r="E23" i="5"/>
  <c r="E17" i="5"/>
  <c r="E9" i="5"/>
  <c r="C4" i="5"/>
  <c r="X92" i="4"/>
  <c r="W92" i="4"/>
  <c r="V92" i="4"/>
  <c r="U92" i="4"/>
  <c r="T92" i="4"/>
  <c r="S92" i="4"/>
  <c r="R92" i="4"/>
  <c r="Q92" i="4"/>
  <c r="X91" i="4"/>
  <c r="W91" i="4"/>
  <c r="V91" i="4"/>
  <c r="U91" i="4"/>
  <c r="T91" i="4"/>
  <c r="S91" i="4"/>
  <c r="R91" i="4"/>
  <c r="Q91" i="4"/>
  <c r="X90" i="4"/>
  <c r="W90" i="4"/>
  <c r="V90" i="4"/>
  <c r="U90" i="4"/>
  <c r="T90" i="4"/>
  <c r="S90" i="4"/>
  <c r="R90" i="4"/>
  <c r="Q90" i="4"/>
  <c r="X89" i="4"/>
  <c r="W89" i="4"/>
  <c r="V89" i="4"/>
  <c r="U89" i="4"/>
  <c r="T89" i="4"/>
  <c r="S89" i="4"/>
  <c r="R89" i="4"/>
  <c r="Q89" i="4"/>
  <c r="X88" i="4"/>
  <c r="W88" i="4"/>
  <c r="V88" i="4"/>
  <c r="U88" i="4"/>
  <c r="T88" i="4"/>
  <c r="S88" i="4"/>
  <c r="R88" i="4"/>
  <c r="Q88" i="4"/>
  <c r="X87" i="4"/>
  <c r="W87" i="4"/>
  <c r="V87" i="4"/>
  <c r="U87" i="4"/>
  <c r="T87" i="4"/>
  <c r="S87" i="4"/>
  <c r="R87" i="4"/>
  <c r="Q87" i="4"/>
  <c r="X86" i="4"/>
  <c r="W86" i="4"/>
  <c r="V86" i="4"/>
  <c r="U86" i="4"/>
  <c r="T86" i="4"/>
  <c r="S86" i="4"/>
  <c r="R86" i="4"/>
  <c r="Q86" i="4"/>
  <c r="X85" i="4"/>
  <c r="W85" i="4"/>
  <c r="V85" i="4"/>
  <c r="U85" i="4"/>
  <c r="T85" i="4"/>
  <c r="S85" i="4"/>
  <c r="R85" i="4"/>
  <c r="Q85" i="4"/>
  <c r="X84" i="4"/>
  <c r="W84" i="4"/>
  <c r="V84" i="4"/>
  <c r="U84" i="4"/>
  <c r="T84" i="4"/>
  <c r="S84" i="4"/>
  <c r="R84" i="4"/>
  <c r="Q84" i="4"/>
  <c r="X83" i="4"/>
  <c r="W83" i="4"/>
  <c r="V83" i="4"/>
  <c r="U83" i="4"/>
  <c r="T83" i="4"/>
  <c r="S83" i="4"/>
  <c r="R83" i="4"/>
  <c r="Q83" i="4"/>
  <c r="X82" i="4"/>
  <c r="W82" i="4"/>
  <c r="V82" i="4"/>
  <c r="U82" i="4"/>
  <c r="T82" i="4"/>
  <c r="S82" i="4"/>
  <c r="R82" i="4"/>
  <c r="Q82" i="4"/>
  <c r="X81" i="4"/>
  <c r="W81" i="4"/>
  <c r="V81" i="4"/>
  <c r="U81" i="4"/>
  <c r="T81" i="4"/>
  <c r="S81" i="4"/>
  <c r="R81" i="4"/>
  <c r="Q81" i="4"/>
  <c r="X80" i="4"/>
  <c r="W80" i="4"/>
  <c r="V80" i="4"/>
  <c r="U80" i="4"/>
  <c r="T80" i="4"/>
  <c r="S80" i="4"/>
  <c r="R80" i="4"/>
  <c r="Q80" i="4"/>
  <c r="X79" i="4"/>
  <c r="W79" i="4"/>
  <c r="V79" i="4"/>
  <c r="U79" i="4"/>
  <c r="T79" i="4"/>
  <c r="S79" i="4"/>
  <c r="R79" i="4"/>
  <c r="Q79" i="4"/>
  <c r="X78" i="4"/>
  <c r="W78" i="4"/>
  <c r="V78" i="4"/>
  <c r="U78" i="4"/>
  <c r="T78" i="4"/>
  <c r="S78" i="4"/>
  <c r="R78" i="4"/>
  <c r="Q78" i="4"/>
  <c r="X77" i="4"/>
  <c r="W77" i="4"/>
  <c r="V77" i="4"/>
  <c r="U77" i="4"/>
  <c r="T77" i="4"/>
  <c r="S77" i="4"/>
  <c r="R77" i="4"/>
  <c r="Q77" i="4"/>
  <c r="X76" i="4"/>
  <c r="W76" i="4"/>
  <c r="V76" i="4"/>
  <c r="U76" i="4"/>
  <c r="T76" i="4"/>
  <c r="S76" i="4"/>
  <c r="R76" i="4"/>
  <c r="Q76" i="4"/>
  <c r="X75" i="4"/>
  <c r="W75" i="4"/>
  <c r="V75" i="4"/>
  <c r="U75" i="4"/>
  <c r="T75" i="4"/>
  <c r="S75" i="4"/>
  <c r="R75" i="4"/>
  <c r="Q75" i="4"/>
  <c r="X74" i="4"/>
  <c r="W74" i="4"/>
  <c r="V74" i="4"/>
  <c r="U74" i="4"/>
  <c r="T74" i="4"/>
  <c r="S74" i="4"/>
  <c r="R74" i="4"/>
  <c r="Q74" i="4"/>
  <c r="X73" i="4"/>
  <c r="W73" i="4"/>
  <c r="V73" i="4"/>
  <c r="U73" i="4"/>
  <c r="T73" i="4"/>
  <c r="S73" i="4"/>
  <c r="R73" i="4"/>
  <c r="Q73" i="4"/>
  <c r="X72" i="4"/>
  <c r="W72" i="4"/>
  <c r="V72" i="4"/>
  <c r="U72" i="4"/>
  <c r="T72" i="4"/>
  <c r="S72" i="4"/>
  <c r="R72" i="4"/>
  <c r="Q72" i="4"/>
  <c r="X71" i="4"/>
  <c r="W71" i="4"/>
  <c r="V71" i="4"/>
  <c r="U71" i="4"/>
  <c r="T71" i="4"/>
  <c r="S71" i="4"/>
  <c r="R71" i="4"/>
  <c r="Q71" i="4"/>
  <c r="X70" i="4"/>
  <c r="W70" i="4"/>
  <c r="V70" i="4"/>
  <c r="U70" i="4"/>
  <c r="T70" i="4"/>
  <c r="S70" i="4"/>
  <c r="R70" i="4"/>
  <c r="Q70" i="4"/>
  <c r="X69" i="4"/>
  <c r="W69" i="4"/>
  <c r="V69" i="4"/>
  <c r="U69" i="4"/>
  <c r="T69" i="4"/>
  <c r="S69" i="4"/>
  <c r="R69" i="4"/>
  <c r="Q69" i="4"/>
  <c r="X68" i="4"/>
  <c r="W68" i="4"/>
  <c r="V68" i="4"/>
  <c r="U68" i="4"/>
  <c r="T68" i="4"/>
  <c r="S68" i="4"/>
  <c r="R68" i="4"/>
  <c r="Q68" i="4"/>
  <c r="X67" i="4"/>
  <c r="W67" i="4"/>
  <c r="V67" i="4"/>
  <c r="U67" i="4"/>
  <c r="T67" i="4"/>
  <c r="S67" i="4"/>
  <c r="R67" i="4"/>
  <c r="Q67" i="4"/>
  <c r="X66" i="4"/>
  <c r="W66" i="4"/>
  <c r="V66" i="4"/>
  <c r="U66" i="4"/>
  <c r="T66" i="4"/>
  <c r="S66" i="4"/>
  <c r="R66" i="4"/>
  <c r="Q66" i="4"/>
  <c r="X65" i="4"/>
  <c r="W65" i="4"/>
  <c r="V65" i="4"/>
  <c r="U65" i="4"/>
  <c r="T65" i="4"/>
  <c r="S65" i="4"/>
  <c r="R65" i="4"/>
  <c r="Q65" i="4"/>
  <c r="X64" i="4"/>
  <c r="W64" i="4"/>
  <c r="V64" i="4"/>
  <c r="U64" i="4"/>
  <c r="T64" i="4"/>
  <c r="S64" i="4"/>
  <c r="R64" i="4"/>
  <c r="Q64" i="4"/>
  <c r="X63" i="4"/>
  <c r="W63" i="4"/>
  <c r="V63" i="4"/>
  <c r="U63" i="4"/>
  <c r="T63" i="4"/>
  <c r="S63" i="4"/>
  <c r="R63" i="4"/>
  <c r="Q63" i="4"/>
  <c r="X62" i="4"/>
  <c r="W62" i="4"/>
  <c r="V62" i="4"/>
  <c r="U62" i="4"/>
  <c r="T62" i="4"/>
  <c r="S62" i="4"/>
  <c r="R62" i="4"/>
  <c r="Q62" i="4"/>
  <c r="X61" i="4"/>
  <c r="W61" i="4"/>
  <c r="V61" i="4"/>
  <c r="U61" i="4"/>
  <c r="T61" i="4"/>
  <c r="S61" i="4"/>
  <c r="R61" i="4"/>
  <c r="Q61" i="4"/>
  <c r="X60" i="4"/>
  <c r="W60" i="4"/>
  <c r="V60" i="4"/>
  <c r="U60" i="4"/>
  <c r="T60" i="4"/>
  <c r="S60" i="4"/>
  <c r="R60" i="4"/>
  <c r="Q60" i="4"/>
  <c r="X59" i="4"/>
  <c r="W59" i="4"/>
  <c r="V59" i="4"/>
  <c r="U59" i="4"/>
  <c r="T59" i="4"/>
  <c r="S59" i="4"/>
  <c r="R59" i="4"/>
  <c r="Q59" i="4"/>
  <c r="X58" i="4"/>
  <c r="W58" i="4"/>
  <c r="V58" i="4"/>
  <c r="U58" i="4"/>
  <c r="T58" i="4"/>
  <c r="S58" i="4"/>
  <c r="R58" i="4"/>
  <c r="Q58" i="4"/>
  <c r="X57" i="4"/>
  <c r="W57" i="4"/>
  <c r="V57" i="4"/>
  <c r="U57" i="4"/>
  <c r="T57" i="4"/>
  <c r="S57" i="4"/>
  <c r="R57" i="4"/>
  <c r="Q57" i="4"/>
  <c r="X56" i="4"/>
  <c r="W56" i="4"/>
  <c r="V56" i="4"/>
  <c r="U56" i="4"/>
  <c r="T56" i="4"/>
  <c r="S56" i="4"/>
  <c r="R56" i="4"/>
  <c r="Q56" i="4"/>
  <c r="X55" i="4"/>
  <c r="W55" i="4"/>
  <c r="V55" i="4"/>
  <c r="U55" i="4"/>
  <c r="T55" i="4"/>
  <c r="S55" i="4"/>
  <c r="R55" i="4"/>
  <c r="Q55" i="4"/>
  <c r="X54" i="4"/>
  <c r="W54" i="4"/>
  <c r="V54" i="4"/>
  <c r="U54" i="4"/>
  <c r="T54" i="4"/>
  <c r="S54" i="4"/>
  <c r="R54" i="4"/>
  <c r="Q54" i="4"/>
  <c r="X53" i="4"/>
  <c r="W53" i="4"/>
  <c r="V53" i="4"/>
  <c r="U53" i="4"/>
  <c r="T53" i="4"/>
  <c r="S53" i="4"/>
  <c r="R53" i="4"/>
  <c r="Q53" i="4"/>
  <c r="X52" i="4"/>
  <c r="W52" i="4"/>
  <c r="V52" i="4"/>
  <c r="U52" i="4"/>
  <c r="T52" i="4"/>
  <c r="S52" i="4"/>
  <c r="R52" i="4"/>
  <c r="Q52" i="4"/>
  <c r="X51" i="4"/>
  <c r="W51" i="4"/>
  <c r="V51" i="4"/>
  <c r="U51" i="4"/>
  <c r="T51" i="4"/>
  <c r="S51" i="4"/>
  <c r="R51" i="4"/>
  <c r="Q51" i="4"/>
  <c r="X50" i="4"/>
  <c r="W50" i="4"/>
  <c r="V50" i="4"/>
  <c r="U50" i="4"/>
  <c r="T50" i="4"/>
  <c r="S50" i="4"/>
  <c r="R50" i="4"/>
  <c r="Q50" i="4"/>
  <c r="X49" i="4"/>
  <c r="W49" i="4"/>
  <c r="V49" i="4"/>
  <c r="U49" i="4"/>
  <c r="T49" i="4"/>
  <c r="S49" i="4"/>
  <c r="R49" i="4"/>
  <c r="Q49" i="4"/>
  <c r="X48" i="4"/>
  <c r="W48" i="4"/>
  <c r="V48" i="4"/>
  <c r="U48" i="4"/>
  <c r="T48" i="4"/>
  <c r="S48" i="4"/>
  <c r="R48" i="4"/>
  <c r="Q48" i="4"/>
  <c r="X47" i="4"/>
  <c r="W47" i="4"/>
  <c r="V47" i="4"/>
  <c r="U47" i="4"/>
  <c r="T47" i="4"/>
  <c r="S47" i="4"/>
  <c r="R47" i="4"/>
  <c r="Q47" i="4"/>
  <c r="X46" i="4"/>
  <c r="W46" i="4"/>
  <c r="V46" i="4"/>
  <c r="U46" i="4"/>
  <c r="T46" i="4"/>
  <c r="S46" i="4"/>
  <c r="R46" i="4"/>
  <c r="Q46" i="4"/>
  <c r="X45" i="4"/>
  <c r="W45" i="4"/>
  <c r="V45" i="4"/>
  <c r="U45" i="4"/>
  <c r="T45" i="4"/>
  <c r="S45" i="4"/>
  <c r="R45" i="4"/>
  <c r="Q45" i="4"/>
  <c r="X44" i="4"/>
  <c r="W44" i="4"/>
  <c r="V44" i="4"/>
  <c r="U44" i="4"/>
  <c r="T44" i="4"/>
  <c r="S44" i="4"/>
  <c r="R44" i="4"/>
  <c r="Q44" i="4"/>
  <c r="X43" i="4"/>
  <c r="W43" i="4"/>
  <c r="V43" i="4"/>
  <c r="U43" i="4"/>
  <c r="T43" i="4"/>
  <c r="S43" i="4"/>
  <c r="R43" i="4"/>
  <c r="Q43" i="4"/>
  <c r="X42" i="4"/>
  <c r="W42" i="4"/>
  <c r="V42" i="4"/>
  <c r="U42" i="4"/>
  <c r="T42" i="4"/>
  <c r="S42" i="4"/>
  <c r="R42" i="4"/>
  <c r="Q42" i="4"/>
  <c r="X41" i="4"/>
  <c r="W41" i="4"/>
  <c r="V41" i="4"/>
  <c r="U41" i="4"/>
  <c r="T41" i="4"/>
  <c r="S41" i="4"/>
  <c r="R41" i="4"/>
  <c r="Q41" i="4"/>
  <c r="X40" i="4"/>
  <c r="W40" i="4"/>
  <c r="V40" i="4"/>
  <c r="U40" i="4"/>
  <c r="T40" i="4"/>
  <c r="S40" i="4"/>
  <c r="R40" i="4"/>
  <c r="Q40" i="4"/>
  <c r="X39" i="4"/>
  <c r="W39" i="4"/>
  <c r="V39" i="4"/>
  <c r="U39" i="4"/>
  <c r="T39" i="4"/>
  <c r="S39" i="4"/>
  <c r="R39" i="4"/>
  <c r="Q39" i="4"/>
  <c r="X38" i="4"/>
  <c r="W38" i="4"/>
  <c r="V38" i="4"/>
  <c r="U38" i="4"/>
  <c r="T38" i="4"/>
  <c r="S38" i="4"/>
  <c r="R38" i="4"/>
  <c r="Q38" i="4"/>
  <c r="X37" i="4"/>
  <c r="W37" i="4"/>
  <c r="V37" i="4"/>
  <c r="U37" i="4"/>
  <c r="T37" i="4"/>
  <c r="S37" i="4"/>
  <c r="R37" i="4"/>
  <c r="Q37" i="4"/>
  <c r="X36" i="4"/>
  <c r="W36" i="4"/>
  <c r="V36" i="4"/>
  <c r="U36" i="4"/>
  <c r="T36" i="4"/>
  <c r="S36" i="4"/>
  <c r="R36" i="4"/>
  <c r="Q36" i="4"/>
  <c r="X35" i="4"/>
  <c r="W35" i="4"/>
  <c r="V35" i="4"/>
  <c r="U35" i="4"/>
  <c r="T35" i="4"/>
  <c r="S35" i="4"/>
  <c r="R35" i="4"/>
  <c r="Q35" i="4"/>
  <c r="X34" i="4"/>
  <c r="W34" i="4"/>
  <c r="V34" i="4"/>
  <c r="U34" i="4"/>
  <c r="T34" i="4"/>
  <c r="S34" i="4"/>
  <c r="R34" i="4"/>
  <c r="Q34" i="4"/>
  <c r="X33" i="4"/>
  <c r="W33" i="4"/>
  <c r="V33" i="4"/>
  <c r="U33" i="4"/>
  <c r="T33" i="4"/>
  <c r="S33" i="4"/>
  <c r="R33" i="4"/>
  <c r="Q33" i="4"/>
  <c r="X32" i="4"/>
  <c r="W32" i="4"/>
  <c r="V32" i="4"/>
  <c r="U32" i="4"/>
  <c r="T32" i="4"/>
  <c r="S32" i="4"/>
  <c r="R32" i="4"/>
  <c r="Q32" i="4"/>
  <c r="X31" i="4"/>
  <c r="W31" i="4"/>
  <c r="V31" i="4"/>
  <c r="U31" i="4"/>
  <c r="T31" i="4"/>
  <c r="S31" i="4"/>
  <c r="R31" i="4"/>
  <c r="Q31" i="4"/>
  <c r="X30" i="4"/>
  <c r="W30" i="4"/>
  <c r="V30" i="4"/>
  <c r="U30" i="4"/>
  <c r="T30" i="4"/>
  <c r="S30" i="4"/>
  <c r="R30" i="4"/>
  <c r="Q30" i="4"/>
  <c r="X29" i="4"/>
  <c r="W29" i="4"/>
  <c r="V29" i="4"/>
  <c r="U29" i="4"/>
  <c r="T29" i="4"/>
  <c r="S29" i="4"/>
  <c r="R29" i="4"/>
  <c r="Q29" i="4"/>
  <c r="X28" i="4"/>
  <c r="W28" i="4"/>
  <c r="V28" i="4"/>
  <c r="U28" i="4"/>
  <c r="T28" i="4"/>
  <c r="S28" i="4"/>
  <c r="R28" i="4"/>
  <c r="Q28" i="4"/>
  <c r="X27" i="4"/>
  <c r="W27" i="4"/>
  <c r="V27" i="4"/>
  <c r="U27" i="4"/>
  <c r="T27" i="4"/>
  <c r="S27" i="4"/>
  <c r="R27" i="4"/>
  <c r="Q27" i="4"/>
  <c r="X26" i="4"/>
  <c r="W26" i="4"/>
  <c r="V26" i="4"/>
  <c r="U26" i="4"/>
  <c r="T26" i="4"/>
  <c r="S26" i="4"/>
  <c r="R26" i="4"/>
  <c r="Q26" i="4"/>
  <c r="X25" i="4"/>
  <c r="W25" i="4"/>
  <c r="V25" i="4"/>
  <c r="U25" i="4"/>
  <c r="T25" i="4"/>
  <c r="S25" i="4"/>
  <c r="R25" i="4"/>
  <c r="Q25" i="4"/>
  <c r="X24" i="4"/>
  <c r="W24" i="4"/>
  <c r="V24" i="4"/>
  <c r="U24" i="4"/>
  <c r="T24" i="4"/>
  <c r="S24" i="4"/>
  <c r="R24" i="4"/>
  <c r="Q24" i="4"/>
  <c r="X23" i="4"/>
  <c r="W23" i="4"/>
  <c r="V23" i="4"/>
  <c r="U23" i="4"/>
  <c r="T23" i="4"/>
  <c r="S23" i="4"/>
  <c r="R23" i="4"/>
  <c r="Q23" i="4"/>
  <c r="X22" i="4"/>
  <c r="W22" i="4"/>
  <c r="V22" i="4"/>
  <c r="U22" i="4"/>
  <c r="T22" i="4"/>
  <c r="S22" i="4"/>
  <c r="R22" i="4"/>
  <c r="Q22" i="4"/>
  <c r="X21" i="4"/>
  <c r="W21" i="4"/>
  <c r="V21" i="4"/>
  <c r="U21" i="4"/>
  <c r="T21" i="4"/>
  <c r="S21" i="4"/>
  <c r="R21" i="4"/>
  <c r="Q21" i="4"/>
  <c r="X20" i="4"/>
  <c r="W20" i="4"/>
  <c r="V20" i="4"/>
  <c r="U20" i="4"/>
  <c r="T20" i="4"/>
  <c r="S20" i="4"/>
  <c r="R20" i="4"/>
  <c r="Q20" i="4"/>
  <c r="X19" i="4"/>
  <c r="W19" i="4"/>
  <c r="V19" i="4"/>
  <c r="U19" i="4"/>
  <c r="T19" i="4"/>
  <c r="S19" i="4"/>
  <c r="R19" i="4"/>
  <c r="Q19" i="4"/>
  <c r="X18" i="4"/>
  <c r="W18" i="4"/>
  <c r="V18" i="4"/>
  <c r="U18" i="4"/>
  <c r="T18" i="4"/>
  <c r="S18" i="4"/>
  <c r="R18" i="4"/>
  <c r="Q18" i="4"/>
  <c r="X17" i="4"/>
  <c r="W17" i="4"/>
  <c r="V17" i="4"/>
  <c r="U17" i="4"/>
  <c r="T17" i="4"/>
  <c r="S17" i="4"/>
  <c r="R17" i="4"/>
  <c r="Q17" i="4"/>
  <c r="X16" i="4"/>
  <c r="W16" i="4"/>
  <c r="V16" i="4"/>
  <c r="U16" i="4"/>
  <c r="T16" i="4"/>
  <c r="S16" i="4"/>
  <c r="R16" i="4"/>
  <c r="Q16" i="4"/>
  <c r="X15" i="4"/>
  <c r="W15" i="4"/>
  <c r="V15" i="4"/>
  <c r="U15" i="4"/>
  <c r="T15" i="4"/>
  <c r="S15" i="4"/>
  <c r="R15" i="4"/>
  <c r="Q15" i="4"/>
  <c r="X14" i="4"/>
  <c r="W14" i="4"/>
  <c r="V14" i="4"/>
  <c r="U14" i="4"/>
  <c r="T14" i="4"/>
  <c r="S14" i="4"/>
  <c r="R14" i="4"/>
  <c r="Q14" i="4"/>
  <c r="X13" i="4"/>
  <c r="W13" i="4"/>
  <c r="V13" i="4"/>
  <c r="U13" i="4"/>
  <c r="T13" i="4"/>
  <c r="S13" i="4"/>
  <c r="R13" i="4"/>
  <c r="Q13" i="4"/>
  <c r="X11" i="4"/>
  <c r="X12" i="4" s="1"/>
  <c r="X9" i="4" s="1"/>
  <c r="X7" i="4" s="1"/>
  <c r="W11" i="4"/>
  <c r="W12" i="4" s="1"/>
  <c r="W9" i="4" s="1"/>
  <c r="W7" i="4" s="1"/>
  <c r="V11" i="4"/>
  <c r="V12" i="4" s="1"/>
  <c r="V9" i="4" s="1"/>
  <c r="V7" i="4" s="1"/>
  <c r="U11" i="4"/>
  <c r="U12" i="4" s="1"/>
  <c r="U9" i="4" s="1"/>
  <c r="U7" i="4" s="1"/>
  <c r="T11" i="4"/>
  <c r="T12" i="4" s="1"/>
  <c r="T9" i="4" s="1"/>
  <c r="T7" i="4" s="1"/>
  <c r="S11" i="4"/>
  <c r="S12" i="4" s="1"/>
  <c r="S9" i="4" s="1"/>
  <c r="S7" i="4" s="1"/>
  <c r="E249" i="5" s="1"/>
  <c r="R11" i="4"/>
  <c r="R12" i="4" s="1"/>
  <c r="R9" i="4" s="1"/>
  <c r="R7" i="4" s="1"/>
  <c r="E235" i="5" s="1"/>
  <c r="Q11" i="4"/>
  <c r="Q12" i="4" s="1"/>
  <c r="Q9" i="4" s="1"/>
  <c r="Q7" i="4" s="1"/>
  <c r="E221" i="5" s="1"/>
  <c r="W8" i="4"/>
  <c r="V8" i="4"/>
  <c r="U8" i="4"/>
  <c r="S8" i="4"/>
  <c r="Q8" i="4"/>
  <c r="W6" i="4"/>
  <c r="V6" i="4"/>
  <c r="U6" i="4"/>
  <c r="S6" i="4"/>
  <c r="E248" i="5" s="1"/>
  <c r="Q6" i="4"/>
  <c r="E220" i="5" s="1"/>
  <c r="X4" i="4"/>
  <c r="W4" i="4"/>
  <c r="V4" i="4"/>
  <c r="U4" i="4"/>
  <c r="T4" i="4"/>
  <c r="S4" i="4"/>
  <c r="R4" i="4"/>
  <c r="Q4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P15" i="4"/>
  <c r="O15" i="4"/>
  <c r="N15" i="4"/>
  <c r="M15" i="4"/>
  <c r="L15" i="4"/>
  <c r="K15" i="4"/>
  <c r="J15" i="4"/>
  <c r="I15" i="4"/>
  <c r="H15" i="4"/>
  <c r="G15" i="4"/>
  <c r="F15" i="4"/>
  <c r="F11" i="4" s="1"/>
  <c r="F8" i="4" s="1"/>
  <c r="F6" i="4" s="1"/>
  <c r="E66" i="5" s="1"/>
  <c r="E15" i="4"/>
  <c r="D15" i="4"/>
  <c r="P14" i="4"/>
  <c r="O14" i="4"/>
  <c r="O11" i="4" s="1"/>
  <c r="N14" i="4"/>
  <c r="M14" i="4"/>
  <c r="L14" i="4"/>
  <c r="K14" i="4"/>
  <c r="K11" i="4" s="1"/>
  <c r="J14" i="4"/>
  <c r="I14" i="4"/>
  <c r="H14" i="4"/>
  <c r="G14" i="4"/>
  <c r="G11" i="4" s="1"/>
  <c r="F14" i="4"/>
  <c r="E14" i="4"/>
  <c r="D14" i="4"/>
  <c r="P13" i="4"/>
  <c r="O13" i="4"/>
  <c r="N13" i="4"/>
  <c r="N11" i="4" s="1"/>
  <c r="N8" i="4" s="1"/>
  <c r="N6" i="4" s="1"/>
  <c r="E178" i="5" s="1"/>
  <c r="M13" i="4"/>
  <c r="L13" i="4"/>
  <c r="K13" i="4"/>
  <c r="J13" i="4"/>
  <c r="I13" i="4"/>
  <c r="H13" i="4"/>
  <c r="G13" i="4"/>
  <c r="F13" i="4"/>
  <c r="E13" i="4"/>
  <c r="D13" i="4"/>
  <c r="P4" i="4"/>
  <c r="O4" i="4"/>
  <c r="N4" i="4"/>
  <c r="M4" i="4"/>
  <c r="L4" i="4"/>
  <c r="K4" i="4"/>
  <c r="J4" i="4"/>
  <c r="I4" i="4"/>
  <c r="H4" i="4"/>
  <c r="G4" i="4"/>
  <c r="F4" i="4"/>
  <c r="E4" i="4"/>
  <c r="D4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14" i="4"/>
  <c r="B13" i="4"/>
  <c r="C4" i="4"/>
  <c r="B4" i="4"/>
  <c r="I6" i="1"/>
  <c r="I5" i="1"/>
  <c r="K4" i="1" s="1"/>
  <c r="I14" i="1"/>
  <c r="I13" i="1"/>
  <c r="I12" i="1"/>
  <c r="I11" i="1"/>
  <c r="I10" i="1"/>
  <c r="I9" i="1"/>
  <c r="I8" i="1"/>
  <c r="I7" i="1"/>
  <c r="L1" i="1"/>
  <c r="H17" i="1"/>
  <c r="I3" i="1"/>
  <c r="K6" i="1" s="1"/>
  <c r="G11" i="1"/>
  <c r="H16" i="1" s="1"/>
  <c r="H7" i="1"/>
  <c r="H3" i="1"/>
  <c r="I4" i="1" s="1"/>
  <c r="K5" i="1" s="1"/>
  <c r="G23" i="7" l="1"/>
  <c r="F46" i="7"/>
  <c r="G22" i="7"/>
  <c r="G66" i="7"/>
  <c r="F49" i="7"/>
  <c r="G45" i="7"/>
  <c r="F34" i="7"/>
  <c r="G62" i="7"/>
  <c r="G5" i="7"/>
  <c r="F58" i="7"/>
  <c r="G50" i="7"/>
  <c r="F7" i="7"/>
  <c r="G19" i="7"/>
  <c r="G54" i="7"/>
  <c r="G38" i="7"/>
  <c r="G63" i="7"/>
  <c r="G59" i="7"/>
  <c r="G55" i="7"/>
  <c r="G51" i="7"/>
  <c r="G47" i="7"/>
  <c r="G43" i="7"/>
  <c r="G39" i="7"/>
  <c r="G27" i="7"/>
  <c r="F35" i="7"/>
  <c r="F31" i="7"/>
  <c r="G15" i="7"/>
  <c r="G11" i="7"/>
  <c r="F26" i="7"/>
  <c r="G6" i="7"/>
  <c r="G30" i="7"/>
  <c r="F3" i="7"/>
  <c r="F9" i="7"/>
  <c r="G17" i="7"/>
  <c r="G13" i="7"/>
  <c r="G8" i="7"/>
  <c r="G4" i="7"/>
  <c r="F33" i="7"/>
  <c r="F12" i="7"/>
  <c r="F29" i="7"/>
  <c r="F25" i="7"/>
  <c r="F21" i="7"/>
  <c r="G18" i="7"/>
  <c r="G14" i="7"/>
  <c r="G10" i="7"/>
  <c r="G28" i="7"/>
  <c r="G24" i="7"/>
  <c r="G36" i="7"/>
  <c r="G32" i="7"/>
  <c r="T8" i="4"/>
  <c r="T6" i="4" s="1"/>
  <c r="X8" i="4"/>
  <c r="X6" i="4" s="1"/>
  <c r="D11" i="4"/>
  <c r="D12" i="4" s="1"/>
  <c r="D9" i="4" s="1"/>
  <c r="D7" i="4" s="1"/>
  <c r="E39" i="5" s="1"/>
  <c r="H11" i="4"/>
  <c r="L11" i="4"/>
  <c r="P11" i="4"/>
  <c r="J11" i="4"/>
  <c r="J8" i="4" s="1"/>
  <c r="J6" i="4" s="1"/>
  <c r="E122" i="5" s="1"/>
  <c r="E250" i="5"/>
  <c r="B248" i="5"/>
  <c r="B250" i="5"/>
  <c r="B253" i="5"/>
  <c r="E222" i="5"/>
  <c r="B234" i="5"/>
  <c r="B236" i="5"/>
  <c r="B239" i="5"/>
  <c r="B220" i="5"/>
  <c r="B222" i="5"/>
  <c r="B225" i="5"/>
  <c r="B205" i="5"/>
  <c r="B207" i="5"/>
  <c r="B210" i="5"/>
  <c r="E213" i="5"/>
  <c r="B209" i="5"/>
  <c r="B213" i="5"/>
  <c r="B211" i="5"/>
  <c r="B214" i="5"/>
  <c r="B206" i="5"/>
  <c r="B208" i="5"/>
  <c r="B164" i="5"/>
  <c r="B166" i="5"/>
  <c r="B170" i="5"/>
  <c r="B162" i="5"/>
  <c r="B167" i="5"/>
  <c r="B171" i="5"/>
  <c r="B163" i="5"/>
  <c r="B165" i="5"/>
  <c r="B168" i="5"/>
  <c r="R8" i="4"/>
  <c r="R6" i="4" s="1"/>
  <c r="E234" i="5" s="1"/>
  <c r="E236" i="5" s="1"/>
  <c r="I11" i="4"/>
  <c r="E11" i="4"/>
  <c r="E8" i="4" s="1"/>
  <c r="E6" i="4" s="1"/>
  <c r="E52" i="5" s="1"/>
  <c r="M11" i="4"/>
  <c r="M12" i="4" s="1"/>
  <c r="M9" i="4" s="1"/>
  <c r="M7" i="4" s="1"/>
  <c r="E165" i="5" s="1"/>
  <c r="H12" i="4"/>
  <c r="H9" i="4" s="1"/>
  <c r="H7" i="4" s="1"/>
  <c r="E95" i="5" s="1"/>
  <c r="H8" i="4"/>
  <c r="H6" i="4" s="1"/>
  <c r="E94" i="5" s="1"/>
  <c r="L12" i="4"/>
  <c r="L9" i="4" s="1"/>
  <c r="L7" i="4" s="1"/>
  <c r="E151" i="5" s="1"/>
  <c r="L8" i="4"/>
  <c r="L6" i="4" s="1"/>
  <c r="E150" i="5" s="1"/>
  <c r="P12" i="4"/>
  <c r="P9" i="4" s="1"/>
  <c r="P7" i="4" s="1"/>
  <c r="E207" i="5" s="1"/>
  <c r="P8" i="4"/>
  <c r="P6" i="4" s="1"/>
  <c r="E206" i="5" s="1"/>
  <c r="G8" i="4"/>
  <c r="G6" i="4" s="1"/>
  <c r="E80" i="5" s="1"/>
  <c r="G12" i="4"/>
  <c r="G9" i="4" s="1"/>
  <c r="G7" i="4" s="1"/>
  <c r="E81" i="5" s="1"/>
  <c r="K8" i="4"/>
  <c r="K6" i="4" s="1"/>
  <c r="E136" i="5" s="1"/>
  <c r="K12" i="4"/>
  <c r="K9" i="4" s="1"/>
  <c r="K7" i="4" s="1"/>
  <c r="E137" i="5" s="1"/>
  <c r="O8" i="4"/>
  <c r="O6" i="4" s="1"/>
  <c r="E192" i="5" s="1"/>
  <c r="O12" i="4"/>
  <c r="O9" i="4" s="1"/>
  <c r="O7" i="4" s="1"/>
  <c r="E193" i="5" s="1"/>
  <c r="E12" i="4"/>
  <c r="E9" i="4" s="1"/>
  <c r="E7" i="4" s="1"/>
  <c r="E53" i="5" s="1"/>
  <c r="I8" i="4"/>
  <c r="I6" i="4" s="1"/>
  <c r="E108" i="5" s="1"/>
  <c r="I12" i="4"/>
  <c r="I9" i="4" s="1"/>
  <c r="I7" i="4" s="1"/>
  <c r="E109" i="5" s="1"/>
  <c r="D8" i="4"/>
  <c r="D6" i="4" s="1"/>
  <c r="E38" i="5" s="1"/>
  <c r="M8" i="4"/>
  <c r="M6" i="4" s="1"/>
  <c r="E164" i="5" s="1"/>
  <c r="F12" i="4"/>
  <c r="F9" i="4" s="1"/>
  <c r="F7" i="4" s="1"/>
  <c r="E67" i="5" s="1"/>
  <c r="E68" i="5" s="1"/>
  <c r="N12" i="4"/>
  <c r="N9" i="4" s="1"/>
  <c r="N7" i="4" s="1"/>
  <c r="E179" i="5" s="1"/>
  <c r="E180" i="5" s="1"/>
  <c r="C11" i="4"/>
  <c r="C12" i="4" s="1"/>
  <c r="C9" i="4" s="1"/>
  <c r="C7" i="4" s="1"/>
  <c r="E25" i="5" s="1"/>
  <c r="B11" i="4"/>
  <c r="E166" i="5" l="1"/>
  <c r="E96" i="5"/>
  <c r="E110" i="5"/>
  <c r="E54" i="5"/>
  <c r="E152" i="5"/>
  <c r="E138" i="5"/>
  <c r="E194" i="5"/>
  <c r="E82" i="5"/>
  <c r="E40" i="5"/>
  <c r="J12" i="4"/>
  <c r="J9" i="4" s="1"/>
  <c r="J7" i="4" s="1"/>
  <c r="E123" i="5" s="1"/>
  <c r="E124" i="5" s="1"/>
  <c r="E208" i="5"/>
  <c r="C8" i="4"/>
  <c r="C6" i="4" s="1"/>
  <c r="E24" i="5" s="1"/>
  <c r="E26" i="5" s="1"/>
  <c r="B12" i="4"/>
  <c r="B9" i="4" s="1"/>
  <c r="B7" i="4" s="1"/>
  <c r="E11" i="5" s="1"/>
  <c r="B8" i="4"/>
  <c r="B6" i="4" s="1"/>
  <c r="E10" i="5" s="1"/>
  <c r="E12" i="5" l="1"/>
</calcChain>
</file>

<file path=xl/sharedStrings.xml><?xml version="1.0" encoding="utf-8"?>
<sst xmlns="http://schemas.openxmlformats.org/spreadsheetml/2006/main" count="880" uniqueCount="133">
  <si>
    <t>название</t>
  </si>
  <si>
    <t>назначение</t>
  </si>
  <si>
    <t>тип</t>
  </si>
  <si>
    <t>кол-во байт</t>
  </si>
  <si>
    <t>цена деления</t>
  </si>
  <si>
    <t>смещение</t>
  </si>
  <si>
    <t>Nazm</t>
  </si>
  <si>
    <t>Число дискретов по азимуту</t>
  </si>
  <si>
    <t>int32</t>
  </si>
  <si>
    <t>Nelv</t>
  </si>
  <si>
    <t>Число шагов по углу места</t>
  </si>
  <si>
    <t>dAzm</t>
  </si>
  <si>
    <t>Цена 1 условной еденицы деления по азимуту</t>
  </si>
  <si>
    <t>float64</t>
  </si>
  <si>
    <t>1=1 рад</t>
  </si>
  <si>
    <t>dElv</t>
  </si>
  <si>
    <t>Цена 1 условной еденицы деления по  углу места</t>
  </si>
  <si>
    <t>begAzm</t>
  </si>
  <si>
    <t>Начальное положение по азимуту</t>
  </si>
  <si>
    <t>begElv</t>
  </si>
  <si>
    <t>Начальное положение по углу места</t>
  </si>
  <si>
    <t>dR</t>
  </si>
  <si>
    <t>Цена деления по дальности</t>
  </si>
  <si>
    <t>1 = 1 метр</t>
  </si>
  <si>
    <t>NR</t>
  </si>
  <si>
    <t>Число элементов по дальности</t>
  </si>
  <si>
    <t>minR</t>
  </si>
  <si>
    <t>Минимальная дальность(слепая зона)</t>
  </si>
  <si>
    <t>float32</t>
  </si>
  <si>
    <t>maxR</t>
  </si>
  <si>
    <t>Макс. Рабочая зона, которая меньше чем кол-во элементов по дальности</t>
  </si>
  <si>
    <t>resv1</t>
  </si>
  <si>
    <t>char</t>
  </si>
  <si>
    <t>ViewStep</t>
  </si>
  <si>
    <r>
      <t>Размер  дискрета отображения  по координате B</t>
    </r>
    <r>
      <rPr>
        <i/>
        <sz val="10"/>
        <color theme="1"/>
        <rFont val="Times New Roman"/>
        <family val="1"/>
        <charset val="204"/>
      </rPr>
      <t>.  Целое число таких дискретов составляет сектор по B.</t>
    </r>
  </si>
  <si>
    <t>Proto</t>
  </si>
  <si>
    <t>Версия протокола. Если больше чем поддерживает программа клиента, то дисконнект!</t>
  </si>
  <si>
    <t>uint16[2]</t>
  </si>
  <si>
    <t>Мажор.Минор</t>
  </si>
  <si>
    <t>ScanMode</t>
  </si>
  <si>
    <t>Указывает режим сканирования</t>
  </si>
  <si>
    <t>uint32</t>
  </si>
  <si>
    <t>synct</t>
  </si>
  <si>
    <t>Время сервера и клиента (UTC)</t>
  </si>
  <si>
    <t>Содержит поле utcTime  которое задается как</t>
  </si>
  <si>
    <t>union UTCtime {</t>
  </si>
  <si>
    <t xml:space="preserve">  WORD ta[8];</t>
  </si>
  <si>
    <t xml:space="preserve">  SYSTEMTIME st;</t>
  </si>
  <si>
    <t>};</t>
  </si>
  <si>
    <t>UTCtime</t>
  </si>
  <si>
    <t>1 мс</t>
  </si>
  <si>
    <t>MaxNumSectPt</t>
  </si>
  <si>
    <t>Максимальное кол-во точек в дискрете отображения</t>
  </si>
  <si>
    <t>int</t>
  </si>
  <si>
    <t>Штуки</t>
  </si>
  <si>
    <t>MaxNumSectImg</t>
  </si>
  <si>
    <t>Максимальное количество строк РЛИ в дискрете отображения</t>
  </si>
  <si>
    <t>blankR1</t>
  </si>
  <si>
    <t>Зона бланкирования от нуля до начала данных</t>
  </si>
  <si>
    <t>Сэмплов</t>
  </si>
  <si>
    <t>blankR2</t>
  </si>
  <si>
    <t>Зона бланкирования в конце зоны</t>
  </si>
  <si>
    <t>decimal value</t>
  </si>
  <si>
    <t>[0x00000008]</t>
  </si>
  <si>
    <t>0x88 '€'</t>
  </si>
  <si>
    <t>[0x00000009]</t>
  </si>
  <si>
    <t>0xe6 'ж'</t>
  </si>
  <si>
    <t>[0x0000000a]</t>
  </si>
  <si>
    <t>0xfd 'э'</t>
  </si>
  <si>
    <t>[0x0000000b]</t>
  </si>
  <si>
    <t>[0x0000000c]</t>
  </si>
  <si>
    <t>0x7d '}'</t>
  </si>
  <si>
    <t>[0x0000000d]</t>
  </si>
  <si>
    <t>0x71 'q'</t>
  </si>
  <si>
    <t>[0x0000000e]</t>
  </si>
  <si>
    <t>0x49 'I'</t>
  </si>
  <si>
    <t>[0x0000000f]</t>
  </si>
  <si>
    <t>0x3f '?'</t>
  </si>
  <si>
    <t>0xfd</t>
  </si>
  <si>
    <t>0x88</t>
  </si>
  <si>
    <t>0xe6</t>
  </si>
  <si>
    <t>0x7d</t>
  </si>
  <si>
    <t>0x71</t>
  </si>
  <si>
    <t>0x49</t>
  </si>
  <si>
    <t>0x3f</t>
  </si>
  <si>
    <t>N</t>
  </si>
  <si>
    <t>x</t>
  </si>
  <si>
    <t>x_</t>
  </si>
  <si>
    <t>y_</t>
  </si>
  <si>
    <t>d</t>
  </si>
  <si>
    <t>S</t>
  </si>
  <si>
    <t>x__</t>
  </si>
  <si>
    <t>y__</t>
  </si>
  <si>
    <t>RDRTRACKS</t>
  </si>
  <si>
    <t xml:space="preserve">t.N = </t>
  </si>
  <si>
    <t>;</t>
  </si>
  <si>
    <t>t</t>
  </si>
  <si>
    <t>RDRTRACK ts[</t>
  </si>
  <si>
    <t>];</t>
  </si>
  <si>
    <t>numTrack</t>
  </si>
  <si>
    <t>int numTrack;// номер траектории</t>
  </si>
  <si>
    <t>double X;     // коорданата X м</t>
  </si>
  <si>
    <t>double Y;     // координата Y м</t>
  </si>
  <si>
    <t>double Z;     // координата Z м</t>
  </si>
  <si>
    <t>double vX;    // скорость, м/сек X</t>
  </si>
  <si>
    <t>double vY;    // Y</t>
  </si>
  <si>
    <t>double vZ;    // Z</t>
  </si>
  <si>
    <t>double time;  // время последнего подтверждения</t>
  </si>
  <si>
    <t>int countTrue;      // счётчик подтверждений</t>
  </si>
  <si>
    <t>int countFalse;      // счётчик отсутствия подтверждений</t>
  </si>
  <si>
    <t>char resv1[8];</t>
  </si>
  <si>
    <t>float `;   // амплитуда последнего измерения</t>
  </si>
  <si>
    <t>Amp</t>
  </si>
  <si>
    <t>X</t>
  </si>
  <si>
    <t>Y</t>
  </si>
  <si>
    <t>Z</t>
  </si>
  <si>
    <t>vX</t>
  </si>
  <si>
    <t>vY</t>
  </si>
  <si>
    <t>vZ</t>
  </si>
  <si>
    <t>time</t>
  </si>
  <si>
    <t>countTrue</t>
  </si>
  <si>
    <t>countFalse</t>
  </si>
  <si>
    <t>=</t>
  </si>
  <si>
    <t>{</t>
  </si>
  <si>
    <t>}</t>
  </si>
  <si>
    <t>a</t>
  </si>
  <si>
    <t>R</t>
  </si>
  <si>
    <t>z</t>
  </si>
  <si>
    <t>P</t>
  </si>
  <si>
    <t>char *points;</t>
  </si>
  <si>
    <t>__sh = (_sh*)points;</t>
  </si>
  <si>
    <t>SendData(ClientSocket, points, __sh-&gt;dlina, 0);</t>
  </si>
  <si>
    <t>delete [] points;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</si>
</sst>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"/>
  </numFmts>
  <fonts count="8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i/>
      <sz val="10"/>
      <color rgb="FFF79646"/>
      <name val="Times New Roman"/>
      <family val="1"/>
      <charset val="204"/>
    </font>
    <font>
      <b/>
      <sz val="9"/>
      <color rgb="FFFFFFFF"/>
      <name val="Courier New"/>
      <family val="3"/>
      <charset val="204"/>
    </font>
    <font>
      <i/>
      <sz val="11"/>
      <color theme="1"/>
      <name val="Calibri"/>
      <family val="2"/>
      <charset val="204"/>
      <scheme val="minor"/>
    </font>
    <font>
      <i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8064A2"/>
        <bgColor indexed="64"/>
      </patternFill>
    </fill>
    <fill>
      <patternFill patternType="solid">
        <fgColor rgb="FFBFB1D0"/>
        <bgColor indexed="64"/>
      </patternFill>
    </fill>
    <fill>
      <patternFill patternType="solid">
        <fgColor rgb="FFDFD8E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thick">
        <color rgb="FFFFFFFF"/>
      </right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thick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2" borderId="1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right" vertical="center"/>
    </xf>
    <xf numFmtId="0" fontId="4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4" xfId="0" applyFill="1" applyBorder="1" applyAlignment="1">
      <alignment horizontal="right" vertical="center"/>
    </xf>
    <xf numFmtId="0" fontId="6" fillId="4" borderId="4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right" vertical="center"/>
    </xf>
    <xf numFmtId="0" fontId="7" fillId="4" borderId="4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6" fillId="3" borderId="5" xfId="0" applyFont="1" applyFill="1" applyBorder="1" applyAlignment="1">
      <alignment vertical="center"/>
    </xf>
    <xf numFmtId="0" fontId="4" fillId="2" borderId="6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0" fillId="3" borderId="5" xfId="0" applyFill="1" applyBorder="1" applyAlignment="1">
      <alignment horizontal="right" vertical="center"/>
    </xf>
    <xf numFmtId="0" fontId="4" fillId="2" borderId="3" xfId="0" applyFont="1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0" fillId="5" borderId="0" xfId="0" applyFill="1"/>
    <xf numFmtId="0" fontId="0" fillId="0" borderId="0" xfId="0" applyAlignment="1">
      <alignment horizontal="center"/>
    </xf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0" xfId="0" applyFont="1"/>
    <xf numFmtId="0" fontId="5" fillId="0" borderId="0" xfId="0" applyFont="1"/>
    <xf numFmtId="0" fontId="1" fillId="0" borderId="0" xfId="0" applyFont="1" applyBorder="1"/>
    <xf numFmtId="0" fontId="1" fillId="0" borderId="13" xfId="0" applyFont="1" applyBorder="1"/>
    <xf numFmtId="0" fontId="1" fillId="6" borderId="0" xfId="0" applyFont="1" applyFill="1" applyBorder="1"/>
    <xf numFmtId="0" fontId="1" fillId="6" borderId="13" xfId="0" applyFont="1" applyFill="1" applyBorder="1"/>
    <xf numFmtId="0" fontId="0" fillId="6" borderId="0" xfId="0" applyFill="1" applyBorder="1"/>
    <xf numFmtId="168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image!$G$2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image!$F$3:$F$66</c:f>
              <c:numCache>
                <c:formatCode>General</c:formatCode>
                <c:ptCount val="64"/>
                <c:pt idx="0">
                  <c:v>0</c:v>
                </c:pt>
                <c:pt idx="1">
                  <c:v>0.24658634455981596</c:v>
                </c:pt>
                <c:pt idx="2">
                  <c:v>0.51552946423435309</c:v>
                </c:pt>
                <c:pt idx="3">
                  <c:v>0.76520138523719061</c:v>
                </c:pt>
                <c:pt idx="4">
                  <c:v>0.95304252553459723</c:v>
                </c:pt>
                <c:pt idx="5">
                  <c:v>1.0524346369092195</c:v>
                </c:pt>
                <c:pt idx="6">
                  <c:v>1.0650351691360052</c:v>
                </c:pt>
                <c:pt idx="7">
                  <c:v>1.0236959203510807</c:v>
                </c:pt>
                <c:pt idx="8">
                  <c:v>0.98423053250811077</c:v>
                </c:pt>
                <c:pt idx="9">
                  <c:v>1.0081772464484056</c:v>
                </c:pt>
                <c:pt idx="10">
                  <c:v>1.1419829573969227</c:v>
                </c:pt>
                <c:pt idx="11">
                  <c:v>1.3995490257102405</c:v>
                </c:pt>
                <c:pt idx="12">
                  <c:v>1.7542532072982411</c:v>
                </c:pt>
                <c:pt idx="13">
                  <c:v>2.1436174519277915</c:v>
                </c:pt>
                <c:pt idx="14">
                  <c:v>2.4856833895252013</c:v>
                </c:pt>
                <c:pt idx="15">
                  <c:v>2.7022563721468491</c:v>
                </c:pt>
                <c:pt idx="16">
                  <c:v>2.7418057566534926</c:v>
                </c:pt>
                <c:pt idx="17">
                  <c:v>2.5947831308680964</c:v>
                </c:pt>
                <c:pt idx="18">
                  <c:v>2.296475938603006</c:v>
                </c:pt>
                <c:pt idx="19">
                  <c:v>1.9164842222003988</c:v>
                </c:pt>
                <c:pt idx="20">
                  <c:v>1.5381806539297813</c:v>
                </c:pt>
                <c:pt idx="21">
                  <c:v>1.2346742158363224</c:v>
                </c:pt>
                <c:pt idx="22">
                  <c:v>1.0488071184556433</c:v>
                </c:pt>
                <c:pt idx="23">
                  <c:v>0.9832593071305592</c:v>
                </c:pt>
                <c:pt idx="24">
                  <c:v>1.0034286384760105</c:v>
                </c:pt>
                <c:pt idx="25">
                  <c:v>1.0515581498877629</c:v>
                </c:pt>
                <c:pt idx="26">
                  <c:v>1.0670040470135793</c:v>
                </c:pt>
                <c:pt idx="27">
                  <c:v>1.0057572334077012</c:v>
                </c:pt>
                <c:pt idx="28">
                  <c:v>0.8528982190701625</c:v>
                </c:pt>
                <c:pt idx="29">
                  <c:v>0.62432589406815198</c:v>
                </c:pt>
                <c:pt idx="30">
                  <c:v>0.35789549810625743</c:v>
                </c:pt>
                <c:pt idx="31">
                  <c:v>9.770548450537625E-2</c:v>
                </c:pt>
                <c:pt idx="32">
                  <c:v>-0.12254229903527963</c:v>
                </c:pt>
                <c:pt idx="33">
                  <c:v>-0.29113203290421819</c:v>
                </c:pt>
                <c:pt idx="34">
                  <c:v>-0.42093426730904748</c:v>
                </c:pt>
                <c:pt idx="35">
                  <c:v>-0.5424411164582752</c:v>
                </c:pt>
                <c:pt idx="36">
                  <c:v>-0.69013365900276158</c:v>
                </c:pt>
                <c:pt idx="37">
                  <c:v>-0.8874339809872428</c:v>
                </c:pt>
                <c:pt idx="38">
                  <c:v>-1.1359168416718612</c:v>
                </c:pt>
                <c:pt idx="39">
                  <c:v>-1.4128268018780252</c:v>
                </c:pt>
                <c:pt idx="40">
                  <c:v>-1.677874841439944</c:v>
                </c:pt>
                <c:pt idx="41">
                  <c:v>-1.8868880260659384</c:v>
                </c:pt>
                <c:pt idx="42">
                  <c:v>-2.0073768631134348</c:v>
                </c:pt>
                <c:pt idx="43">
                  <c:v>-2.0303610975430333</c:v>
                </c:pt>
                <c:pt idx="44">
                  <c:v>-1.9741082886400427</c:v>
                </c:pt>
                <c:pt idx="45">
                  <c:v>-1.8783162234622313</c:v>
                </c:pt>
                <c:pt idx="46">
                  <c:v>-1.7906807151093675</c:v>
                </c:pt>
                <c:pt idx="47">
                  <c:v>-1.7505177258524449</c:v>
                </c:pt>
                <c:pt idx="48">
                  <c:v>-1.7751811776119042</c:v>
                </c:pt>
                <c:pt idx="49">
                  <c:v>-1.8540528952691404</c:v>
                </c:pt>
                <c:pt idx="50">
                  <c:v>-1.952220845126686</c:v>
                </c:pt>
                <c:pt idx="51">
                  <c:v>-2.0225503900270967</c:v>
                </c:pt>
                <c:pt idx="52">
                  <c:v>-2.0219016183352618</c:v>
                </c:pt>
                <c:pt idx="53">
                  <c:v>-1.9258015967123023</c:v>
                </c:pt>
                <c:pt idx="54">
                  <c:v>-1.7364559128737969</c:v>
                </c:pt>
                <c:pt idx="55">
                  <c:v>-1.4813734991806504</c:v>
                </c:pt>
                <c:pt idx="56">
                  <c:v>-1.2032310660911012</c:v>
                </c:pt>
                <c:pt idx="57">
                  <c:v>-0.94472291652064544</c:v>
                </c:pt>
                <c:pt idx="58">
                  <c:v>-0.73391329732622546</c:v>
                </c:pt>
                <c:pt idx="59">
                  <c:v>-0.57539460725356173</c:v>
                </c:pt>
                <c:pt idx="60">
                  <c:v>-0.45042586932189954</c:v>
                </c:pt>
                <c:pt idx="61">
                  <c:v>-0.32593831770003423</c:v>
                </c:pt>
                <c:pt idx="62">
                  <c:v>-0.16902618025045765</c:v>
                </c:pt>
                <c:pt idx="63">
                  <c:v>3.8527741024930388E-2</c:v>
                </c:pt>
              </c:numCache>
            </c:numRef>
          </c:xVal>
          <c:yVal>
            <c:numRef>
              <c:f>image!$G$3:$G$66</c:f>
              <c:numCache>
                <c:formatCode>General</c:formatCode>
                <c:ptCount val="64"/>
                <c:pt idx="0">
                  <c:v>2.25</c:v>
                </c:pt>
                <c:pt idx="1">
                  <c:v>2.4576384158589706</c:v>
                </c:pt>
                <c:pt idx="2">
                  <c:v>2.5431866899963977</c:v>
                </c:pt>
                <c:pt idx="3">
                  <c:v>2.4736880537048633</c:v>
                </c:pt>
                <c:pt idx="4">
                  <c:v>2.254157548645126</c:v>
                </c:pt>
                <c:pt idx="5">
                  <c:v>1.9264686807672289</c:v>
                </c:pt>
                <c:pt idx="6">
                  <c:v>1.5567575902217397</c:v>
                </c:pt>
                <c:pt idx="7">
                  <c:v>1.2153746200182245</c:v>
                </c:pt>
                <c:pt idx="8">
                  <c:v>0.95589906357786847</c:v>
                </c:pt>
                <c:pt idx="9">
                  <c:v>0.80004021114763879</c:v>
                </c:pt>
                <c:pt idx="10">
                  <c:v>0.73325882446741353</c:v>
                </c:pt>
                <c:pt idx="11">
                  <c:v>0.7123258158049196</c:v>
                </c:pt>
                <c:pt idx="12">
                  <c:v>0.68201780649620258</c:v>
                </c:pt>
                <c:pt idx="13">
                  <c:v>0.59510174485377298</c:v>
                </c:pt>
                <c:pt idx="14">
                  <c:v>0.42872253247979758</c:v>
                </c:pt>
                <c:pt idx="15">
                  <c:v>0.19163008989664423</c:v>
                </c:pt>
                <c:pt idx="16">
                  <c:v>-8.0093569991845234E-2</c:v>
                </c:pt>
                <c:pt idx="17">
                  <c:v>-0.33713359270126331</c:v>
                </c:pt>
                <c:pt idx="18">
                  <c:v>-0.53577595418326418</c:v>
                </c:pt>
                <c:pt idx="19">
                  <c:v>-0.65473876855495639</c:v>
                </c:pt>
                <c:pt idx="20">
                  <c:v>-0.70395999624180883</c:v>
                </c:pt>
                <c:pt idx="21">
                  <c:v>-0.72209650682393278</c:v>
                </c:pt>
                <c:pt idx="22">
                  <c:v>-0.76342227136762242</c:v>
                </c:pt>
                <c:pt idx="23">
                  <c:v>-0.87852691431376517</c:v>
                </c:pt>
                <c:pt idx="24">
                  <c:v>-1.0954290230928232</c:v>
                </c:pt>
                <c:pt idx="25">
                  <c:v>-1.4076663491502297</c:v>
                </c:pt>
                <c:pt idx="26">
                  <c:v>-1.7736204356828411</c:v>
                </c:pt>
                <c:pt idx="27">
                  <c:v>-2.1275617744536</c:v>
                </c:pt>
                <c:pt idx="28">
                  <c:v>-2.398949801509128</c:v>
                </c:pt>
                <c:pt idx="29">
                  <c:v>-2.5337346882072791</c:v>
                </c:pt>
                <c:pt idx="30">
                  <c:v>-2.5107273062368556</c:v>
                </c:pt>
                <c:pt idx="31">
                  <c:v>-2.347749608376728</c:v>
                </c:pt>
                <c:pt idx="32">
                  <c:v>-2.0956767801238367</c:v>
                </c:pt>
                <c:pt idx="33">
                  <c:v>-1.8224712530301568</c:v>
                </c:pt>
                <c:pt idx="34">
                  <c:v>-1.5925363301689806</c:v>
                </c:pt>
                <c:pt idx="35">
                  <c:v>-1.4481097466219279</c:v>
                </c:pt>
                <c:pt idx="36">
                  <c:v>-1.3985414153936462</c:v>
                </c:pt>
                <c:pt idx="37">
                  <c:v>-1.4205010366519324</c:v>
                </c:pt>
                <c:pt idx="38">
                  <c:v>-1.4684350050596251</c:v>
                </c:pt>
                <c:pt idx="39">
                  <c:v>-1.4912286712971041</c:v>
                </c:pt>
                <c:pt idx="40">
                  <c:v>-1.4491656588269108</c:v>
                </c:pt>
                <c:pt idx="41">
                  <c:v>-1.3255025799251727</c:v>
                </c:pt>
                <c:pt idx="42">
                  <c:v>-1.1291482172858138</c:v>
                </c:pt>
                <c:pt idx="43">
                  <c:v>-0.88823106631302307</c:v>
                </c:pt>
                <c:pt idx="44">
                  <c:v>-0.63756519940746892</c:v>
                </c:pt>
                <c:pt idx="45">
                  <c:v>-0.4050424255513056</c:v>
                </c:pt>
                <c:pt idx="46">
                  <c:v>-0.20210444333202915</c:v>
                </c:pt>
                <c:pt idx="47">
                  <c:v>-2.168823939973236E-2</c:v>
                </c:pt>
                <c:pt idx="48">
                  <c:v>0.15592458021912867</c:v>
                </c:pt>
                <c:pt idx="49">
                  <c:v>0.35198013022503061</c:v>
                </c:pt>
                <c:pt idx="50">
                  <c:v>0.57749213996072546</c:v>
                </c:pt>
                <c:pt idx="51">
                  <c:v>0.82573655995993278</c:v>
                </c:pt>
                <c:pt idx="52">
                  <c:v>1.0722617281891957</c:v>
                </c:pt>
                <c:pt idx="53">
                  <c:v>1.2827787410947822</c:v>
                </c:pt>
                <c:pt idx="54">
                  <c:v>1.4261993337389411</c:v>
                </c:pt>
                <c:pt idx="55">
                  <c:v>1.4879441830014384</c:v>
                </c:pt>
                <c:pt idx="56">
                  <c:v>1.4782738431561351</c:v>
                </c:pt>
                <c:pt idx="57">
                  <c:v>1.4319829295509527</c:v>
                </c:pt>
                <c:pt idx="58">
                  <c:v>1.3988194143754928</c:v>
                </c:pt>
                <c:pt idx="59">
                  <c:v>1.4273853855961642</c:v>
                </c:pt>
                <c:pt idx="60">
                  <c:v>1.5478222892047553</c:v>
                </c:pt>
                <c:pt idx="61">
                  <c:v>1.7593349518011012</c:v>
                </c:pt>
                <c:pt idx="62">
                  <c:v>2.0272345017160975</c:v>
                </c:pt>
                <c:pt idx="63">
                  <c:v>2.2910980494964033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486440"/>
        <c:axId val="422487616"/>
      </c:scatterChart>
      <c:valAx>
        <c:axId val="422486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487616"/>
        <c:crosses val="autoZero"/>
        <c:crossBetween val="midCat"/>
      </c:valAx>
      <c:valAx>
        <c:axId val="42248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486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14287</xdr:colOff>
      <xdr:row>0</xdr:row>
      <xdr:rowOff>176212</xdr:rowOff>
    </xdr:from>
    <xdr:to>
      <xdr:col>23</xdr:col>
      <xdr:colOff>319087</xdr:colOff>
      <xdr:row>15</xdr:row>
      <xdr:rowOff>61912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2"/>
  <sheetViews>
    <sheetView workbookViewId="0">
      <selection activeCell="G3" sqref="G3"/>
    </sheetView>
  </sheetViews>
  <sheetFormatPr defaultRowHeight="15" x14ac:dyDescent="0.25"/>
  <cols>
    <col min="1" max="1" width="14.140625" bestFit="1" customWidth="1"/>
    <col min="2" max="2" width="89.140625" bestFit="1" customWidth="1"/>
    <col min="7" max="7" width="14.85546875" customWidth="1"/>
  </cols>
  <sheetData>
    <row r="1" spans="1:18" ht="15.75" thickBot="1" x14ac:dyDescent="0.3">
      <c r="G1" s="20" t="s">
        <v>62</v>
      </c>
      <c r="H1" s="20" t="s">
        <v>32</v>
      </c>
      <c r="L1">
        <f>1024 - 104 - 16 - 4 - 4 - 4 - 4</f>
        <v>888</v>
      </c>
    </row>
    <row r="2" spans="1:18" ht="15.75" thickBot="1" x14ac:dyDescent="0.3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spans="1:18" ht="16.5" thickTop="1" thickBot="1" x14ac:dyDescent="0.3">
      <c r="A3" s="3" t="s">
        <v>6</v>
      </c>
      <c r="B3" s="4" t="s">
        <v>7</v>
      </c>
      <c r="C3" s="5" t="s">
        <v>8</v>
      </c>
      <c r="D3" s="6">
        <v>4</v>
      </c>
      <c r="E3" s="6">
        <v>1</v>
      </c>
      <c r="F3" s="6"/>
      <c r="G3" s="19">
        <v>8192</v>
      </c>
      <c r="H3" t="str">
        <f>DEC2HEX(G3)</f>
        <v>2000</v>
      </c>
      <c r="I3" t="str">
        <f>IF(LEN(H3)&gt;1,RIGHT(H3,2),"0" &amp; H3)</f>
        <v>00</v>
      </c>
    </row>
    <row r="4" spans="1:18" ht="15.75" thickBot="1" x14ac:dyDescent="0.3">
      <c r="A4" s="3"/>
      <c r="B4" s="4"/>
      <c r="C4" s="5"/>
      <c r="D4" s="6"/>
      <c r="E4" s="6"/>
      <c r="F4" s="6"/>
      <c r="I4" t="str">
        <f>IFERROR(MID(H3,LEN(H3)-J4,2),"00")</f>
        <v>20</v>
      </c>
      <c r="J4">
        <v>3</v>
      </c>
      <c r="K4">
        <f>HEX2DEC(I5)</f>
        <v>0</v>
      </c>
    </row>
    <row r="5" spans="1:18" ht="15.75" thickBot="1" x14ac:dyDescent="0.3">
      <c r="A5" s="3"/>
      <c r="B5" s="4"/>
      <c r="C5" s="5"/>
      <c r="D5" s="6"/>
      <c r="E5" s="6"/>
      <c r="F5" s="6"/>
      <c r="I5" t="str">
        <f>IFERROR(MID(H4,LEN(H4)-J5,2),"00")</f>
        <v>00</v>
      </c>
      <c r="J5">
        <v>5</v>
      </c>
      <c r="K5">
        <f>HEX2DEC(I4)</f>
        <v>32</v>
      </c>
    </row>
    <row r="6" spans="1:18" ht="15.75" thickBot="1" x14ac:dyDescent="0.3">
      <c r="A6" s="3"/>
      <c r="B6" s="4"/>
      <c r="C6" s="5"/>
      <c r="D6" s="6"/>
      <c r="E6" s="6"/>
      <c r="F6" s="6"/>
      <c r="I6" t="str">
        <f>IFERROR(MID(H5,LEN(H5)-J6,2),"00")</f>
        <v>00</v>
      </c>
      <c r="J6">
        <v>7</v>
      </c>
      <c r="K6">
        <f>HEX2DEC(I3)</f>
        <v>0</v>
      </c>
    </row>
    <row r="7" spans="1:18" ht="15.75" thickBot="1" x14ac:dyDescent="0.3">
      <c r="A7" s="3" t="s">
        <v>9</v>
      </c>
      <c r="B7" s="7" t="s">
        <v>10</v>
      </c>
      <c r="C7" s="8" t="s">
        <v>8</v>
      </c>
      <c r="D7" s="9">
        <v>4</v>
      </c>
      <c r="E7" s="9">
        <v>1</v>
      </c>
      <c r="F7" s="9"/>
      <c r="G7" s="19">
        <v>1</v>
      </c>
      <c r="H7" t="str">
        <f>DEC2HEX(G7)</f>
        <v>1</v>
      </c>
      <c r="I7" t="str">
        <f>IF(LEN(H7)&gt;1,RIGHT(H7,2),"0" &amp; H7)</f>
        <v>01</v>
      </c>
    </row>
    <row r="8" spans="1:18" ht="15.75" thickBot="1" x14ac:dyDescent="0.3">
      <c r="A8" s="3"/>
      <c r="B8" s="7"/>
      <c r="C8" s="8"/>
      <c r="D8" s="9"/>
      <c r="E8" s="9"/>
      <c r="F8" s="9"/>
      <c r="I8" t="str">
        <f>IFERROR(MID(H7,LEN(H7)-3,2),"00")</f>
        <v>00</v>
      </c>
      <c r="J8">
        <v>3</v>
      </c>
    </row>
    <row r="9" spans="1:18" ht="15.75" thickBot="1" x14ac:dyDescent="0.3">
      <c r="A9" s="3"/>
      <c r="B9" s="7"/>
      <c r="C9" s="8"/>
      <c r="D9" s="9"/>
      <c r="E9" s="9"/>
      <c r="F9" s="9"/>
      <c r="I9" t="str">
        <f>IFERROR(MID(H7,LEN(H7)-5,2),"00")</f>
        <v>00</v>
      </c>
      <c r="J9">
        <v>5</v>
      </c>
    </row>
    <row r="10" spans="1:18" ht="15.75" thickBot="1" x14ac:dyDescent="0.3">
      <c r="A10" s="3"/>
      <c r="B10" s="7"/>
      <c r="C10" s="8"/>
      <c r="D10" s="9"/>
      <c r="E10" s="9"/>
      <c r="F10" s="9"/>
      <c r="I10" t="str">
        <f>IFERROR(MID(H7,LEN(H7)-7,2),"00")</f>
        <v>00</v>
      </c>
      <c r="J10">
        <v>7</v>
      </c>
    </row>
    <row r="11" spans="1:18" ht="15.75" thickBot="1" x14ac:dyDescent="0.3">
      <c r="A11" s="3" t="s">
        <v>11</v>
      </c>
      <c r="B11" s="4" t="s">
        <v>12</v>
      </c>
      <c r="C11" s="5" t="s">
        <v>13</v>
      </c>
      <c r="D11" s="6">
        <v>8</v>
      </c>
      <c r="E11" s="6" t="s">
        <v>14</v>
      </c>
      <c r="F11" s="6"/>
      <c r="G11" s="19">
        <f>2*PI()/G3</f>
        <v>7.6699039394282058E-4</v>
      </c>
      <c r="I11" t="str">
        <f>IF(LEN(H11)&gt;1,RIGHT(H11,2),"0" &amp; H11)</f>
        <v>0</v>
      </c>
      <c r="O11" t="s">
        <v>63</v>
      </c>
      <c r="P11" t="s">
        <v>64</v>
      </c>
      <c r="Q11" t="s">
        <v>32</v>
      </c>
      <c r="R11" t="s">
        <v>79</v>
      </c>
    </row>
    <row r="12" spans="1:18" ht="15.75" thickBot="1" x14ac:dyDescent="0.3">
      <c r="A12" s="3"/>
      <c r="B12" s="4"/>
      <c r="C12" s="5"/>
      <c r="D12" s="6"/>
      <c r="E12" s="6"/>
      <c r="F12" s="6"/>
      <c r="I12" t="str">
        <f>IFERROR(MID(H11,LEN(H11)-3,2),"00")</f>
        <v>00</v>
      </c>
      <c r="J12">
        <v>3</v>
      </c>
      <c r="O12" t="s">
        <v>65</v>
      </c>
      <c r="P12" t="s">
        <v>66</v>
      </c>
      <c r="Q12" t="s">
        <v>32</v>
      </c>
      <c r="R12" t="s">
        <v>80</v>
      </c>
    </row>
    <row r="13" spans="1:18" ht="15.75" thickBot="1" x14ac:dyDescent="0.3">
      <c r="A13" s="3"/>
      <c r="B13" s="4"/>
      <c r="C13" s="5"/>
      <c r="D13" s="6"/>
      <c r="E13" s="6"/>
      <c r="F13" s="6"/>
      <c r="I13" t="str">
        <f>IFERROR(MID(H11,LEN(H11)-5,2),"00")</f>
        <v>00</v>
      </c>
      <c r="J13">
        <v>5</v>
      </c>
      <c r="O13" t="s">
        <v>67</v>
      </c>
      <c r="P13" t="s">
        <v>68</v>
      </c>
      <c r="Q13" t="s">
        <v>32</v>
      </c>
      <c r="R13" t="s">
        <v>78</v>
      </c>
    </row>
    <row r="14" spans="1:18" ht="15.75" thickBot="1" x14ac:dyDescent="0.3">
      <c r="A14" s="3"/>
      <c r="B14" s="4"/>
      <c r="C14" s="5"/>
      <c r="D14" s="6"/>
      <c r="E14" s="6"/>
      <c r="F14" s="6"/>
      <c r="I14" t="str">
        <f>IFERROR(MID(H11,LEN(H11)-7,2),"00")</f>
        <v>00</v>
      </c>
      <c r="J14">
        <v>7</v>
      </c>
      <c r="O14" t="s">
        <v>69</v>
      </c>
      <c r="P14" t="s">
        <v>68</v>
      </c>
      <c r="Q14" t="s">
        <v>32</v>
      </c>
      <c r="R14" t="s">
        <v>78</v>
      </c>
    </row>
    <row r="15" spans="1:18" ht="15.75" thickBot="1" x14ac:dyDescent="0.3">
      <c r="A15" s="3"/>
      <c r="B15" s="4"/>
      <c r="C15" s="5"/>
      <c r="D15" s="6"/>
      <c r="E15" s="6"/>
      <c r="F15" s="6"/>
      <c r="J15">
        <v>9</v>
      </c>
      <c r="O15" t="s">
        <v>70</v>
      </c>
      <c r="P15" t="s">
        <v>71</v>
      </c>
      <c r="Q15" t="s">
        <v>32</v>
      </c>
      <c r="R15" t="s">
        <v>81</v>
      </c>
    </row>
    <row r="16" spans="1:18" ht="15.75" thickBot="1" x14ac:dyDescent="0.3">
      <c r="A16" s="3"/>
      <c r="B16" s="4"/>
      <c r="C16" s="5"/>
      <c r="D16" s="6"/>
      <c r="E16" s="6"/>
      <c r="F16" s="6"/>
      <c r="H16" t="str">
        <f>IFERROR(MID(G11,LEN(G11)-5,2),"00")</f>
        <v>94</v>
      </c>
      <c r="J16">
        <v>11</v>
      </c>
      <c r="O16" t="s">
        <v>72</v>
      </c>
      <c r="P16" t="s">
        <v>73</v>
      </c>
      <c r="Q16" t="s">
        <v>32</v>
      </c>
      <c r="R16" t="s">
        <v>82</v>
      </c>
    </row>
    <row r="17" spans="1:18" ht="15.75" thickBot="1" x14ac:dyDescent="0.3">
      <c r="A17" s="3"/>
      <c r="B17" s="4"/>
      <c r="C17" s="5"/>
      <c r="D17" s="6"/>
      <c r="E17" s="6"/>
      <c r="F17" s="6"/>
      <c r="H17" t="str">
        <f>IFERROR(MID(G11,LEN(G11)-3,2),"00")</f>
        <v>28</v>
      </c>
      <c r="J17">
        <v>13</v>
      </c>
      <c r="O17" t="s">
        <v>74</v>
      </c>
      <c r="P17" t="s">
        <v>75</v>
      </c>
      <c r="Q17" t="s">
        <v>32</v>
      </c>
      <c r="R17" t="s">
        <v>83</v>
      </c>
    </row>
    <row r="18" spans="1:18" ht="15.75" thickBot="1" x14ac:dyDescent="0.3">
      <c r="A18" s="3"/>
      <c r="B18" s="4"/>
      <c r="C18" s="5"/>
      <c r="D18" s="6"/>
      <c r="E18" s="6"/>
      <c r="F18" s="6"/>
      <c r="J18">
        <v>15</v>
      </c>
      <c r="O18" t="s">
        <v>76</v>
      </c>
      <c r="P18" t="s">
        <v>77</v>
      </c>
      <c r="Q18" t="s">
        <v>32</v>
      </c>
      <c r="R18" t="s">
        <v>84</v>
      </c>
    </row>
    <row r="19" spans="1:18" ht="15.75" thickBot="1" x14ac:dyDescent="0.3">
      <c r="A19" s="3" t="s">
        <v>15</v>
      </c>
      <c r="B19" s="7" t="s">
        <v>16</v>
      </c>
      <c r="C19" s="8" t="s">
        <v>13</v>
      </c>
      <c r="D19" s="9">
        <v>8</v>
      </c>
      <c r="E19" s="9" t="s">
        <v>14</v>
      </c>
      <c r="F19" s="9"/>
      <c r="G19" s="19"/>
    </row>
    <row r="20" spans="1:18" ht="15.75" thickBot="1" x14ac:dyDescent="0.3">
      <c r="A20" s="3"/>
      <c r="B20" s="7"/>
      <c r="C20" s="8"/>
      <c r="D20" s="9"/>
      <c r="E20" s="9"/>
      <c r="F20" s="9"/>
      <c r="J20">
        <v>3</v>
      </c>
    </row>
    <row r="21" spans="1:18" ht="15.75" thickBot="1" x14ac:dyDescent="0.3">
      <c r="A21" s="3"/>
      <c r="B21" s="7"/>
      <c r="C21" s="8"/>
      <c r="D21" s="9"/>
      <c r="E21" s="9"/>
      <c r="F21" s="9"/>
      <c r="J21">
        <v>5</v>
      </c>
    </row>
    <row r="22" spans="1:18" ht="15.75" thickBot="1" x14ac:dyDescent="0.3">
      <c r="A22" s="3"/>
      <c r="B22" s="7"/>
      <c r="C22" s="8"/>
      <c r="D22" s="9"/>
      <c r="E22" s="9"/>
      <c r="F22" s="9"/>
      <c r="J22">
        <v>7</v>
      </c>
    </row>
    <row r="23" spans="1:18" ht="15.75" thickBot="1" x14ac:dyDescent="0.3">
      <c r="A23" s="3"/>
      <c r="B23" s="7"/>
      <c r="C23" s="8"/>
      <c r="D23" s="9"/>
      <c r="E23" s="9"/>
      <c r="F23" s="9"/>
      <c r="J23">
        <v>9</v>
      </c>
    </row>
    <row r="24" spans="1:18" ht="15.75" thickBot="1" x14ac:dyDescent="0.3">
      <c r="A24" s="3"/>
      <c r="B24" s="7"/>
      <c r="C24" s="8"/>
      <c r="D24" s="9"/>
      <c r="E24" s="9"/>
      <c r="F24" s="9"/>
      <c r="J24">
        <v>11</v>
      </c>
    </row>
    <row r="25" spans="1:18" ht="15.75" thickBot="1" x14ac:dyDescent="0.3">
      <c r="A25" s="3"/>
      <c r="B25" s="7"/>
      <c r="C25" s="8"/>
      <c r="D25" s="9"/>
      <c r="E25" s="9"/>
      <c r="F25" s="9"/>
      <c r="J25">
        <v>13</v>
      </c>
    </row>
    <row r="26" spans="1:18" ht="15.75" thickBot="1" x14ac:dyDescent="0.3">
      <c r="A26" s="3"/>
      <c r="B26" s="7"/>
      <c r="C26" s="8"/>
      <c r="D26" s="9"/>
      <c r="E26" s="9"/>
      <c r="F26" s="9"/>
      <c r="J26">
        <v>15</v>
      </c>
    </row>
    <row r="27" spans="1:18" ht="15.75" thickBot="1" x14ac:dyDescent="0.3">
      <c r="A27" s="3" t="s">
        <v>17</v>
      </c>
      <c r="B27" s="4" t="s">
        <v>18</v>
      </c>
      <c r="C27" s="5" t="s">
        <v>13</v>
      </c>
      <c r="D27" s="6">
        <v>8</v>
      </c>
      <c r="E27" s="6" t="s">
        <v>14</v>
      </c>
      <c r="F27" s="6"/>
      <c r="G27" s="19"/>
    </row>
    <row r="28" spans="1:18" ht="15.75" thickBot="1" x14ac:dyDescent="0.3">
      <c r="A28" s="3"/>
      <c r="B28" s="4"/>
      <c r="C28" s="5"/>
      <c r="D28" s="6"/>
      <c r="E28" s="6"/>
      <c r="F28" s="6"/>
      <c r="J28">
        <v>3</v>
      </c>
    </row>
    <row r="29" spans="1:18" ht="15.75" thickBot="1" x14ac:dyDescent="0.3">
      <c r="A29" s="3"/>
      <c r="B29" s="4"/>
      <c r="C29" s="5"/>
      <c r="D29" s="6"/>
      <c r="E29" s="6"/>
      <c r="F29" s="6"/>
      <c r="J29">
        <v>5</v>
      </c>
    </row>
    <row r="30" spans="1:18" ht="15.75" thickBot="1" x14ac:dyDescent="0.3">
      <c r="A30" s="3"/>
      <c r="B30" s="4"/>
      <c r="C30" s="5"/>
      <c r="D30" s="6"/>
      <c r="E30" s="6"/>
      <c r="F30" s="6"/>
      <c r="J30">
        <v>7</v>
      </c>
    </row>
    <row r="31" spans="1:18" ht="15.75" thickBot="1" x14ac:dyDescent="0.3">
      <c r="A31" s="3"/>
      <c r="B31" s="4"/>
      <c r="C31" s="5"/>
      <c r="D31" s="6"/>
      <c r="E31" s="6"/>
      <c r="F31" s="6"/>
      <c r="J31">
        <v>9</v>
      </c>
    </row>
    <row r="32" spans="1:18" ht="15.75" thickBot="1" x14ac:dyDescent="0.3">
      <c r="A32" s="3"/>
      <c r="B32" s="4"/>
      <c r="C32" s="5"/>
      <c r="D32" s="6"/>
      <c r="E32" s="6"/>
      <c r="F32" s="6"/>
      <c r="J32">
        <v>11</v>
      </c>
    </row>
    <row r="33" spans="1:10" ht="15.75" thickBot="1" x14ac:dyDescent="0.3">
      <c r="A33" s="3"/>
      <c r="B33" s="4"/>
      <c r="C33" s="5"/>
      <c r="D33" s="6"/>
      <c r="E33" s="6"/>
      <c r="F33" s="6"/>
      <c r="J33">
        <v>13</v>
      </c>
    </row>
    <row r="34" spans="1:10" ht="15.75" thickBot="1" x14ac:dyDescent="0.3">
      <c r="A34" s="3"/>
      <c r="B34" s="4"/>
      <c r="C34" s="5"/>
      <c r="D34" s="6"/>
      <c r="E34" s="6"/>
      <c r="F34" s="6"/>
      <c r="J34">
        <v>15</v>
      </c>
    </row>
    <row r="35" spans="1:10" ht="15.75" thickBot="1" x14ac:dyDescent="0.3">
      <c r="A35" s="3" t="s">
        <v>19</v>
      </c>
      <c r="B35" s="7" t="s">
        <v>20</v>
      </c>
      <c r="C35" s="8" t="s">
        <v>13</v>
      </c>
      <c r="D35" s="9">
        <v>8</v>
      </c>
      <c r="E35" s="9" t="s">
        <v>14</v>
      </c>
      <c r="F35" s="9"/>
      <c r="G35" s="19">
        <v>30</v>
      </c>
    </row>
    <row r="36" spans="1:10" ht="15.75" thickBot="1" x14ac:dyDescent="0.3">
      <c r="A36" s="3"/>
      <c r="B36" s="7"/>
      <c r="C36" s="8"/>
      <c r="D36" s="9"/>
      <c r="E36" s="9"/>
      <c r="F36" s="9"/>
      <c r="J36">
        <v>3</v>
      </c>
    </row>
    <row r="37" spans="1:10" ht="15.75" thickBot="1" x14ac:dyDescent="0.3">
      <c r="A37" s="3"/>
      <c r="B37" s="7"/>
      <c r="C37" s="8"/>
      <c r="D37" s="9"/>
      <c r="E37" s="9"/>
      <c r="F37" s="9"/>
      <c r="J37">
        <v>5</v>
      </c>
    </row>
    <row r="38" spans="1:10" ht="15.75" thickBot="1" x14ac:dyDescent="0.3">
      <c r="A38" s="3"/>
      <c r="B38" s="7"/>
      <c r="C38" s="8"/>
      <c r="D38" s="9"/>
      <c r="E38" s="9"/>
      <c r="F38" s="9"/>
      <c r="J38">
        <v>7</v>
      </c>
    </row>
    <row r="39" spans="1:10" ht="15.75" thickBot="1" x14ac:dyDescent="0.3">
      <c r="A39" s="3"/>
      <c r="B39" s="7"/>
      <c r="C39" s="8"/>
      <c r="D39" s="9"/>
      <c r="E39" s="9"/>
      <c r="F39" s="9"/>
      <c r="J39">
        <v>9</v>
      </c>
    </row>
    <row r="40" spans="1:10" ht="15.75" thickBot="1" x14ac:dyDescent="0.3">
      <c r="A40" s="3"/>
      <c r="B40" s="7"/>
      <c r="C40" s="8"/>
      <c r="D40" s="9"/>
      <c r="E40" s="9"/>
      <c r="F40" s="9"/>
      <c r="J40">
        <v>11</v>
      </c>
    </row>
    <row r="41" spans="1:10" ht="15.75" thickBot="1" x14ac:dyDescent="0.3">
      <c r="A41" s="3"/>
      <c r="B41" s="7"/>
      <c r="C41" s="8"/>
      <c r="D41" s="9"/>
      <c r="E41" s="9"/>
      <c r="F41" s="9"/>
      <c r="J41">
        <v>13</v>
      </c>
    </row>
    <row r="42" spans="1:10" ht="15.75" thickBot="1" x14ac:dyDescent="0.3">
      <c r="A42" s="3"/>
      <c r="B42" s="7"/>
      <c r="C42" s="8"/>
      <c r="D42" s="9"/>
      <c r="E42" s="9"/>
      <c r="F42" s="9"/>
      <c r="J42">
        <v>15</v>
      </c>
    </row>
    <row r="43" spans="1:10" ht="15.75" thickBot="1" x14ac:dyDescent="0.3">
      <c r="A43" s="3" t="s">
        <v>21</v>
      </c>
      <c r="B43" s="4" t="s">
        <v>22</v>
      </c>
      <c r="C43" s="5" t="s">
        <v>13</v>
      </c>
      <c r="D43" s="6">
        <v>8</v>
      </c>
      <c r="E43" s="6" t="s">
        <v>23</v>
      </c>
      <c r="F43" s="6"/>
      <c r="G43" s="19"/>
    </row>
    <row r="44" spans="1:10" ht="15.75" thickBot="1" x14ac:dyDescent="0.3">
      <c r="A44" s="3"/>
      <c r="B44" s="4"/>
      <c r="C44" s="5"/>
      <c r="D44" s="6"/>
      <c r="E44" s="6"/>
      <c r="F44" s="6"/>
      <c r="J44">
        <v>3</v>
      </c>
    </row>
    <row r="45" spans="1:10" ht="15.75" thickBot="1" x14ac:dyDescent="0.3">
      <c r="A45" s="3"/>
      <c r="B45" s="4"/>
      <c r="C45" s="5"/>
      <c r="D45" s="6"/>
      <c r="E45" s="6"/>
      <c r="F45" s="6"/>
      <c r="J45">
        <v>5</v>
      </c>
    </row>
    <row r="46" spans="1:10" ht="15.75" thickBot="1" x14ac:dyDescent="0.3">
      <c r="A46" s="3"/>
      <c r="B46" s="4"/>
      <c r="C46" s="5"/>
      <c r="D46" s="6"/>
      <c r="E46" s="6"/>
      <c r="F46" s="6"/>
      <c r="J46">
        <v>7</v>
      </c>
    </row>
    <row r="47" spans="1:10" ht="15.75" thickBot="1" x14ac:dyDescent="0.3">
      <c r="A47" s="3"/>
      <c r="B47" s="4"/>
      <c r="C47" s="5"/>
      <c r="D47" s="6"/>
      <c r="E47" s="6"/>
      <c r="F47" s="6"/>
      <c r="J47">
        <v>9</v>
      </c>
    </row>
    <row r="48" spans="1:10" ht="15.75" thickBot="1" x14ac:dyDescent="0.3">
      <c r="A48" s="3"/>
      <c r="B48" s="4"/>
      <c r="C48" s="5"/>
      <c r="D48" s="6"/>
      <c r="E48" s="6"/>
      <c r="F48" s="6"/>
      <c r="J48">
        <v>11</v>
      </c>
    </row>
    <row r="49" spans="1:10" ht="15.75" thickBot="1" x14ac:dyDescent="0.3">
      <c r="A49" s="3"/>
      <c r="B49" s="4"/>
      <c r="C49" s="5"/>
      <c r="D49" s="6"/>
      <c r="E49" s="6"/>
      <c r="F49" s="6"/>
      <c r="J49">
        <v>13</v>
      </c>
    </row>
    <row r="50" spans="1:10" ht="15.75" thickBot="1" x14ac:dyDescent="0.3">
      <c r="A50" s="3"/>
      <c r="B50" s="4"/>
      <c r="C50" s="5"/>
      <c r="D50" s="6"/>
      <c r="E50" s="6"/>
      <c r="F50" s="6"/>
      <c r="J50">
        <v>15</v>
      </c>
    </row>
    <row r="51" spans="1:10" ht="15.75" thickBot="1" x14ac:dyDescent="0.3">
      <c r="A51" s="3" t="s">
        <v>24</v>
      </c>
      <c r="B51" s="7" t="s">
        <v>25</v>
      </c>
      <c r="C51" s="8" t="s">
        <v>8</v>
      </c>
      <c r="D51" s="9">
        <v>4</v>
      </c>
      <c r="E51" s="9">
        <v>1</v>
      </c>
      <c r="F51" s="9"/>
      <c r="G51" s="19"/>
    </row>
    <row r="52" spans="1:10" ht="15.75" thickBot="1" x14ac:dyDescent="0.3">
      <c r="A52" s="3"/>
      <c r="B52" s="7"/>
      <c r="C52" s="8"/>
      <c r="D52" s="9"/>
      <c r="E52" s="9"/>
      <c r="F52" s="9"/>
    </row>
    <row r="53" spans="1:10" ht="15.75" thickBot="1" x14ac:dyDescent="0.3">
      <c r="A53" s="3"/>
      <c r="B53" s="7"/>
      <c r="C53" s="8"/>
      <c r="D53" s="9"/>
      <c r="E53" s="9"/>
      <c r="F53" s="9"/>
    </row>
    <row r="54" spans="1:10" ht="15.75" thickBot="1" x14ac:dyDescent="0.3">
      <c r="A54" s="3"/>
      <c r="B54" s="7"/>
      <c r="C54" s="8"/>
      <c r="D54" s="9"/>
      <c r="E54" s="9"/>
      <c r="F54" s="9"/>
    </row>
    <row r="55" spans="1:10" ht="15.75" thickBot="1" x14ac:dyDescent="0.3">
      <c r="A55" s="3" t="s">
        <v>26</v>
      </c>
      <c r="B55" s="4" t="s">
        <v>27</v>
      </c>
      <c r="C55" s="5" t="s">
        <v>28</v>
      </c>
      <c r="D55" s="6">
        <v>4</v>
      </c>
      <c r="E55" s="6" t="s">
        <v>23</v>
      </c>
      <c r="F55" s="6"/>
    </row>
    <row r="56" spans="1:10" ht="15.75" thickBot="1" x14ac:dyDescent="0.3">
      <c r="A56" s="3"/>
      <c r="B56" s="4"/>
      <c r="C56" s="5"/>
      <c r="D56" s="6"/>
      <c r="E56" s="6"/>
      <c r="F56" s="6"/>
    </row>
    <row r="57" spans="1:10" ht="15.75" thickBot="1" x14ac:dyDescent="0.3">
      <c r="A57" s="3"/>
      <c r="B57" s="4"/>
      <c r="C57" s="5"/>
      <c r="D57" s="6"/>
      <c r="E57" s="6"/>
      <c r="F57" s="6"/>
    </row>
    <row r="58" spans="1:10" ht="15.75" thickBot="1" x14ac:dyDescent="0.3">
      <c r="A58" s="3"/>
      <c r="B58" s="4"/>
      <c r="C58" s="5"/>
      <c r="D58" s="6"/>
      <c r="E58" s="6"/>
      <c r="F58" s="6"/>
    </row>
    <row r="59" spans="1:10" ht="15.75" thickBot="1" x14ac:dyDescent="0.3">
      <c r="A59" s="3" t="s">
        <v>29</v>
      </c>
      <c r="B59" s="7" t="s">
        <v>30</v>
      </c>
      <c r="C59" s="8" t="s">
        <v>28</v>
      </c>
      <c r="D59" s="9">
        <v>4</v>
      </c>
      <c r="E59" s="9" t="s">
        <v>23</v>
      </c>
      <c r="F59" s="9"/>
      <c r="G59" s="19"/>
    </row>
    <row r="60" spans="1:10" ht="15.75" thickBot="1" x14ac:dyDescent="0.3">
      <c r="A60" s="3"/>
      <c r="B60" s="7"/>
      <c r="C60" s="8"/>
      <c r="D60" s="9"/>
      <c r="E60" s="9"/>
      <c r="F60" s="9"/>
    </row>
    <row r="61" spans="1:10" ht="15.75" thickBot="1" x14ac:dyDescent="0.3">
      <c r="A61" s="3"/>
      <c r="B61" s="7"/>
      <c r="C61" s="8"/>
      <c r="D61" s="9"/>
      <c r="E61" s="9"/>
      <c r="F61" s="9"/>
    </row>
    <row r="62" spans="1:10" ht="15.75" thickBot="1" x14ac:dyDescent="0.3">
      <c r="A62" s="3"/>
      <c r="B62" s="7"/>
      <c r="C62" s="8"/>
      <c r="D62" s="9"/>
      <c r="E62" s="9"/>
      <c r="F62" s="9"/>
    </row>
    <row r="63" spans="1:10" ht="15.75" thickBot="1" x14ac:dyDescent="0.3">
      <c r="A63" s="3" t="s">
        <v>31</v>
      </c>
      <c r="B63" s="4"/>
      <c r="C63" s="5" t="s">
        <v>32</v>
      </c>
      <c r="D63" s="6">
        <v>32</v>
      </c>
      <c r="E63" s="6"/>
      <c r="F63" s="6"/>
      <c r="G63" s="19"/>
    </row>
    <row r="64" spans="1:10" ht="15.75" thickBot="1" x14ac:dyDescent="0.3">
      <c r="A64" s="3"/>
      <c r="B64" s="4"/>
      <c r="C64" s="5"/>
      <c r="D64" s="6"/>
      <c r="E64" s="6"/>
      <c r="F64" s="6"/>
    </row>
    <row r="65" spans="1:6" ht="15.75" thickBot="1" x14ac:dyDescent="0.3">
      <c r="A65" s="3"/>
      <c r="B65" s="4"/>
      <c r="C65" s="5"/>
      <c r="D65" s="6"/>
      <c r="E65" s="6"/>
      <c r="F65" s="6"/>
    </row>
    <row r="66" spans="1:6" ht="15.75" thickBot="1" x14ac:dyDescent="0.3">
      <c r="A66" s="3"/>
      <c r="B66" s="4"/>
      <c r="C66" s="5"/>
      <c r="D66" s="6"/>
      <c r="E66" s="6"/>
      <c r="F66" s="6"/>
    </row>
    <row r="67" spans="1:6" ht="15.75" thickBot="1" x14ac:dyDescent="0.3">
      <c r="A67" s="3"/>
      <c r="B67" s="4"/>
      <c r="C67" s="5"/>
      <c r="D67" s="6"/>
      <c r="E67" s="6"/>
      <c r="F67" s="6"/>
    </row>
    <row r="68" spans="1:6" ht="15.75" thickBot="1" x14ac:dyDescent="0.3">
      <c r="A68" s="3"/>
      <c r="B68" s="4"/>
      <c r="C68" s="5"/>
      <c r="D68" s="6"/>
      <c r="E68" s="6"/>
      <c r="F68" s="6"/>
    </row>
    <row r="69" spans="1:6" ht="15.75" thickBot="1" x14ac:dyDescent="0.3">
      <c r="A69" s="3"/>
      <c r="B69" s="4"/>
      <c r="C69" s="5"/>
      <c r="D69" s="6"/>
      <c r="E69" s="6"/>
      <c r="F69" s="6"/>
    </row>
    <row r="70" spans="1:6" ht="15.75" thickBot="1" x14ac:dyDescent="0.3">
      <c r="A70" s="3"/>
      <c r="B70" s="4"/>
      <c r="C70" s="5"/>
      <c r="D70" s="6"/>
      <c r="E70" s="6"/>
      <c r="F70" s="6"/>
    </row>
    <row r="71" spans="1:6" ht="15.75" thickBot="1" x14ac:dyDescent="0.3">
      <c r="A71" s="3"/>
      <c r="B71" s="4"/>
      <c r="C71" s="5"/>
      <c r="D71" s="6"/>
      <c r="E71" s="6"/>
      <c r="F71" s="6"/>
    </row>
    <row r="72" spans="1:6" ht="15.75" thickBot="1" x14ac:dyDescent="0.3">
      <c r="A72" s="3"/>
      <c r="B72" s="4"/>
      <c r="C72" s="5"/>
      <c r="D72" s="6"/>
      <c r="E72" s="6"/>
      <c r="F72" s="6"/>
    </row>
    <row r="73" spans="1:6" ht="15.75" thickBot="1" x14ac:dyDescent="0.3">
      <c r="A73" s="3"/>
      <c r="B73" s="4"/>
      <c r="C73" s="5"/>
      <c r="D73" s="6"/>
      <c r="E73" s="6"/>
      <c r="F73" s="6"/>
    </row>
    <row r="74" spans="1:6" ht="15.75" thickBot="1" x14ac:dyDescent="0.3">
      <c r="A74" s="3"/>
      <c r="B74" s="4"/>
      <c r="C74" s="5"/>
      <c r="D74" s="6"/>
      <c r="E74" s="6"/>
      <c r="F74" s="6"/>
    </row>
    <row r="75" spans="1:6" ht="15.75" thickBot="1" x14ac:dyDescent="0.3">
      <c r="A75" s="3"/>
      <c r="B75" s="4"/>
      <c r="C75" s="5"/>
      <c r="D75" s="6"/>
      <c r="E75" s="6"/>
      <c r="F75" s="6"/>
    </row>
    <row r="76" spans="1:6" ht="15.75" thickBot="1" x14ac:dyDescent="0.3">
      <c r="A76" s="3"/>
      <c r="B76" s="4"/>
      <c r="C76" s="5"/>
      <c r="D76" s="6"/>
      <c r="E76" s="6"/>
      <c r="F76" s="6"/>
    </row>
    <row r="77" spans="1:6" ht="15.75" thickBot="1" x14ac:dyDescent="0.3">
      <c r="A77" s="3"/>
      <c r="B77" s="4"/>
      <c r="C77" s="5"/>
      <c r="D77" s="6"/>
      <c r="E77" s="6"/>
      <c r="F77" s="6"/>
    </row>
    <row r="78" spans="1:6" ht="15.75" thickBot="1" x14ac:dyDescent="0.3">
      <c r="A78" s="3"/>
      <c r="B78" s="4"/>
      <c r="C78" s="5"/>
      <c r="D78" s="6"/>
      <c r="E78" s="6"/>
      <c r="F78" s="6"/>
    </row>
    <row r="79" spans="1:6" ht="15.75" thickBot="1" x14ac:dyDescent="0.3">
      <c r="A79" s="3"/>
      <c r="B79" s="4"/>
      <c r="C79" s="5"/>
      <c r="D79" s="6"/>
      <c r="E79" s="6"/>
      <c r="F79" s="6"/>
    </row>
    <row r="80" spans="1:6" ht="15.75" thickBot="1" x14ac:dyDescent="0.3">
      <c r="A80" s="3"/>
      <c r="B80" s="4"/>
      <c r="C80" s="5"/>
      <c r="D80" s="6"/>
      <c r="E80" s="6"/>
      <c r="F80" s="6"/>
    </row>
    <row r="81" spans="1:7" ht="15.75" thickBot="1" x14ac:dyDescent="0.3">
      <c r="A81" s="3"/>
      <c r="B81" s="4"/>
      <c r="C81" s="5"/>
      <c r="D81" s="6"/>
      <c r="E81" s="6"/>
      <c r="F81" s="6"/>
    </row>
    <row r="82" spans="1:7" ht="15.75" thickBot="1" x14ac:dyDescent="0.3">
      <c r="A82" s="3"/>
      <c r="B82" s="4"/>
      <c r="C82" s="5"/>
      <c r="D82" s="6"/>
      <c r="E82" s="6"/>
      <c r="F82" s="6"/>
    </row>
    <row r="83" spans="1:7" ht="15.75" thickBot="1" x14ac:dyDescent="0.3">
      <c r="A83" s="3"/>
      <c r="B83" s="4"/>
      <c r="C83" s="5"/>
      <c r="D83" s="6"/>
      <c r="E83" s="6"/>
      <c r="F83" s="6"/>
    </row>
    <row r="84" spans="1:7" ht="15.75" thickBot="1" x14ac:dyDescent="0.3">
      <c r="A84" s="3"/>
      <c r="B84" s="4"/>
      <c r="C84" s="5"/>
      <c r="D84" s="6"/>
      <c r="E84" s="6"/>
      <c r="F84" s="6"/>
    </row>
    <row r="85" spans="1:7" ht="15.75" thickBot="1" x14ac:dyDescent="0.3">
      <c r="A85" s="3"/>
      <c r="B85" s="4"/>
      <c r="C85" s="5"/>
      <c r="D85" s="6"/>
      <c r="E85" s="6"/>
      <c r="F85" s="6"/>
    </row>
    <row r="86" spans="1:7" ht="15.75" thickBot="1" x14ac:dyDescent="0.3">
      <c r="A86" s="3"/>
      <c r="B86" s="4"/>
      <c r="C86" s="5"/>
      <c r="D86" s="6"/>
      <c r="E86" s="6"/>
      <c r="F86" s="6"/>
    </row>
    <row r="87" spans="1:7" ht="15.75" thickBot="1" x14ac:dyDescent="0.3">
      <c r="A87" s="3"/>
      <c r="B87" s="4"/>
      <c r="C87" s="5"/>
      <c r="D87" s="6"/>
      <c r="E87" s="6"/>
      <c r="F87" s="6"/>
    </row>
    <row r="88" spans="1:7" ht="15.75" thickBot="1" x14ac:dyDescent="0.3">
      <c r="A88" s="3"/>
      <c r="B88" s="4"/>
      <c r="C88" s="5"/>
      <c r="D88" s="6"/>
      <c r="E88" s="6"/>
      <c r="F88" s="6"/>
    </row>
    <row r="89" spans="1:7" ht="15.75" thickBot="1" x14ac:dyDescent="0.3">
      <c r="A89" s="3"/>
      <c r="B89" s="4"/>
      <c r="C89" s="5"/>
      <c r="D89" s="6"/>
      <c r="E89" s="6"/>
      <c r="F89" s="6"/>
    </row>
    <row r="90" spans="1:7" ht="15.75" thickBot="1" x14ac:dyDescent="0.3">
      <c r="A90" s="3"/>
      <c r="B90" s="4"/>
      <c r="C90" s="5"/>
      <c r="D90" s="6"/>
      <c r="E90" s="6"/>
      <c r="F90" s="6"/>
    </row>
    <row r="91" spans="1:7" ht="15.75" thickBot="1" x14ac:dyDescent="0.3">
      <c r="A91" s="3"/>
      <c r="B91" s="4"/>
      <c r="C91" s="5"/>
      <c r="D91" s="6"/>
      <c r="E91" s="6"/>
      <c r="F91" s="6"/>
    </row>
    <row r="92" spans="1:7" ht="15.75" thickBot="1" x14ac:dyDescent="0.3">
      <c r="A92" s="3"/>
      <c r="B92" s="4"/>
      <c r="C92" s="5"/>
      <c r="D92" s="6"/>
      <c r="E92" s="6"/>
      <c r="F92" s="6"/>
    </row>
    <row r="93" spans="1:7" ht="15.75" thickBot="1" x14ac:dyDescent="0.3">
      <c r="A93" s="3"/>
      <c r="B93" s="4"/>
      <c r="C93" s="5"/>
      <c r="D93" s="6"/>
      <c r="E93" s="6"/>
      <c r="F93" s="6"/>
    </row>
    <row r="94" spans="1:7" ht="15.75" thickBot="1" x14ac:dyDescent="0.3">
      <c r="A94" s="3"/>
      <c r="B94" s="4"/>
      <c r="C94" s="5"/>
      <c r="D94" s="6"/>
      <c r="E94" s="6"/>
      <c r="F94" s="6"/>
    </row>
    <row r="95" spans="1:7" ht="15.75" thickBot="1" x14ac:dyDescent="0.3">
      <c r="A95" s="3" t="s">
        <v>33</v>
      </c>
      <c r="B95" s="10" t="s">
        <v>34</v>
      </c>
      <c r="C95" s="8" t="s">
        <v>13</v>
      </c>
      <c r="D95" s="9">
        <v>8</v>
      </c>
      <c r="E95" s="9" t="s">
        <v>14</v>
      </c>
      <c r="F95" s="9"/>
      <c r="G95" s="19"/>
    </row>
    <row r="96" spans="1:7" ht="15.75" thickBot="1" x14ac:dyDescent="0.3">
      <c r="A96" s="3"/>
      <c r="B96" s="10"/>
      <c r="C96" s="8"/>
      <c r="D96" s="9"/>
      <c r="E96" s="9"/>
      <c r="F96" s="9"/>
    </row>
    <row r="97" spans="1:7" ht="15.75" thickBot="1" x14ac:dyDescent="0.3">
      <c r="A97" s="3"/>
      <c r="B97" s="10"/>
      <c r="C97" s="8"/>
      <c r="D97" s="9"/>
      <c r="E97" s="9"/>
      <c r="F97" s="9"/>
    </row>
    <row r="98" spans="1:7" ht="15.75" thickBot="1" x14ac:dyDescent="0.3">
      <c r="A98" s="3"/>
      <c r="B98" s="10"/>
      <c r="C98" s="8"/>
      <c r="D98" s="9"/>
      <c r="E98" s="9"/>
      <c r="F98" s="9"/>
    </row>
    <row r="99" spans="1:7" ht="15.75" thickBot="1" x14ac:dyDescent="0.3">
      <c r="A99" s="3"/>
      <c r="B99" s="10"/>
      <c r="C99" s="8"/>
      <c r="D99" s="9"/>
      <c r="E99" s="9"/>
      <c r="F99" s="9"/>
    </row>
    <row r="100" spans="1:7" ht="15.75" thickBot="1" x14ac:dyDescent="0.3">
      <c r="A100" s="3"/>
      <c r="B100" s="10"/>
      <c r="C100" s="8"/>
      <c r="D100" s="9"/>
      <c r="E100" s="9"/>
      <c r="F100" s="9"/>
    </row>
    <row r="101" spans="1:7" ht="15.75" thickBot="1" x14ac:dyDescent="0.3">
      <c r="A101" s="3"/>
      <c r="B101" s="10"/>
      <c r="C101" s="8"/>
      <c r="D101" s="9"/>
      <c r="E101" s="9"/>
      <c r="F101" s="9"/>
    </row>
    <row r="102" spans="1:7" ht="15.75" thickBot="1" x14ac:dyDescent="0.3">
      <c r="A102" s="3"/>
      <c r="B102" s="10"/>
      <c r="C102" s="8"/>
      <c r="D102" s="9"/>
      <c r="E102" s="9"/>
      <c r="F102" s="9"/>
    </row>
    <row r="103" spans="1:7" ht="15.75" thickBot="1" x14ac:dyDescent="0.3">
      <c r="A103" s="3" t="s">
        <v>35</v>
      </c>
      <c r="B103" s="4" t="s">
        <v>36</v>
      </c>
      <c r="C103" s="5" t="s">
        <v>37</v>
      </c>
      <c r="D103" s="6">
        <v>4</v>
      </c>
      <c r="E103" s="6" t="s">
        <v>38</v>
      </c>
      <c r="F103" s="6"/>
      <c r="G103" s="19"/>
    </row>
    <row r="104" spans="1:7" x14ac:dyDescent="0.25">
      <c r="A104" s="3"/>
      <c r="B104" s="12"/>
      <c r="C104" s="14"/>
      <c r="D104" s="15"/>
      <c r="E104" s="15"/>
      <c r="F104" s="15"/>
    </row>
    <row r="105" spans="1:7" x14ac:dyDescent="0.25">
      <c r="A105" s="3"/>
      <c r="B105" s="12"/>
      <c r="C105" s="14"/>
      <c r="D105" s="15"/>
      <c r="E105" s="15"/>
      <c r="F105" s="15"/>
    </row>
    <row r="106" spans="1:7" ht="15.75" thickBot="1" x14ac:dyDescent="0.3">
      <c r="A106" s="3"/>
      <c r="B106" s="12"/>
      <c r="C106" s="14"/>
      <c r="D106" s="15"/>
      <c r="E106" s="15"/>
      <c r="F106" s="15"/>
    </row>
    <row r="107" spans="1:7" x14ac:dyDescent="0.25">
      <c r="A107" s="16" t="s">
        <v>39</v>
      </c>
      <c r="B107" s="11" t="s">
        <v>40</v>
      </c>
      <c r="C107" s="17" t="s">
        <v>41</v>
      </c>
      <c r="D107" s="17">
        <v>4</v>
      </c>
      <c r="E107" s="17"/>
      <c r="F107" s="17"/>
      <c r="G107" s="19"/>
    </row>
    <row r="108" spans="1:7" x14ac:dyDescent="0.25">
      <c r="A108" s="16"/>
      <c r="B108" s="11"/>
      <c r="C108" s="18"/>
      <c r="D108" s="18"/>
      <c r="E108" s="18"/>
      <c r="F108" s="18"/>
    </row>
    <row r="109" spans="1:7" x14ac:dyDescent="0.25">
      <c r="A109" s="16"/>
      <c r="B109" s="11"/>
      <c r="C109" s="18"/>
      <c r="D109" s="18"/>
      <c r="E109" s="18"/>
      <c r="F109" s="18"/>
    </row>
    <row r="110" spans="1:7" x14ac:dyDescent="0.25">
      <c r="A110" s="16"/>
      <c r="B110" s="11"/>
      <c r="C110" s="18"/>
      <c r="D110" s="18"/>
      <c r="E110" s="18"/>
      <c r="F110" s="18"/>
    </row>
    <row r="111" spans="1:7" ht="15.75" thickBot="1" x14ac:dyDescent="0.3">
      <c r="A111" s="16" t="s">
        <v>42</v>
      </c>
      <c r="B111" s="4" t="s">
        <v>43</v>
      </c>
      <c r="C111" s="4" t="s">
        <v>49</v>
      </c>
      <c r="D111" s="5">
        <v>16</v>
      </c>
      <c r="E111" s="5" t="s">
        <v>50</v>
      </c>
      <c r="F111" s="5"/>
      <c r="G111" s="19"/>
    </row>
    <row r="112" spans="1:7" ht="15.75" thickBot="1" x14ac:dyDescent="0.3">
      <c r="A112" s="16"/>
      <c r="B112" s="4"/>
      <c r="C112" s="4"/>
      <c r="D112" s="5"/>
      <c r="E112" s="5"/>
      <c r="F112" s="5"/>
    </row>
    <row r="113" spans="1:7" ht="15.75" thickBot="1" x14ac:dyDescent="0.3">
      <c r="A113" s="16"/>
      <c r="B113" s="4" t="s">
        <v>44</v>
      </c>
      <c r="C113" s="4"/>
      <c r="D113" s="5"/>
      <c r="E113" s="5"/>
      <c r="F113" s="5"/>
    </row>
    <row r="114" spans="1:7" ht="15.75" thickBot="1" x14ac:dyDescent="0.3">
      <c r="A114" s="16"/>
      <c r="B114" s="4"/>
      <c r="C114" s="4"/>
      <c r="D114" s="5"/>
      <c r="E114" s="5"/>
      <c r="F114" s="5"/>
    </row>
    <row r="115" spans="1:7" ht="15.75" thickBot="1" x14ac:dyDescent="0.3">
      <c r="A115" s="16"/>
      <c r="B115" s="4" t="s">
        <v>45</v>
      </c>
      <c r="C115" s="4"/>
      <c r="D115" s="5"/>
      <c r="E115" s="5"/>
      <c r="F115" s="5"/>
    </row>
    <row r="116" spans="1:7" ht="15.75" thickBot="1" x14ac:dyDescent="0.3">
      <c r="A116" s="16"/>
      <c r="B116" s="4" t="s">
        <v>46</v>
      </c>
      <c r="C116" s="4"/>
      <c r="D116" s="5"/>
      <c r="E116" s="5"/>
      <c r="F116" s="5"/>
    </row>
    <row r="117" spans="1:7" ht="15.75" thickBot="1" x14ac:dyDescent="0.3">
      <c r="A117" s="16"/>
      <c r="B117" s="4" t="s">
        <v>47</v>
      </c>
      <c r="C117" s="4"/>
      <c r="D117" s="5"/>
      <c r="E117" s="5"/>
      <c r="F117" s="5"/>
    </row>
    <row r="118" spans="1:7" ht="15.75" thickBot="1" x14ac:dyDescent="0.3">
      <c r="A118" s="16"/>
      <c r="B118" s="4" t="s">
        <v>48</v>
      </c>
      <c r="C118" s="4"/>
      <c r="D118" s="5"/>
      <c r="E118" s="5"/>
      <c r="F118" s="5"/>
    </row>
    <row r="119" spans="1:7" ht="15.75" thickBot="1" x14ac:dyDescent="0.3">
      <c r="A119" s="16"/>
      <c r="B119" s="4"/>
      <c r="C119" s="4"/>
      <c r="D119" s="5"/>
      <c r="E119" s="5"/>
      <c r="F119" s="5"/>
    </row>
    <row r="120" spans="1:7" ht="15.75" thickBot="1" x14ac:dyDescent="0.3">
      <c r="A120" s="16"/>
      <c r="B120" s="4"/>
      <c r="C120" s="4"/>
      <c r="D120" s="5"/>
      <c r="E120" s="5"/>
      <c r="F120" s="5"/>
    </row>
    <row r="121" spans="1:7" ht="15.75" thickBot="1" x14ac:dyDescent="0.3">
      <c r="A121" s="16"/>
      <c r="B121" s="4"/>
      <c r="C121" s="4"/>
      <c r="D121" s="5"/>
      <c r="E121" s="5"/>
      <c r="F121" s="5"/>
    </row>
    <row r="122" spans="1:7" ht="15.75" thickBot="1" x14ac:dyDescent="0.3">
      <c r="A122" s="16"/>
      <c r="B122" s="4"/>
      <c r="C122" s="4"/>
      <c r="D122" s="5"/>
      <c r="E122" s="5"/>
      <c r="F122" s="5"/>
    </row>
    <row r="123" spans="1:7" ht="15.75" thickBot="1" x14ac:dyDescent="0.3">
      <c r="A123" s="16"/>
      <c r="B123" s="4"/>
      <c r="C123" s="4"/>
      <c r="D123" s="5"/>
      <c r="E123" s="5"/>
      <c r="F123" s="5"/>
    </row>
    <row r="124" spans="1:7" ht="15.75" thickBot="1" x14ac:dyDescent="0.3">
      <c r="A124" s="16"/>
      <c r="B124" s="4"/>
      <c r="C124" s="4"/>
      <c r="D124" s="5"/>
      <c r="E124" s="5"/>
      <c r="F124" s="5"/>
    </row>
    <row r="125" spans="1:7" ht="15.75" thickBot="1" x14ac:dyDescent="0.3">
      <c r="A125" s="16"/>
      <c r="B125" s="4"/>
      <c r="C125" s="4"/>
      <c r="D125" s="5"/>
      <c r="E125" s="5"/>
      <c r="F125" s="5"/>
    </row>
    <row r="126" spans="1:7" ht="15.75" thickBot="1" x14ac:dyDescent="0.3">
      <c r="A126" s="16"/>
      <c r="B126" s="4"/>
      <c r="C126" s="4"/>
      <c r="D126" s="5"/>
      <c r="E126" s="5"/>
      <c r="F126" s="5"/>
    </row>
    <row r="127" spans="1:7" ht="15.75" thickBot="1" x14ac:dyDescent="0.3">
      <c r="A127" s="3" t="s">
        <v>51</v>
      </c>
      <c r="B127" s="7" t="s">
        <v>52</v>
      </c>
      <c r="C127" s="7" t="s">
        <v>53</v>
      </c>
      <c r="D127" s="9">
        <v>4</v>
      </c>
      <c r="E127" s="9" t="s">
        <v>54</v>
      </c>
      <c r="F127" s="9"/>
      <c r="G127" s="19"/>
    </row>
    <row r="128" spans="1:7" ht="15.75" thickBot="1" x14ac:dyDescent="0.3">
      <c r="A128" s="3"/>
      <c r="B128" s="7"/>
      <c r="C128" s="7"/>
      <c r="D128" s="9"/>
      <c r="E128" s="9"/>
      <c r="F128" s="9"/>
    </row>
    <row r="129" spans="1:7" ht="15.75" thickBot="1" x14ac:dyDescent="0.3">
      <c r="A129" s="3"/>
      <c r="B129" s="7"/>
      <c r="C129" s="7"/>
      <c r="D129" s="9"/>
      <c r="E129" s="9"/>
      <c r="F129" s="9"/>
    </row>
    <row r="130" spans="1:7" ht="15.75" thickBot="1" x14ac:dyDescent="0.3">
      <c r="A130" s="3"/>
      <c r="B130" s="7"/>
      <c r="C130" s="7"/>
      <c r="D130" s="9"/>
      <c r="E130" s="9"/>
      <c r="F130" s="9"/>
    </row>
    <row r="131" spans="1:7" ht="15.75" thickBot="1" x14ac:dyDescent="0.3">
      <c r="A131" s="3" t="s">
        <v>55</v>
      </c>
      <c r="B131" s="4" t="s">
        <v>56</v>
      </c>
      <c r="C131" s="4" t="s">
        <v>53</v>
      </c>
      <c r="D131" s="6">
        <v>4</v>
      </c>
      <c r="E131" s="6" t="s">
        <v>54</v>
      </c>
      <c r="F131" s="6"/>
      <c r="G131" s="19"/>
    </row>
    <row r="132" spans="1:7" ht="15.75" thickBot="1" x14ac:dyDescent="0.3">
      <c r="A132" s="3"/>
      <c r="B132" s="4"/>
      <c r="C132" s="4"/>
      <c r="D132" s="6"/>
      <c r="E132" s="6"/>
      <c r="F132" s="6"/>
    </row>
    <row r="133" spans="1:7" ht="15.75" thickBot="1" x14ac:dyDescent="0.3">
      <c r="A133" s="3"/>
      <c r="B133" s="4"/>
      <c r="C133" s="4"/>
      <c r="D133" s="6"/>
      <c r="E133" s="6"/>
      <c r="F133" s="6"/>
    </row>
    <row r="134" spans="1:7" ht="15.75" thickBot="1" x14ac:dyDescent="0.3">
      <c r="A134" s="3"/>
      <c r="B134" s="4"/>
      <c r="C134" s="4"/>
      <c r="D134" s="6"/>
      <c r="E134" s="6"/>
      <c r="F134" s="6"/>
    </row>
    <row r="135" spans="1:7" ht="15.75" thickBot="1" x14ac:dyDescent="0.3">
      <c r="A135" s="3" t="s">
        <v>57</v>
      </c>
      <c r="B135" s="7" t="s">
        <v>58</v>
      </c>
      <c r="C135" s="7" t="s">
        <v>53</v>
      </c>
      <c r="D135" s="9">
        <v>4</v>
      </c>
      <c r="E135" s="9" t="s">
        <v>59</v>
      </c>
      <c r="F135" s="9"/>
      <c r="G135" s="19"/>
    </row>
    <row r="136" spans="1:7" ht="15.75" thickBot="1" x14ac:dyDescent="0.3">
      <c r="A136" s="3"/>
      <c r="B136" s="7"/>
      <c r="C136" s="7"/>
      <c r="D136" s="9"/>
      <c r="E136" s="9"/>
      <c r="F136" s="9"/>
    </row>
    <row r="137" spans="1:7" ht="15.75" thickBot="1" x14ac:dyDescent="0.3">
      <c r="A137" s="3"/>
      <c r="B137" s="7"/>
      <c r="C137" s="7"/>
      <c r="D137" s="9"/>
      <c r="E137" s="9"/>
      <c r="F137" s="9"/>
    </row>
    <row r="138" spans="1:7" ht="15.75" thickBot="1" x14ac:dyDescent="0.3">
      <c r="A138" s="3"/>
      <c r="B138" s="7"/>
      <c r="C138" s="7"/>
      <c r="D138" s="9"/>
      <c r="E138" s="9"/>
      <c r="F138" s="9"/>
    </row>
    <row r="139" spans="1:7" ht="15.75" thickBot="1" x14ac:dyDescent="0.3">
      <c r="A139" s="13" t="s">
        <v>60</v>
      </c>
      <c r="B139" s="4" t="s">
        <v>61</v>
      </c>
      <c r="C139" s="4" t="s">
        <v>53</v>
      </c>
      <c r="D139" s="6">
        <v>4</v>
      </c>
      <c r="E139" s="6" t="s">
        <v>59</v>
      </c>
      <c r="F139" s="6"/>
      <c r="G139" s="19"/>
    </row>
    <row r="140" spans="1:7" ht="15.75" thickBot="1" x14ac:dyDescent="0.3">
      <c r="A140" s="3"/>
      <c r="B140" s="7"/>
      <c r="C140" s="7"/>
      <c r="D140" s="9"/>
      <c r="E140" s="9"/>
      <c r="F140" s="9"/>
    </row>
    <row r="141" spans="1:7" ht="15.75" thickBot="1" x14ac:dyDescent="0.3">
      <c r="A141" s="3"/>
      <c r="B141" s="7"/>
      <c r="C141" s="7"/>
      <c r="D141" s="9"/>
      <c r="E141" s="9"/>
      <c r="F141" s="9"/>
    </row>
    <row r="142" spans="1:7" ht="15.75" thickBot="1" x14ac:dyDescent="0.3">
      <c r="A142" s="3"/>
      <c r="B142" s="7"/>
      <c r="C142" s="7"/>
      <c r="D142" s="9"/>
      <c r="E142" s="9"/>
      <c r="F142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80"/>
  <sheetViews>
    <sheetView zoomScale="55" zoomScaleNormal="55" workbookViewId="0">
      <selection activeCell="CM2" sqref="CM2"/>
    </sheetView>
  </sheetViews>
  <sheetFormatPr defaultColWidth="3" defaultRowHeight="15" x14ac:dyDescent="0.25"/>
  <sheetData>
    <row r="1" spans="1:80" x14ac:dyDescent="0.25">
      <c r="A1" s="22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4"/>
      <c r="AO1" s="22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4"/>
    </row>
    <row r="2" spans="1:80" x14ac:dyDescent="0.25">
      <c r="A2" s="25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6"/>
      <c r="AO2" s="25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6"/>
    </row>
    <row r="3" spans="1:80" x14ac:dyDescent="0.25">
      <c r="A3" s="25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6"/>
      <c r="AO3" s="25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6"/>
    </row>
    <row r="4" spans="1:80" x14ac:dyDescent="0.25">
      <c r="A4" s="25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6"/>
      <c r="AO4" s="25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26"/>
    </row>
    <row r="5" spans="1:80" x14ac:dyDescent="0.25">
      <c r="A5" s="25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6"/>
      <c r="AO5" s="25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6"/>
    </row>
    <row r="6" spans="1:80" x14ac:dyDescent="0.25">
      <c r="A6" s="25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6"/>
      <c r="AO6" s="25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6"/>
    </row>
    <row r="7" spans="1:80" x14ac:dyDescent="0.25">
      <c r="A7" s="25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6"/>
      <c r="AO7" s="25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6"/>
    </row>
    <row r="8" spans="1:80" x14ac:dyDescent="0.25">
      <c r="A8" s="2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6"/>
      <c r="AO8" s="25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6"/>
    </row>
    <row r="9" spans="1:80" x14ac:dyDescent="0.25">
      <c r="A9" s="2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6"/>
      <c r="AO9" s="25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6"/>
    </row>
    <row r="10" spans="1:80" x14ac:dyDescent="0.25">
      <c r="A10" s="25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6"/>
      <c r="AO10" s="25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6"/>
    </row>
    <row r="11" spans="1:80" x14ac:dyDescent="0.25">
      <c r="A11" s="25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3"/>
      <c r="AO11" s="25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6"/>
    </row>
    <row r="12" spans="1:80" x14ac:dyDescent="0.25">
      <c r="A12" s="25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3"/>
      <c r="AO12" s="25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6"/>
    </row>
    <row r="13" spans="1:80" x14ac:dyDescent="0.25">
      <c r="A13" s="25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32"/>
      <c r="AD13" s="32"/>
      <c r="AE13" s="32"/>
      <c r="AF13" s="32"/>
      <c r="AG13" s="32"/>
      <c r="AH13" s="32"/>
      <c r="AI13" s="34"/>
      <c r="AJ13" s="34"/>
      <c r="AK13" s="32"/>
      <c r="AL13" s="34"/>
      <c r="AM13" s="34"/>
      <c r="AN13" s="35"/>
      <c r="AO13" s="25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6"/>
    </row>
    <row r="14" spans="1:80" x14ac:dyDescent="0.25">
      <c r="A14" s="25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36"/>
      <c r="AL14" s="21"/>
      <c r="AM14" s="21"/>
      <c r="AN14" s="26"/>
      <c r="AO14" s="25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6"/>
    </row>
    <row r="15" spans="1:80" x14ac:dyDescent="0.25">
      <c r="A15" s="25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6"/>
      <c r="AO15" s="25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6"/>
    </row>
    <row r="16" spans="1:80" x14ac:dyDescent="0.25">
      <c r="A16" s="25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6"/>
      <c r="AO16" s="25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6"/>
    </row>
    <row r="17" spans="1:80" x14ac:dyDescent="0.25">
      <c r="A17" s="25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6"/>
      <c r="AO17" s="25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6"/>
    </row>
    <row r="18" spans="1:80" x14ac:dyDescent="0.25">
      <c r="A18" s="25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6"/>
      <c r="AO18" s="25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6"/>
    </row>
    <row r="19" spans="1:80" x14ac:dyDescent="0.25">
      <c r="A19" s="25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6"/>
      <c r="AO19" s="25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6"/>
    </row>
    <row r="20" spans="1:80" x14ac:dyDescent="0.25">
      <c r="A20" s="25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6"/>
      <c r="AO20" s="25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6"/>
    </row>
    <row r="21" spans="1:80" x14ac:dyDescent="0.25">
      <c r="A21" s="25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6"/>
      <c r="AO21" s="25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6"/>
    </row>
    <row r="22" spans="1:80" x14ac:dyDescent="0.25">
      <c r="A22" s="25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>
        <v>5</v>
      </c>
      <c r="AE22" s="21"/>
      <c r="AF22" s="21"/>
      <c r="AG22" s="21">
        <v>6</v>
      </c>
      <c r="AH22" s="21"/>
      <c r="AI22" s="21"/>
      <c r="AJ22" s="21"/>
      <c r="AK22" s="21"/>
      <c r="AL22" s="21"/>
      <c r="AM22" s="21"/>
      <c r="AN22" s="26"/>
      <c r="AO22" s="25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6"/>
    </row>
    <row r="23" spans="1:80" x14ac:dyDescent="0.25">
      <c r="A23" s="25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>
        <v>4</v>
      </c>
      <c r="AB23" s="21"/>
      <c r="AC23" s="21"/>
      <c r="AD23" s="21"/>
      <c r="AE23" s="21"/>
      <c r="AF23" s="21"/>
      <c r="AG23" s="21"/>
      <c r="AH23" s="21"/>
      <c r="AI23" s="21"/>
      <c r="AJ23" s="21">
        <v>7</v>
      </c>
      <c r="AK23" s="21"/>
      <c r="AL23" s="21"/>
      <c r="AM23" s="21"/>
      <c r="AN23" s="26"/>
      <c r="AO23" s="25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6"/>
    </row>
    <row r="24" spans="1:80" x14ac:dyDescent="0.25">
      <c r="A24" s="25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6"/>
      <c r="AO24" s="25"/>
      <c r="AP24" s="21"/>
      <c r="AQ24" s="21"/>
      <c r="AR24" s="21"/>
      <c r="AS24" s="21"/>
      <c r="AT24" s="21"/>
      <c r="AU24" s="21"/>
      <c r="AV24" s="21"/>
      <c r="AW24" s="21"/>
      <c r="AX24" s="21">
        <v>11</v>
      </c>
      <c r="AY24" s="21"/>
      <c r="AZ24" s="21"/>
      <c r="BA24" s="21"/>
      <c r="BB24" s="21">
        <v>12</v>
      </c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6"/>
    </row>
    <row r="25" spans="1:80" x14ac:dyDescent="0.25">
      <c r="A25" s="25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>
        <v>3</v>
      </c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>
        <v>8</v>
      </c>
      <c r="AN25" s="26"/>
      <c r="AO25" s="25"/>
      <c r="AP25" s="21"/>
      <c r="AQ25" s="21"/>
      <c r="AR25" s="21"/>
      <c r="AS25" s="21"/>
      <c r="AT25" s="21"/>
      <c r="AU25" s="21">
        <v>10</v>
      </c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6"/>
    </row>
    <row r="26" spans="1:80" x14ac:dyDescent="0.25">
      <c r="A26" s="25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6"/>
      <c r="AO26" s="25"/>
      <c r="AP26" s="21"/>
      <c r="AQ26" s="21">
        <v>9</v>
      </c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>
        <v>13</v>
      </c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6"/>
    </row>
    <row r="27" spans="1:80" x14ac:dyDescent="0.25">
      <c r="A27" s="25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6"/>
      <c r="AO27" s="25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>
        <v>14</v>
      </c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6"/>
    </row>
    <row r="28" spans="1:80" x14ac:dyDescent="0.25">
      <c r="A28" s="25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>
        <v>2</v>
      </c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6"/>
      <c r="AO28" s="25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>
        <v>15</v>
      </c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6"/>
    </row>
    <row r="29" spans="1:80" x14ac:dyDescent="0.25">
      <c r="A29" s="25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6"/>
      <c r="AO29" s="25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>
        <v>16</v>
      </c>
      <c r="BV29" s="21"/>
      <c r="BW29" s="21"/>
      <c r="BX29" s="21"/>
      <c r="BY29" s="21"/>
      <c r="BZ29" s="21"/>
      <c r="CA29" s="21"/>
      <c r="CB29" s="26"/>
    </row>
    <row r="30" spans="1:80" x14ac:dyDescent="0.25">
      <c r="A30" s="25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6"/>
      <c r="AO30" s="25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6">
        <v>17</v>
      </c>
    </row>
    <row r="31" spans="1:80" x14ac:dyDescent="0.25">
      <c r="A31" s="25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>
        <v>1</v>
      </c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6"/>
      <c r="AO31" s="25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6"/>
    </row>
    <row r="32" spans="1:80" x14ac:dyDescent="0.25">
      <c r="A32" s="25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6"/>
      <c r="AO32" s="25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6"/>
    </row>
    <row r="33" spans="1:80" x14ac:dyDescent="0.25">
      <c r="A33" s="25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6"/>
      <c r="AO33" s="25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6"/>
    </row>
    <row r="34" spans="1:80" x14ac:dyDescent="0.25">
      <c r="A34" s="25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6"/>
      <c r="AO34" s="25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6"/>
    </row>
    <row r="35" spans="1:80" x14ac:dyDescent="0.25">
      <c r="A35" s="25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6"/>
      <c r="AO35" s="25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6"/>
    </row>
    <row r="36" spans="1:80" x14ac:dyDescent="0.25">
      <c r="A36" s="25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6"/>
      <c r="AO36" s="25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6"/>
    </row>
    <row r="37" spans="1:80" x14ac:dyDescent="0.25">
      <c r="A37" s="25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6"/>
      <c r="AO37" s="25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6"/>
    </row>
    <row r="38" spans="1:80" x14ac:dyDescent="0.25">
      <c r="A38" s="25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6"/>
      <c r="AO38" s="25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6"/>
    </row>
    <row r="39" spans="1:80" x14ac:dyDescent="0.25">
      <c r="A39" s="25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6"/>
      <c r="AO39" s="25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6"/>
    </row>
    <row r="40" spans="1:80" x14ac:dyDescent="0.25">
      <c r="A40" s="27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9"/>
      <c r="AO40" s="27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9"/>
    </row>
    <row r="41" spans="1:80" x14ac:dyDescent="0.25">
      <c r="A41" s="22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4"/>
      <c r="AO41" s="22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4"/>
    </row>
    <row r="42" spans="1:80" x14ac:dyDescent="0.25">
      <c r="A42" s="25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6"/>
      <c r="AO42" s="25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6"/>
    </row>
    <row r="43" spans="1:80" x14ac:dyDescent="0.25">
      <c r="A43" s="25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6"/>
      <c r="AO43" s="25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6"/>
    </row>
    <row r="44" spans="1:80" x14ac:dyDescent="0.25">
      <c r="A44" s="25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6"/>
      <c r="AO44" s="25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6"/>
    </row>
    <row r="45" spans="1:80" x14ac:dyDescent="0.25">
      <c r="A45" s="25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6"/>
      <c r="AO45" s="25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6"/>
    </row>
    <row r="46" spans="1:80" x14ac:dyDescent="0.25">
      <c r="A46" s="25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6"/>
      <c r="AO46" s="25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6"/>
    </row>
    <row r="47" spans="1:80" x14ac:dyDescent="0.25">
      <c r="A47" s="25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6"/>
      <c r="AO47" s="25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6"/>
    </row>
    <row r="48" spans="1:80" x14ac:dyDescent="0.25">
      <c r="A48" s="25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6"/>
      <c r="AO48" s="25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6"/>
    </row>
    <row r="49" spans="1:80" x14ac:dyDescent="0.25">
      <c r="A49" s="25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6"/>
      <c r="AO49" s="25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6"/>
    </row>
    <row r="50" spans="1:80" x14ac:dyDescent="0.25">
      <c r="A50" s="25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6"/>
      <c r="AO50" s="25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6"/>
    </row>
    <row r="51" spans="1:80" x14ac:dyDescent="0.25">
      <c r="A51" s="25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6"/>
      <c r="AO51" s="25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6"/>
    </row>
    <row r="52" spans="1:80" x14ac:dyDescent="0.25">
      <c r="A52" s="25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6"/>
      <c r="AO52" s="25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6"/>
    </row>
    <row r="53" spans="1:80" x14ac:dyDescent="0.25">
      <c r="A53" s="25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6"/>
      <c r="AO53" s="25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6"/>
    </row>
    <row r="54" spans="1:80" x14ac:dyDescent="0.25">
      <c r="A54" s="25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6"/>
      <c r="AO54" s="25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6"/>
    </row>
    <row r="55" spans="1:80" x14ac:dyDescent="0.25">
      <c r="A55" s="25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6"/>
      <c r="AO55" s="25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Y55" s="21"/>
      <c r="BZ55" s="21"/>
      <c r="CA55" s="21"/>
      <c r="CB55" s="26"/>
    </row>
    <row r="56" spans="1:80" x14ac:dyDescent="0.25">
      <c r="A56" s="25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6"/>
      <c r="AO56" s="25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6"/>
    </row>
    <row r="57" spans="1:80" x14ac:dyDescent="0.25">
      <c r="A57" s="25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6"/>
      <c r="AO57" s="25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21"/>
      <c r="CA57" s="21"/>
      <c r="CB57" s="26"/>
    </row>
    <row r="58" spans="1:80" x14ac:dyDescent="0.25">
      <c r="A58" s="25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6"/>
      <c r="AO58" s="25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6"/>
    </row>
    <row r="59" spans="1:80" x14ac:dyDescent="0.25">
      <c r="A59" s="25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6"/>
      <c r="AO59" s="25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1"/>
      <c r="BT59" s="21"/>
      <c r="BU59" s="21"/>
      <c r="BV59" s="21"/>
      <c r="BW59" s="21"/>
      <c r="BX59" s="21"/>
      <c r="BY59" s="21"/>
      <c r="BZ59" s="21"/>
      <c r="CA59" s="21"/>
      <c r="CB59" s="26"/>
    </row>
    <row r="60" spans="1:80" x14ac:dyDescent="0.25">
      <c r="A60" s="25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6"/>
      <c r="AO60" s="25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  <c r="BT60" s="21"/>
      <c r="BU60" s="21"/>
      <c r="BV60" s="21"/>
      <c r="BW60" s="21"/>
      <c r="BX60" s="21"/>
      <c r="BY60" s="21"/>
      <c r="BZ60" s="21"/>
      <c r="CA60" s="21"/>
      <c r="CB60" s="26"/>
    </row>
    <row r="61" spans="1:80" x14ac:dyDescent="0.25">
      <c r="A61" s="25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6"/>
      <c r="AO61" s="25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  <c r="BW61" s="21"/>
      <c r="BX61" s="21"/>
      <c r="BY61" s="21"/>
      <c r="BZ61" s="21"/>
      <c r="CA61" s="21"/>
      <c r="CB61" s="26"/>
    </row>
    <row r="62" spans="1:80" x14ac:dyDescent="0.25">
      <c r="A62" s="25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6"/>
      <c r="AO62" s="25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  <c r="BT62" s="21"/>
      <c r="BU62" s="21"/>
      <c r="BV62" s="21"/>
      <c r="BW62" s="21"/>
      <c r="BX62" s="21"/>
      <c r="BY62" s="21"/>
      <c r="BZ62" s="21"/>
      <c r="CA62" s="21"/>
      <c r="CB62" s="26"/>
    </row>
    <row r="63" spans="1:80" x14ac:dyDescent="0.25">
      <c r="A63" s="25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6"/>
      <c r="AO63" s="25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  <c r="BT63" s="21"/>
      <c r="BU63" s="21"/>
      <c r="BV63" s="21"/>
      <c r="BW63" s="21"/>
      <c r="BX63" s="21"/>
      <c r="BY63" s="21"/>
      <c r="BZ63" s="21"/>
      <c r="CA63" s="21"/>
      <c r="CB63" s="26"/>
    </row>
    <row r="64" spans="1:80" x14ac:dyDescent="0.25">
      <c r="A64" s="25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6"/>
      <c r="AO64" s="25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1"/>
      <c r="BT64" s="21"/>
      <c r="BU64" s="21"/>
      <c r="BV64" s="21"/>
      <c r="BW64" s="21"/>
      <c r="BX64" s="21"/>
      <c r="BY64" s="21"/>
      <c r="BZ64" s="21"/>
      <c r="CA64" s="21"/>
      <c r="CB64" s="26"/>
    </row>
    <row r="65" spans="1:80" x14ac:dyDescent="0.25">
      <c r="A65" s="25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6"/>
      <c r="AO65" s="25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1"/>
      <c r="BT65" s="21"/>
      <c r="BU65" s="21"/>
      <c r="BV65" s="21"/>
      <c r="BW65" s="21"/>
      <c r="BX65" s="21"/>
      <c r="BY65" s="21"/>
      <c r="BZ65" s="21"/>
      <c r="CA65" s="21"/>
      <c r="CB65" s="26"/>
    </row>
    <row r="66" spans="1:80" x14ac:dyDescent="0.25">
      <c r="A66" s="25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6"/>
      <c r="AO66" s="25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  <c r="BP66" s="21"/>
      <c r="BQ66" s="21"/>
      <c r="BR66" s="21"/>
      <c r="BS66" s="21"/>
      <c r="BT66" s="21"/>
      <c r="BU66" s="21"/>
      <c r="BV66" s="21"/>
      <c r="BW66" s="21"/>
      <c r="BX66" s="21"/>
      <c r="BY66" s="21"/>
      <c r="BZ66" s="21"/>
      <c r="CA66" s="21"/>
      <c r="CB66" s="26"/>
    </row>
    <row r="67" spans="1:80" x14ac:dyDescent="0.25">
      <c r="A67" s="25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6"/>
      <c r="AO67" s="25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  <c r="BP67" s="21"/>
      <c r="BQ67" s="21"/>
      <c r="BR67" s="21"/>
      <c r="BS67" s="21"/>
      <c r="BT67" s="21"/>
      <c r="BU67" s="21"/>
      <c r="BV67" s="21"/>
      <c r="BW67" s="21"/>
      <c r="BX67" s="21"/>
      <c r="BY67" s="21"/>
      <c r="BZ67" s="21"/>
      <c r="CA67" s="21"/>
      <c r="CB67" s="26"/>
    </row>
    <row r="68" spans="1:80" x14ac:dyDescent="0.25">
      <c r="A68" s="25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6"/>
      <c r="AO68" s="25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  <c r="BO68" s="21"/>
      <c r="BP68" s="21"/>
      <c r="BQ68" s="21"/>
      <c r="BR68" s="21"/>
      <c r="BS68" s="21"/>
      <c r="BT68" s="21"/>
      <c r="BU68" s="21"/>
      <c r="BV68" s="21"/>
      <c r="BW68" s="21"/>
      <c r="BX68" s="21"/>
      <c r="BY68" s="21"/>
      <c r="BZ68" s="21"/>
      <c r="CA68" s="21"/>
      <c r="CB68" s="26"/>
    </row>
    <row r="69" spans="1:80" x14ac:dyDescent="0.25">
      <c r="A69" s="25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6"/>
      <c r="AO69" s="25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21"/>
      <c r="BU69" s="21"/>
      <c r="BV69" s="21"/>
      <c r="BW69" s="21"/>
      <c r="BX69" s="21"/>
      <c r="BY69" s="21"/>
      <c r="BZ69" s="21"/>
      <c r="CA69" s="21"/>
      <c r="CB69" s="26"/>
    </row>
    <row r="70" spans="1:80" x14ac:dyDescent="0.25">
      <c r="A70" s="25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6"/>
      <c r="AO70" s="25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  <c r="BO70" s="21"/>
      <c r="BP70" s="21"/>
      <c r="BQ70" s="21"/>
      <c r="BR70" s="21"/>
      <c r="BS70" s="21"/>
      <c r="BT70" s="21"/>
      <c r="BU70" s="21"/>
      <c r="BV70" s="21"/>
      <c r="BW70" s="21"/>
      <c r="BX70" s="21"/>
      <c r="BY70" s="21"/>
      <c r="BZ70" s="21"/>
      <c r="CA70" s="21"/>
      <c r="CB70" s="26"/>
    </row>
    <row r="71" spans="1:80" x14ac:dyDescent="0.25">
      <c r="A71" s="25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6"/>
      <c r="AO71" s="25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  <c r="BO71" s="21"/>
      <c r="BP71" s="21"/>
      <c r="BQ71" s="21"/>
      <c r="BR71" s="21"/>
      <c r="BS71" s="21"/>
      <c r="BT71" s="21"/>
      <c r="BU71" s="21"/>
      <c r="BV71" s="21"/>
      <c r="BW71" s="21"/>
      <c r="BX71" s="21"/>
      <c r="BY71" s="21"/>
      <c r="BZ71" s="21"/>
      <c r="CA71" s="21"/>
      <c r="CB71" s="26"/>
    </row>
    <row r="72" spans="1:80" x14ac:dyDescent="0.25">
      <c r="A72" s="25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6"/>
      <c r="AO72" s="25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  <c r="BO72" s="21"/>
      <c r="BP72" s="21"/>
      <c r="BQ72" s="21"/>
      <c r="BR72" s="21"/>
      <c r="BS72" s="21"/>
      <c r="BT72" s="21"/>
      <c r="BU72" s="21"/>
      <c r="BV72" s="21"/>
      <c r="BW72" s="21"/>
      <c r="BX72" s="21"/>
      <c r="BY72" s="21"/>
      <c r="BZ72" s="21"/>
      <c r="CA72" s="21"/>
      <c r="CB72" s="26"/>
    </row>
    <row r="73" spans="1:80" x14ac:dyDescent="0.25">
      <c r="A73" s="25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6"/>
      <c r="AO73" s="25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  <c r="BO73" s="21"/>
      <c r="BP73" s="21"/>
      <c r="BQ73" s="21"/>
      <c r="BR73" s="21"/>
      <c r="BS73" s="21"/>
      <c r="BT73" s="21"/>
      <c r="BU73" s="21"/>
      <c r="BV73" s="21"/>
      <c r="BW73" s="21"/>
      <c r="BX73" s="21"/>
      <c r="BY73" s="21"/>
      <c r="BZ73" s="21"/>
      <c r="CA73" s="21"/>
      <c r="CB73" s="26"/>
    </row>
    <row r="74" spans="1:80" x14ac:dyDescent="0.25">
      <c r="A74" s="25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6"/>
      <c r="AO74" s="25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  <c r="BO74" s="21"/>
      <c r="BP74" s="21"/>
      <c r="BQ74" s="21"/>
      <c r="BR74" s="21"/>
      <c r="BS74" s="21"/>
      <c r="BT74" s="21"/>
      <c r="BU74" s="21"/>
      <c r="BV74" s="21"/>
      <c r="BW74" s="21"/>
      <c r="BX74" s="21"/>
      <c r="BY74" s="21"/>
      <c r="BZ74" s="21"/>
      <c r="CA74" s="21"/>
      <c r="CB74" s="26"/>
    </row>
    <row r="75" spans="1:80" x14ac:dyDescent="0.25">
      <c r="A75" s="25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6"/>
      <c r="AO75" s="25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  <c r="BO75" s="21"/>
      <c r="BP75" s="21"/>
      <c r="BQ75" s="21"/>
      <c r="BR75" s="21"/>
      <c r="BS75" s="21"/>
      <c r="BT75" s="21"/>
      <c r="BU75" s="21"/>
      <c r="BV75" s="21"/>
      <c r="BW75" s="21"/>
      <c r="BX75" s="21"/>
      <c r="BY75" s="21"/>
      <c r="BZ75" s="21"/>
      <c r="CA75" s="21"/>
      <c r="CB75" s="26"/>
    </row>
    <row r="76" spans="1:80" x14ac:dyDescent="0.25">
      <c r="A76" s="25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6"/>
      <c r="AO76" s="25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  <c r="BW76" s="21"/>
      <c r="BX76" s="21"/>
      <c r="BY76" s="21"/>
      <c r="BZ76" s="21"/>
      <c r="CA76" s="21"/>
      <c r="CB76" s="26"/>
    </row>
    <row r="77" spans="1:80" x14ac:dyDescent="0.25">
      <c r="A77" s="25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6"/>
      <c r="AO77" s="25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  <c r="BW77" s="21"/>
      <c r="BX77" s="21"/>
      <c r="BY77" s="21"/>
      <c r="BZ77" s="21"/>
      <c r="CA77" s="21"/>
      <c r="CB77" s="26"/>
    </row>
    <row r="78" spans="1:80" x14ac:dyDescent="0.25">
      <c r="A78" s="25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6"/>
      <c r="AO78" s="25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  <c r="BW78" s="21"/>
      <c r="BX78" s="21"/>
      <c r="BY78" s="21"/>
      <c r="BZ78" s="21"/>
      <c r="CA78" s="21"/>
      <c r="CB78" s="26"/>
    </row>
    <row r="79" spans="1:80" x14ac:dyDescent="0.25">
      <c r="A79" s="25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6"/>
      <c r="AO79" s="25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  <c r="BO79" s="21"/>
      <c r="BP79" s="21"/>
      <c r="BQ79" s="21"/>
      <c r="BR79" s="21"/>
      <c r="BS79" s="21"/>
      <c r="BT79" s="21"/>
      <c r="BU79" s="21"/>
      <c r="BV79" s="21"/>
      <c r="BW79" s="21"/>
      <c r="BX79" s="21"/>
      <c r="BY79" s="21"/>
      <c r="BZ79" s="21"/>
      <c r="CA79" s="21"/>
      <c r="CB79" s="26"/>
    </row>
    <row r="80" spans="1:80" x14ac:dyDescent="0.25">
      <c r="A80" s="27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9"/>
      <c r="AO80" s="27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2"/>
  <sheetViews>
    <sheetView workbookViewId="0">
      <selection activeCell="O7" sqref="O6:O7"/>
    </sheetView>
  </sheetViews>
  <sheetFormatPr defaultRowHeight="15" x14ac:dyDescent="0.25"/>
  <sheetData>
    <row r="1" spans="1:24" x14ac:dyDescent="0.25">
      <c r="A1" t="s">
        <v>90</v>
      </c>
      <c r="B1">
        <v>80</v>
      </c>
      <c r="C1">
        <v>80</v>
      </c>
      <c r="D1">
        <v>80</v>
      </c>
      <c r="E1">
        <v>80</v>
      </c>
      <c r="F1">
        <v>80</v>
      </c>
      <c r="G1">
        <v>80</v>
      </c>
      <c r="H1">
        <v>80</v>
      </c>
      <c r="I1">
        <v>80</v>
      </c>
      <c r="J1">
        <v>80</v>
      </c>
      <c r="K1">
        <v>80</v>
      </c>
      <c r="L1">
        <v>80</v>
      </c>
      <c r="M1">
        <v>80</v>
      </c>
      <c r="N1">
        <v>80</v>
      </c>
      <c r="O1">
        <v>80</v>
      </c>
      <c r="P1">
        <v>80</v>
      </c>
      <c r="Q1">
        <v>80</v>
      </c>
      <c r="R1">
        <v>80</v>
      </c>
      <c r="S1">
        <v>80</v>
      </c>
      <c r="T1">
        <v>80</v>
      </c>
      <c r="U1">
        <v>80</v>
      </c>
      <c r="V1">
        <v>80</v>
      </c>
      <c r="W1">
        <v>80</v>
      </c>
      <c r="X1">
        <v>80</v>
      </c>
    </row>
    <row r="2" spans="1:24" x14ac:dyDescent="0.25">
      <c r="A2" t="s">
        <v>29</v>
      </c>
      <c r="B2">
        <v>7680</v>
      </c>
      <c r="C2">
        <v>7680</v>
      </c>
      <c r="D2">
        <v>7680</v>
      </c>
      <c r="E2">
        <v>7680</v>
      </c>
      <c r="F2">
        <v>7680</v>
      </c>
      <c r="G2">
        <v>7680</v>
      </c>
      <c r="H2">
        <v>7680</v>
      </c>
      <c r="I2">
        <v>7680</v>
      </c>
      <c r="J2">
        <v>7680</v>
      </c>
      <c r="K2">
        <v>7680</v>
      </c>
      <c r="L2">
        <v>7680</v>
      </c>
      <c r="M2">
        <v>7680</v>
      </c>
      <c r="N2">
        <v>7680</v>
      </c>
      <c r="O2">
        <v>7680</v>
      </c>
      <c r="P2">
        <v>7680</v>
      </c>
      <c r="Q2">
        <v>7680</v>
      </c>
      <c r="R2">
        <v>7680</v>
      </c>
      <c r="S2">
        <v>7680</v>
      </c>
      <c r="T2">
        <v>7680</v>
      </c>
      <c r="U2">
        <v>7680</v>
      </c>
      <c r="V2">
        <v>7680</v>
      </c>
      <c r="W2">
        <v>7680</v>
      </c>
      <c r="X2">
        <v>7680</v>
      </c>
    </row>
    <row r="4" spans="1:24" x14ac:dyDescent="0.25">
      <c r="A4" t="s">
        <v>21</v>
      </c>
      <c r="B4">
        <f>B2/B1</f>
        <v>96</v>
      </c>
      <c r="C4">
        <f>C2/C1</f>
        <v>96</v>
      </c>
      <c r="D4">
        <f t="shared" ref="D4:P4" si="0">D2/D1</f>
        <v>96</v>
      </c>
      <c r="E4">
        <f t="shared" si="0"/>
        <v>96</v>
      </c>
      <c r="F4">
        <f t="shared" si="0"/>
        <v>96</v>
      </c>
      <c r="G4">
        <f t="shared" si="0"/>
        <v>96</v>
      </c>
      <c r="H4">
        <f t="shared" si="0"/>
        <v>96</v>
      </c>
      <c r="I4">
        <f t="shared" si="0"/>
        <v>96</v>
      </c>
      <c r="J4">
        <f t="shared" si="0"/>
        <v>96</v>
      </c>
      <c r="K4">
        <f t="shared" si="0"/>
        <v>96</v>
      </c>
      <c r="L4">
        <f t="shared" si="0"/>
        <v>96</v>
      </c>
      <c r="M4">
        <f t="shared" si="0"/>
        <v>96</v>
      </c>
      <c r="N4">
        <f t="shared" si="0"/>
        <v>96</v>
      </c>
      <c r="O4">
        <f t="shared" si="0"/>
        <v>96</v>
      </c>
      <c r="P4">
        <f t="shared" si="0"/>
        <v>96</v>
      </c>
      <c r="Q4">
        <f t="shared" ref="Q4:X4" si="1">Q2/Q1</f>
        <v>96</v>
      </c>
      <c r="R4">
        <f t="shared" si="1"/>
        <v>96</v>
      </c>
      <c r="S4">
        <f t="shared" si="1"/>
        <v>96</v>
      </c>
      <c r="T4">
        <f t="shared" si="1"/>
        <v>96</v>
      </c>
      <c r="U4">
        <f t="shared" si="1"/>
        <v>96</v>
      </c>
      <c r="V4">
        <f t="shared" si="1"/>
        <v>96</v>
      </c>
      <c r="W4">
        <f t="shared" si="1"/>
        <v>96</v>
      </c>
      <c r="X4">
        <f t="shared" si="1"/>
        <v>96</v>
      </c>
    </row>
    <row r="6" spans="1:24" s="23" customFormat="1" x14ac:dyDescent="0.25">
      <c r="A6" s="23" t="s">
        <v>91</v>
      </c>
      <c r="B6" s="23">
        <f>B2*B8/B1</f>
        <v>-1920</v>
      </c>
      <c r="C6" s="23">
        <f>C2*C8/C1</f>
        <v>-1824</v>
      </c>
      <c r="D6" s="23">
        <f t="shared" ref="D6:P6" si="2">D2*D8/D1</f>
        <v>-1632</v>
      </c>
      <c r="E6" s="23">
        <f t="shared" si="2"/>
        <v>-1344</v>
      </c>
      <c r="F6" s="23">
        <f t="shared" si="2"/>
        <v>-1056</v>
      </c>
      <c r="G6" s="23">
        <f t="shared" si="2"/>
        <v>-768</v>
      </c>
      <c r="H6" s="23">
        <f t="shared" si="2"/>
        <v>-480</v>
      </c>
      <c r="I6" s="23">
        <f t="shared" si="2"/>
        <v>-192</v>
      </c>
      <c r="J6" s="23">
        <f t="shared" si="2"/>
        <v>192</v>
      </c>
      <c r="K6" s="23">
        <f t="shared" si="2"/>
        <v>576</v>
      </c>
      <c r="L6" s="23">
        <f t="shared" si="2"/>
        <v>864</v>
      </c>
      <c r="M6" s="23">
        <f t="shared" si="2"/>
        <v>1248</v>
      </c>
      <c r="N6" s="23">
        <f t="shared" si="2"/>
        <v>1536</v>
      </c>
      <c r="O6" s="23">
        <f t="shared" si="2"/>
        <v>1920</v>
      </c>
      <c r="P6" s="23">
        <f t="shared" si="2"/>
        <v>2400</v>
      </c>
      <c r="Q6" s="23">
        <f t="shared" ref="Q6:X6" si="3">Q2*Q8/Q1</f>
        <v>3072</v>
      </c>
      <c r="R6" s="23">
        <f t="shared" si="3"/>
        <v>3744</v>
      </c>
      <c r="S6" s="23">
        <f t="shared" si="3"/>
        <v>-3936</v>
      </c>
      <c r="T6" s="23">
        <f t="shared" si="3"/>
        <v>-3936</v>
      </c>
      <c r="U6" s="23">
        <f t="shared" si="3"/>
        <v>-3936</v>
      </c>
      <c r="V6" s="23">
        <f t="shared" si="3"/>
        <v>-3936</v>
      </c>
      <c r="W6" s="23">
        <f t="shared" si="3"/>
        <v>-3936</v>
      </c>
      <c r="X6" s="23">
        <f t="shared" si="3"/>
        <v>-3936</v>
      </c>
    </row>
    <row r="7" spans="1:24" s="28" customFormat="1" x14ac:dyDescent="0.25">
      <c r="A7" s="28" t="s">
        <v>92</v>
      </c>
      <c r="B7" s="28">
        <f>B2*B9/B1</f>
        <v>960</v>
      </c>
      <c r="C7" s="28">
        <f>C2*C9/C1</f>
        <v>1248</v>
      </c>
      <c r="D7" s="28">
        <f t="shared" ref="D7:P7" si="4">D2*D9/D1</f>
        <v>1536</v>
      </c>
      <c r="E7" s="28">
        <f t="shared" si="4"/>
        <v>1728</v>
      </c>
      <c r="F7" s="28">
        <f t="shared" si="4"/>
        <v>1824</v>
      </c>
      <c r="G7" s="28">
        <f t="shared" si="4"/>
        <v>1824</v>
      </c>
      <c r="H7" s="28">
        <f t="shared" si="4"/>
        <v>1728</v>
      </c>
      <c r="I7" s="28">
        <f t="shared" si="4"/>
        <v>1536</v>
      </c>
      <c r="J7" s="28">
        <f t="shared" si="4"/>
        <v>1440</v>
      </c>
      <c r="K7" s="28">
        <f t="shared" si="4"/>
        <v>1536</v>
      </c>
      <c r="L7" s="28">
        <f t="shared" si="4"/>
        <v>1632</v>
      </c>
      <c r="M7" s="28">
        <f t="shared" si="4"/>
        <v>1632</v>
      </c>
      <c r="N7" s="28">
        <f t="shared" si="4"/>
        <v>1440</v>
      </c>
      <c r="O7" s="28">
        <f t="shared" si="4"/>
        <v>1344</v>
      </c>
      <c r="P7" s="28">
        <f t="shared" si="4"/>
        <v>1248</v>
      </c>
      <c r="Q7" s="28">
        <f t="shared" ref="Q7:X7" si="5">Q2*Q9/Q1</f>
        <v>1152</v>
      </c>
      <c r="R7" s="28">
        <f t="shared" si="5"/>
        <v>1056</v>
      </c>
      <c r="S7" s="28" t="e">
        <f t="shared" si="5"/>
        <v>#N/A</v>
      </c>
      <c r="T7" s="28" t="e">
        <f t="shared" si="5"/>
        <v>#N/A</v>
      </c>
      <c r="U7" s="28" t="e">
        <f t="shared" si="5"/>
        <v>#N/A</v>
      </c>
      <c r="V7" s="28" t="e">
        <f t="shared" si="5"/>
        <v>#N/A</v>
      </c>
      <c r="W7" s="28" t="e">
        <f t="shared" si="5"/>
        <v>#N/A</v>
      </c>
      <c r="X7" s="28" t="e">
        <f t="shared" si="5"/>
        <v>#N/A</v>
      </c>
    </row>
    <row r="8" spans="1:24" x14ac:dyDescent="0.25">
      <c r="A8" t="s">
        <v>91</v>
      </c>
      <c r="B8">
        <f>-B1/2+B11-1</f>
        <v>-20</v>
      </c>
      <c r="C8">
        <f>-C1/2+C11-1</f>
        <v>-19</v>
      </c>
      <c r="D8">
        <f t="shared" ref="D8:P8" si="6">-D1/2+D11-1</f>
        <v>-17</v>
      </c>
      <c r="E8">
        <f t="shared" si="6"/>
        <v>-14</v>
      </c>
      <c r="F8">
        <f t="shared" si="6"/>
        <v>-11</v>
      </c>
      <c r="G8">
        <f t="shared" si="6"/>
        <v>-8</v>
      </c>
      <c r="H8">
        <f t="shared" si="6"/>
        <v>-5</v>
      </c>
      <c r="I8">
        <f t="shared" si="6"/>
        <v>-2</v>
      </c>
      <c r="J8">
        <f t="shared" si="6"/>
        <v>2</v>
      </c>
      <c r="K8">
        <f t="shared" si="6"/>
        <v>6</v>
      </c>
      <c r="L8">
        <f t="shared" si="6"/>
        <v>9</v>
      </c>
      <c r="M8">
        <f t="shared" si="6"/>
        <v>13</v>
      </c>
      <c r="N8">
        <f t="shared" si="6"/>
        <v>16</v>
      </c>
      <c r="O8">
        <f t="shared" si="6"/>
        <v>20</v>
      </c>
      <c r="P8">
        <f t="shared" si="6"/>
        <v>25</v>
      </c>
      <c r="Q8">
        <f t="shared" ref="Q8:X8" si="7">-Q1/2+Q11-1</f>
        <v>32</v>
      </c>
      <c r="R8">
        <f t="shared" si="7"/>
        <v>39</v>
      </c>
      <c r="S8">
        <f t="shared" si="7"/>
        <v>-41</v>
      </c>
      <c r="T8">
        <f t="shared" si="7"/>
        <v>-41</v>
      </c>
      <c r="U8">
        <f t="shared" si="7"/>
        <v>-41</v>
      </c>
      <c r="V8">
        <f t="shared" si="7"/>
        <v>-41</v>
      </c>
      <c r="W8">
        <f t="shared" si="7"/>
        <v>-41</v>
      </c>
      <c r="X8">
        <f t="shared" si="7"/>
        <v>-41</v>
      </c>
    </row>
    <row r="9" spans="1:24" x14ac:dyDescent="0.25">
      <c r="A9" t="s">
        <v>92</v>
      </c>
      <c r="B9">
        <f>-(-B1/2+B12-1)</f>
        <v>10</v>
      </c>
      <c r="C9">
        <f>-(-C1/2+C12-1)</f>
        <v>13</v>
      </c>
      <c r="D9">
        <f t="shared" ref="D9:P9" si="8">-(-D1/2+D12-1)</f>
        <v>16</v>
      </c>
      <c r="E9">
        <f t="shared" si="8"/>
        <v>18</v>
      </c>
      <c r="F9">
        <f t="shared" si="8"/>
        <v>19</v>
      </c>
      <c r="G9">
        <f t="shared" si="8"/>
        <v>19</v>
      </c>
      <c r="H9">
        <f t="shared" si="8"/>
        <v>18</v>
      </c>
      <c r="I9">
        <f t="shared" si="8"/>
        <v>16</v>
      </c>
      <c r="J9">
        <f t="shared" si="8"/>
        <v>15</v>
      </c>
      <c r="K9">
        <f t="shared" si="8"/>
        <v>16</v>
      </c>
      <c r="L9">
        <f t="shared" si="8"/>
        <v>17</v>
      </c>
      <c r="M9">
        <f t="shared" si="8"/>
        <v>17</v>
      </c>
      <c r="N9">
        <f t="shared" si="8"/>
        <v>15</v>
      </c>
      <c r="O9">
        <f t="shared" si="8"/>
        <v>14</v>
      </c>
      <c r="P9">
        <f t="shared" si="8"/>
        <v>13</v>
      </c>
      <c r="Q9">
        <f t="shared" ref="Q9:X9" si="9">-(-Q1/2+Q12-1)</f>
        <v>12</v>
      </c>
      <c r="R9">
        <f t="shared" si="9"/>
        <v>11</v>
      </c>
      <c r="S9" t="e">
        <f t="shared" si="9"/>
        <v>#N/A</v>
      </c>
      <c r="T9" t="e">
        <f t="shared" si="9"/>
        <v>#N/A</v>
      </c>
      <c r="U9" t="e">
        <f t="shared" si="9"/>
        <v>#N/A</v>
      </c>
      <c r="V9" t="e">
        <f t="shared" si="9"/>
        <v>#N/A</v>
      </c>
      <c r="W9" t="e">
        <f t="shared" si="9"/>
        <v>#N/A</v>
      </c>
      <c r="X9" t="e">
        <f t="shared" si="9"/>
        <v>#N/A</v>
      </c>
    </row>
    <row r="10" spans="1:24" s="31" customFormat="1" x14ac:dyDescent="0.25">
      <c r="A10" s="30" t="s">
        <v>85</v>
      </c>
      <c r="B10" s="31">
        <v>1</v>
      </c>
      <c r="C10" s="31">
        <v>2</v>
      </c>
      <c r="D10" s="31">
        <v>3</v>
      </c>
      <c r="E10" s="31">
        <v>4</v>
      </c>
      <c r="F10" s="31">
        <v>5</v>
      </c>
      <c r="G10" s="31">
        <v>6</v>
      </c>
      <c r="H10" s="31">
        <v>7</v>
      </c>
      <c r="I10" s="31">
        <v>8</v>
      </c>
      <c r="J10" s="31">
        <v>9</v>
      </c>
      <c r="K10" s="31">
        <v>10</v>
      </c>
      <c r="L10" s="31">
        <v>11</v>
      </c>
      <c r="M10" s="31">
        <v>12</v>
      </c>
      <c r="N10" s="31">
        <v>13</v>
      </c>
      <c r="O10" s="31">
        <v>14</v>
      </c>
      <c r="P10" s="31">
        <v>15</v>
      </c>
      <c r="Q10" s="31">
        <v>16</v>
      </c>
      <c r="R10" s="31">
        <v>17</v>
      </c>
      <c r="S10" s="31">
        <v>18</v>
      </c>
      <c r="T10" s="31">
        <v>19</v>
      </c>
      <c r="U10" s="31">
        <v>20</v>
      </c>
      <c r="V10" s="31">
        <v>21</v>
      </c>
      <c r="W10" s="31">
        <v>22</v>
      </c>
      <c r="X10" s="31">
        <v>23</v>
      </c>
    </row>
    <row r="11" spans="1:24" x14ac:dyDescent="0.25">
      <c r="A11" t="s">
        <v>87</v>
      </c>
      <c r="B11">
        <f>SUM(B13:B92)</f>
        <v>21</v>
      </c>
      <c r="C11">
        <f>SUM(C13:C92)</f>
        <v>22</v>
      </c>
      <c r="D11">
        <f t="shared" ref="D11:P11" si="10">SUM(D13:D92)</f>
        <v>24</v>
      </c>
      <c r="E11">
        <f t="shared" si="10"/>
        <v>27</v>
      </c>
      <c r="F11">
        <f t="shared" si="10"/>
        <v>30</v>
      </c>
      <c r="G11">
        <f t="shared" si="10"/>
        <v>33</v>
      </c>
      <c r="H11">
        <f t="shared" si="10"/>
        <v>36</v>
      </c>
      <c r="I11">
        <f t="shared" si="10"/>
        <v>39</v>
      </c>
      <c r="J11">
        <f t="shared" si="10"/>
        <v>43</v>
      </c>
      <c r="K11">
        <f t="shared" si="10"/>
        <v>47</v>
      </c>
      <c r="L11">
        <f t="shared" si="10"/>
        <v>50</v>
      </c>
      <c r="M11">
        <f t="shared" si="10"/>
        <v>54</v>
      </c>
      <c r="N11">
        <f t="shared" si="10"/>
        <v>57</v>
      </c>
      <c r="O11">
        <f t="shared" si="10"/>
        <v>61</v>
      </c>
      <c r="P11">
        <f t="shared" si="10"/>
        <v>66</v>
      </c>
      <c r="Q11">
        <f t="shared" ref="Q11:X11" si="11">SUM(Q13:Q92)</f>
        <v>73</v>
      </c>
      <c r="R11">
        <f t="shared" si="11"/>
        <v>80</v>
      </c>
      <c r="S11">
        <f t="shared" si="11"/>
        <v>0</v>
      </c>
      <c r="T11">
        <f t="shared" si="11"/>
        <v>0</v>
      </c>
      <c r="U11">
        <f t="shared" si="11"/>
        <v>0</v>
      </c>
      <c r="V11">
        <f t="shared" si="11"/>
        <v>0</v>
      </c>
      <c r="W11">
        <f t="shared" si="11"/>
        <v>0</v>
      </c>
      <c r="X11">
        <f t="shared" si="11"/>
        <v>0</v>
      </c>
    </row>
    <row r="12" spans="1:24" x14ac:dyDescent="0.25">
      <c r="A12" t="s">
        <v>88</v>
      </c>
      <c r="B12">
        <f>MATCH(B11,B13:B92,0)</f>
        <v>31</v>
      </c>
      <c r="C12">
        <f>MATCH(C11,C13:C92,0)</f>
        <v>28</v>
      </c>
      <c r="D12">
        <f t="shared" ref="D12:P12" si="12">MATCH(D11,D13:D92,0)</f>
        <v>25</v>
      </c>
      <c r="E12">
        <f t="shared" si="12"/>
        <v>23</v>
      </c>
      <c r="F12">
        <f t="shared" si="12"/>
        <v>22</v>
      </c>
      <c r="G12">
        <f t="shared" si="12"/>
        <v>22</v>
      </c>
      <c r="H12">
        <f t="shared" si="12"/>
        <v>23</v>
      </c>
      <c r="I12">
        <f t="shared" si="12"/>
        <v>25</v>
      </c>
      <c r="J12">
        <f t="shared" si="12"/>
        <v>26</v>
      </c>
      <c r="K12">
        <f t="shared" si="12"/>
        <v>25</v>
      </c>
      <c r="L12">
        <f t="shared" si="12"/>
        <v>24</v>
      </c>
      <c r="M12">
        <f t="shared" si="12"/>
        <v>24</v>
      </c>
      <c r="N12">
        <f t="shared" si="12"/>
        <v>26</v>
      </c>
      <c r="O12">
        <f t="shared" si="12"/>
        <v>27</v>
      </c>
      <c r="P12">
        <f t="shared" si="12"/>
        <v>28</v>
      </c>
      <c r="Q12">
        <f t="shared" ref="Q12" si="13">MATCH(Q11,Q13:Q92,0)</f>
        <v>29</v>
      </c>
      <c r="R12">
        <f t="shared" ref="R12" si="14">MATCH(R11,R13:R92,0)</f>
        <v>30</v>
      </c>
      <c r="S12" t="e">
        <f t="shared" ref="S12" si="15">MATCH(S11,S13:S92,0)</f>
        <v>#N/A</v>
      </c>
      <c r="T12" t="e">
        <f t="shared" ref="T12" si="16">MATCH(T11,T13:T92,0)</f>
        <v>#N/A</v>
      </c>
      <c r="U12" t="e">
        <f t="shared" ref="U12" si="17">MATCH(U11,U13:U92,0)</f>
        <v>#N/A</v>
      </c>
      <c r="V12" t="e">
        <f t="shared" ref="V12" si="18">MATCH(V11,V13:V92,0)</f>
        <v>#N/A</v>
      </c>
      <c r="W12" t="e">
        <f t="shared" ref="W12" si="19">MATCH(W11,W13:W92,0)</f>
        <v>#N/A</v>
      </c>
      <c r="X12" t="e">
        <f t="shared" ref="X12" si="20">MATCH(X11,X13:X92,0)</f>
        <v>#N/A</v>
      </c>
    </row>
    <row r="13" spans="1:24" x14ac:dyDescent="0.25">
      <c r="B13" t="str">
        <f>IFERROR(MATCH(B$10,Visual!$A1:$CB1,0),"")</f>
        <v/>
      </c>
      <c r="C13" t="str">
        <f>IFERROR(MATCH(C$10,Visual!$A1:$CB1,0),"")</f>
        <v/>
      </c>
      <c r="D13" t="str">
        <f>IFERROR(MATCH(D$10,Visual!$A1:$CB1,0),"")</f>
        <v/>
      </c>
      <c r="E13" t="str">
        <f>IFERROR(MATCH(E$10,Visual!$A1:$CB1,0),"")</f>
        <v/>
      </c>
      <c r="F13" t="str">
        <f>IFERROR(MATCH(F$10,Visual!$A1:$CB1,0),"")</f>
        <v/>
      </c>
      <c r="G13" t="str">
        <f>IFERROR(MATCH(G$10,Visual!$A1:$CB1,0),"")</f>
        <v/>
      </c>
      <c r="H13" t="str">
        <f>IFERROR(MATCH(H$10,Visual!$A1:$CB1,0),"")</f>
        <v/>
      </c>
      <c r="I13" t="str">
        <f>IFERROR(MATCH(I$10,Visual!$A1:$CB1,0),"")</f>
        <v/>
      </c>
      <c r="J13" t="str">
        <f>IFERROR(MATCH(J$10,Visual!$A1:$CB1,0),"")</f>
        <v/>
      </c>
      <c r="K13" t="str">
        <f>IFERROR(MATCH(K$10,Visual!$A1:$CB1,0),"")</f>
        <v/>
      </c>
      <c r="L13" t="str">
        <f>IFERROR(MATCH(L$10,Visual!$A1:$CB1,0),"")</f>
        <v/>
      </c>
      <c r="M13" t="str">
        <f>IFERROR(MATCH(M$10,Visual!$A1:$CB1,0),"")</f>
        <v/>
      </c>
      <c r="N13" t="str">
        <f>IFERROR(MATCH(N$10,Visual!$A1:$CB1,0),"")</f>
        <v/>
      </c>
      <c r="O13" t="str">
        <f>IFERROR(MATCH(O$10,Visual!$A1:$CB1,0),"")</f>
        <v/>
      </c>
      <c r="P13" t="str">
        <f>IFERROR(MATCH(P$10,Visual!$A1:$CB1,0),"")</f>
        <v/>
      </c>
      <c r="Q13" t="str">
        <f>IFERROR(MATCH(Q$10,Visual!$A1:$CB1,0),"")</f>
        <v/>
      </c>
      <c r="R13" t="str">
        <f>IFERROR(MATCH(R$10,Visual!$A1:$CB1,0),"")</f>
        <v/>
      </c>
      <c r="S13" t="str">
        <f>IFERROR(MATCH(S$10,Visual!$A1:$CB1,0),"")</f>
        <v/>
      </c>
      <c r="T13" t="str">
        <f>IFERROR(MATCH(T$10,Visual!$A1:$CB1,0),"")</f>
        <v/>
      </c>
      <c r="U13" t="str">
        <f>IFERROR(MATCH(U$10,Visual!$A1:$CB1,0),"")</f>
        <v/>
      </c>
      <c r="V13" t="str">
        <f>IFERROR(MATCH(V$10,Visual!$A1:$CB1,0),"")</f>
        <v/>
      </c>
      <c r="W13" t="str">
        <f>IFERROR(MATCH(W$10,Visual!$A1:$CB1,0),"")</f>
        <v/>
      </c>
      <c r="X13" t="str">
        <f>IFERROR(MATCH(X$10,Visual!$A1:$CB1,0),"")</f>
        <v/>
      </c>
    </row>
    <row r="14" spans="1:24" x14ac:dyDescent="0.25">
      <c r="B14" t="str">
        <f>IFERROR(MATCH(B$10,Visual!$A2:$CB2,0),"")</f>
        <v/>
      </c>
      <c r="C14" t="str">
        <f>IFERROR(MATCH(C$10,Visual!$A2:$CB2,0),"")</f>
        <v/>
      </c>
      <c r="D14" t="str">
        <f>IFERROR(MATCH(D$10,Visual!$A2:$CB2,0),"")</f>
        <v/>
      </c>
      <c r="E14" t="str">
        <f>IFERROR(MATCH(E$10,Visual!$A2:$CB2,0),"")</f>
        <v/>
      </c>
      <c r="F14" t="str">
        <f>IFERROR(MATCH(F$10,Visual!$A2:$CB2,0),"")</f>
        <v/>
      </c>
      <c r="G14" t="str">
        <f>IFERROR(MATCH(G$10,Visual!$A2:$CB2,0),"")</f>
        <v/>
      </c>
      <c r="H14" t="str">
        <f>IFERROR(MATCH(H$10,Visual!$A2:$CB2,0),"")</f>
        <v/>
      </c>
      <c r="I14" t="str">
        <f>IFERROR(MATCH(I$10,Visual!$A2:$CB2,0),"")</f>
        <v/>
      </c>
      <c r="J14" t="str">
        <f>IFERROR(MATCH(J$10,Visual!$A2:$CB2,0),"")</f>
        <v/>
      </c>
      <c r="K14" t="str">
        <f>IFERROR(MATCH(K$10,Visual!$A2:$CB2,0),"")</f>
        <v/>
      </c>
      <c r="L14" t="str">
        <f>IFERROR(MATCH(L$10,Visual!$A2:$CB2,0),"")</f>
        <v/>
      </c>
      <c r="M14" t="str">
        <f>IFERROR(MATCH(M$10,Visual!$A2:$CB2,0),"")</f>
        <v/>
      </c>
      <c r="N14" t="str">
        <f>IFERROR(MATCH(N$10,Visual!$A2:$CB2,0),"")</f>
        <v/>
      </c>
      <c r="O14" t="str">
        <f>IFERROR(MATCH(O$10,Visual!$A2:$CB2,0),"")</f>
        <v/>
      </c>
      <c r="P14" t="str">
        <f>IFERROR(MATCH(P$10,Visual!$A2:$CB2,0),"")</f>
        <v/>
      </c>
      <c r="Q14" t="str">
        <f>IFERROR(MATCH(Q$10,Visual!$A2:$CB2,0),"")</f>
        <v/>
      </c>
      <c r="R14" t="str">
        <f>IFERROR(MATCH(R$10,Visual!$A2:$CB2,0),"")</f>
        <v/>
      </c>
      <c r="S14" t="str">
        <f>IFERROR(MATCH(S$10,Visual!$A2:$CB2,0),"")</f>
        <v/>
      </c>
      <c r="T14" t="str">
        <f>IFERROR(MATCH(T$10,Visual!$A2:$CB2,0),"")</f>
        <v/>
      </c>
      <c r="U14" t="str">
        <f>IFERROR(MATCH(U$10,Visual!$A2:$CB2,0),"")</f>
        <v/>
      </c>
      <c r="V14" t="str">
        <f>IFERROR(MATCH(V$10,Visual!$A2:$CB2,0),"")</f>
        <v/>
      </c>
      <c r="W14" t="str">
        <f>IFERROR(MATCH(W$10,Visual!$A2:$CB2,0),"")</f>
        <v/>
      </c>
      <c r="X14" t="str">
        <f>IFERROR(MATCH(X$10,Visual!$A2:$CB2,0),"")</f>
        <v/>
      </c>
    </row>
    <row r="15" spans="1:24" x14ac:dyDescent="0.25">
      <c r="B15" t="str">
        <f>IFERROR(MATCH(B$10,Visual!$A3:$CB3,0),"")</f>
        <v/>
      </c>
      <c r="C15" t="str">
        <f>IFERROR(MATCH(C$10,Visual!$A3:$CB3,0),"")</f>
        <v/>
      </c>
      <c r="D15" t="str">
        <f>IFERROR(MATCH(D$10,Visual!$A3:$CB3,0),"")</f>
        <v/>
      </c>
      <c r="E15" t="str">
        <f>IFERROR(MATCH(E$10,Visual!$A3:$CB3,0),"")</f>
        <v/>
      </c>
      <c r="F15" t="str">
        <f>IFERROR(MATCH(F$10,Visual!$A3:$CB3,0),"")</f>
        <v/>
      </c>
      <c r="G15" t="str">
        <f>IFERROR(MATCH(G$10,Visual!$A3:$CB3,0),"")</f>
        <v/>
      </c>
      <c r="H15" t="str">
        <f>IFERROR(MATCH(H$10,Visual!$A3:$CB3,0),"")</f>
        <v/>
      </c>
      <c r="I15" t="str">
        <f>IFERROR(MATCH(I$10,Visual!$A3:$CB3,0),"")</f>
        <v/>
      </c>
      <c r="J15" t="str">
        <f>IFERROR(MATCH(J$10,Visual!$A3:$CB3,0),"")</f>
        <v/>
      </c>
      <c r="K15" t="str">
        <f>IFERROR(MATCH(K$10,Visual!$A3:$CB3,0),"")</f>
        <v/>
      </c>
      <c r="L15" t="str">
        <f>IFERROR(MATCH(L$10,Visual!$A3:$CB3,0),"")</f>
        <v/>
      </c>
      <c r="M15" t="str">
        <f>IFERROR(MATCH(M$10,Visual!$A3:$CB3,0),"")</f>
        <v/>
      </c>
      <c r="N15" t="str">
        <f>IFERROR(MATCH(N$10,Visual!$A3:$CB3,0),"")</f>
        <v/>
      </c>
      <c r="O15" t="str">
        <f>IFERROR(MATCH(O$10,Visual!$A3:$CB3,0),"")</f>
        <v/>
      </c>
      <c r="P15" t="str">
        <f>IFERROR(MATCH(P$10,Visual!$A3:$CB3,0),"")</f>
        <v/>
      </c>
      <c r="Q15" t="str">
        <f>IFERROR(MATCH(Q$10,Visual!$A3:$CB3,0),"")</f>
        <v/>
      </c>
      <c r="R15" t="str">
        <f>IFERROR(MATCH(R$10,Visual!$A3:$CB3,0),"")</f>
        <v/>
      </c>
      <c r="S15" t="str">
        <f>IFERROR(MATCH(S$10,Visual!$A3:$CB3,0),"")</f>
        <v/>
      </c>
      <c r="T15" t="str">
        <f>IFERROR(MATCH(T$10,Visual!$A3:$CB3,0),"")</f>
        <v/>
      </c>
      <c r="U15" t="str">
        <f>IFERROR(MATCH(U$10,Visual!$A3:$CB3,0),"")</f>
        <v/>
      </c>
      <c r="V15" t="str">
        <f>IFERROR(MATCH(V$10,Visual!$A3:$CB3,0),"")</f>
        <v/>
      </c>
      <c r="W15" t="str">
        <f>IFERROR(MATCH(W$10,Visual!$A3:$CB3,0),"")</f>
        <v/>
      </c>
      <c r="X15" t="str">
        <f>IFERROR(MATCH(X$10,Visual!$A3:$CB3,0),"")</f>
        <v/>
      </c>
    </row>
    <row r="16" spans="1:24" x14ac:dyDescent="0.25">
      <c r="B16" t="str">
        <f>IFERROR(MATCH(B$10,Visual!$A4:$CB4,0),"")</f>
        <v/>
      </c>
      <c r="C16" t="str">
        <f>IFERROR(MATCH(C$10,Visual!$A4:$CB4,0),"")</f>
        <v/>
      </c>
      <c r="D16" t="str">
        <f>IFERROR(MATCH(D$10,Visual!$A4:$CB4,0),"")</f>
        <v/>
      </c>
      <c r="E16" t="str">
        <f>IFERROR(MATCH(E$10,Visual!$A4:$CB4,0),"")</f>
        <v/>
      </c>
      <c r="F16" t="str">
        <f>IFERROR(MATCH(F$10,Visual!$A4:$CB4,0),"")</f>
        <v/>
      </c>
      <c r="G16" t="str">
        <f>IFERROR(MATCH(G$10,Visual!$A4:$CB4,0),"")</f>
        <v/>
      </c>
      <c r="H16" t="str">
        <f>IFERROR(MATCH(H$10,Visual!$A4:$CB4,0),"")</f>
        <v/>
      </c>
      <c r="I16" t="str">
        <f>IFERROR(MATCH(I$10,Visual!$A4:$CB4,0),"")</f>
        <v/>
      </c>
      <c r="J16" t="str">
        <f>IFERROR(MATCH(J$10,Visual!$A4:$CB4,0),"")</f>
        <v/>
      </c>
      <c r="K16" t="str">
        <f>IFERROR(MATCH(K$10,Visual!$A4:$CB4,0),"")</f>
        <v/>
      </c>
      <c r="L16" t="str">
        <f>IFERROR(MATCH(L$10,Visual!$A4:$CB4,0),"")</f>
        <v/>
      </c>
      <c r="M16" t="str">
        <f>IFERROR(MATCH(M$10,Visual!$A4:$CB4,0),"")</f>
        <v/>
      </c>
      <c r="N16" t="str">
        <f>IFERROR(MATCH(N$10,Visual!$A4:$CB4,0),"")</f>
        <v/>
      </c>
      <c r="O16" t="str">
        <f>IFERROR(MATCH(O$10,Visual!$A4:$CB4,0),"")</f>
        <v/>
      </c>
      <c r="P16" t="str">
        <f>IFERROR(MATCH(P$10,Visual!$A4:$CB4,0),"")</f>
        <v/>
      </c>
      <c r="Q16" t="str">
        <f>IFERROR(MATCH(Q$10,Visual!$A4:$CB4,0),"")</f>
        <v/>
      </c>
      <c r="R16" t="str">
        <f>IFERROR(MATCH(R$10,Visual!$A4:$CB4,0),"")</f>
        <v/>
      </c>
      <c r="S16" t="str">
        <f>IFERROR(MATCH(S$10,Visual!$A4:$CB4,0),"")</f>
        <v/>
      </c>
      <c r="T16" t="str">
        <f>IFERROR(MATCH(T$10,Visual!$A4:$CB4,0),"")</f>
        <v/>
      </c>
      <c r="U16" t="str">
        <f>IFERROR(MATCH(U$10,Visual!$A4:$CB4,0),"")</f>
        <v/>
      </c>
      <c r="V16" t="str">
        <f>IFERROR(MATCH(V$10,Visual!$A4:$CB4,0),"")</f>
        <v/>
      </c>
      <c r="W16" t="str">
        <f>IFERROR(MATCH(W$10,Visual!$A4:$CB4,0),"")</f>
        <v/>
      </c>
      <c r="X16" t="str">
        <f>IFERROR(MATCH(X$10,Visual!$A4:$CB4,0),"")</f>
        <v/>
      </c>
    </row>
    <row r="17" spans="2:24" x14ac:dyDescent="0.25">
      <c r="B17" t="str">
        <f>IFERROR(MATCH(B$10,Visual!$A5:$CB5,0),"")</f>
        <v/>
      </c>
      <c r="C17" t="str">
        <f>IFERROR(MATCH(C$10,Visual!$A5:$CB5,0),"")</f>
        <v/>
      </c>
      <c r="D17" t="str">
        <f>IFERROR(MATCH(D$10,Visual!$A5:$CB5,0),"")</f>
        <v/>
      </c>
      <c r="E17" t="str">
        <f>IFERROR(MATCH(E$10,Visual!$A5:$CB5,0),"")</f>
        <v/>
      </c>
      <c r="F17" t="str">
        <f>IFERROR(MATCH(F$10,Visual!$A5:$CB5,0),"")</f>
        <v/>
      </c>
      <c r="G17" t="str">
        <f>IFERROR(MATCH(G$10,Visual!$A5:$CB5,0),"")</f>
        <v/>
      </c>
      <c r="H17" t="str">
        <f>IFERROR(MATCH(H$10,Visual!$A5:$CB5,0),"")</f>
        <v/>
      </c>
      <c r="I17" t="str">
        <f>IFERROR(MATCH(I$10,Visual!$A5:$CB5,0),"")</f>
        <v/>
      </c>
      <c r="J17" t="str">
        <f>IFERROR(MATCH(J$10,Visual!$A5:$CB5,0),"")</f>
        <v/>
      </c>
      <c r="K17" t="str">
        <f>IFERROR(MATCH(K$10,Visual!$A5:$CB5,0),"")</f>
        <v/>
      </c>
      <c r="L17" t="str">
        <f>IFERROR(MATCH(L$10,Visual!$A5:$CB5,0),"")</f>
        <v/>
      </c>
      <c r="M17" t="str">
        <f>IFERROR(MATCH(M$10,Visual!$A5:$CB5,0),"")</f>
        <v/>
      </c>
      <c r="N17" t="str">
        <f>IFERROR(MATCH(N$10,Visual!$A5:$CB5,0),"")</f>
        <v/>
      </c>
      <c r="O17" t="str">
        <f>IFERROR(MATCH(O$10,Visual!$A5:$CB5,0),"")</f>
        <v/>
      </c>
      <c r="P17" t="str">
        <f>IFERROR(MATCH(P$10,Visual!$A5:$CB5,0),"")</f>
        <v/>
      </c>
      <c r="Q17" t="str">
        <f>IFERROR(MATCH(Q$10,Visual!$A5:$CB5,0),"")</f>
        <v/>
      </c>
      <c r="R17" t="str">
        <f>IFERROR(MATCH(R$10,Visual!$A5:$CB5,0),"")</f>
        <v/>
      </c>
      <c r="S17" t="str">
        <f>IFERROR(MATCH(S$10,Visual!$A5:$CB5,0),"")</f>
        <v/>
      </c>
      <c r="T17" t="str">
        <f>IFERROR(MATCH(T$10,Visual!$A5:$CB5,0),"")</f>
        <v/>
      </c>
      <c r="U17" t="str">
        <f>IFERROR(MATCH(U$10,Visual!$A5:$CB5,0),"")</f>
        <v/>
      </c>
      <c r="V17" t="str">
        <f>IFERROR(MATCH(V$10,Visual!$A5:$CB5,0),"")</f>
        <v/>
      </c>
      <c r="W17" t="str">
        <f>IFERROR(MATCH(W$10,Visual!$A5:$CB5,0),"")</f>
        <v/>
      </c>
      <c r="X17" t="str">
        <f>IFERROR(MATCH(X$10,Visual!$A5:$CB5,0),"")</f>
        <v/>
      </c>
    </row>
    <row r="18" spans="2:24" x14ac:dyDescent="0.25">
      <c r="B18" t="str">
        <f>IFERROR(MATCH(B$10,Visual!$A6:$CB6,0),"")</f>
        <v/>
      </c>
      <c r="C18" t="str">
        <f>IFERROR(MATCH(C$10,Visual!$A6:$CB6,0),"")</f>
        <v/>
      </c>
      <c r="D18" t="str">
        <f>IFERROR(MATCH(D$10,Visual!$A6:$CB6,0),"")</f>
        <v/>
      </c>
      <c r="E18" t="str">
        <f>IFERROR(MATCH(E$10,Visual!$A6:$CB6,0),"")</f>
        <v/>
      </c>
      <c r="F18" t="str">
        <f>IFERROR(MATCH(F$10,Visual!$A6:$CB6,0),"")</f>
        <v/>
      </c>
      <c r="G18" t="str">
        <f>IFERROR(MATCH(G$10,Visual!$A6:$CB6,0),"")</f>
        <v/>
      </c>
      <c r="H18" t="str">
        <f>IFERROR(MATCH(H$10,Visual!$A6:$CB6,0),"")</f>
        <v/>
      </c>
      <c r="I18" t="str">
        <f>IFERROR(MATCH(I$10,Visual!$A6:$CB6,0),"")</f>
        <v/>
      </c>
      <c r="J18" t="str">
        <f>IFERROR(MATCH(J$10,Visual!$A6:$CB6,0),"")</f>
        <v/>
      </c>
      <c r="K18" t="str">
        <f>IFERROR(MATCH(K$10,Visual!$A6:$CB6,0),"")</f>
        <v/>
      </c>
      <c r="L18" t="str">
        <f>IFERROR(MATCH(L$10,Visual!$A6:$CB6,0),"")</f>
        <v/>
      </c>
      <c r="M18" t="str">
        <f>IFERROR(MATCH(M$10,Visual!$A6:$CB6,0),"")</f>
        <v/>
      </c>
      <c r="N18" t="str">
        <f>IFERROR(MATCH(N$10,Visual!$A6:$CB6,0),"")</f>
        <v/>
      </c>
      <c r="O18" t="str">
        <f>IFERROR(MATCH(O$10,Visual!$A6:$CB6,0),"")</f>
        <v/>
      </c>
      <c r="P18" t="str">
        <f>IFERROR(MATCH(P$10,Visual!$A6:$CB6,0),"")</f>
        <v/>
      </c>
      <c r="Q18" t="str">
        <f>IFERROR(MATCH(Q$10,Visual!$A6:$CB6,0),"")</f>
        <v/>
      </c>
      <c r="R18" t="str">
        <f>IFERROR(MATCH(R$10,Visual!$A6:$CB6,0),"")</f>
        <v/>
      </c>
      <c r="S18" t="str">
        <f>IFERROR(MATCH(S$10,Visual!$A6:$CB6,0),"")</f>
        <v/>
      </c>
      <c r="T18" t="str">
        <f>IFERROR(MATCH(T$10,Visual!$A6:$CB6,0),"")</f>
        <v/>
      </c>
      <c r="U18" t="str">
        <f>IFERROR(MATCH(U$10,Visual!$A6:$CB6,0),"")</f>
        <v/>
      </c>
      <c r="V18" t="str">
        <f>IFERROR(MATCH(V$10,Visual!$A6:$CB6,0),"")</f>
        <v/>
      </c>
      <c r="W18" t="str">
        <f>IFERROR(MATCH(W$10,Visual!$A6:$CB6,0),"")</f>
        <v/>
      </c>
      <c r="X18" t="str">
        <f>IFERROR(MATCH(X$10,Visual!$A6:$CB6,0),"")</f>
        <v/>
      </c>
    </row>
    <row r="19" spans="2:24" x14ac:dyDescent="0.25">
      <c r="B19" t="str">
        <f>IFERROR(MATCH(B$10,Visual!$A7:$CB7,0),"")</f>
        <v/>
      </c>
      <c r="C19" t="str">
        <f>IFERROR(MATCH(C$10,Visual!$A7:$CB7,0),"")</f>
        <v/>
      </c>
      <c r="D19" t="str">
        <f>IFERROR(MATCH(D$10,Visual!$A7:$CB7,0),"")</f>
        <v/>
      </c>
      <c r="E19" t="str">
        <f>IFERROR(MATCH(E$10,Visual!$A7:$CB7,0),"")</f>
        <v/>
      </c>
      <c r="F19" t="str">
        <f>IFERROR(MATCH(F$10,Visual!$A7:$CB7,0),"")</f>
        <v/>
      </c>
      <c r="G19" t="str">
        <f>IFERROR(MATCH(G$10,Visual!$A7:$CB7,0),"")</f>
        <v/>
      </c>
      <c r="H19" t="str">
        <f>IFERROR(MATCH(H$10,Visual!$A7:$CB7,0),"")</f>
        <v/>
      </c>
      <c r="I19" t="str">
        <f>IFERROR(MATCH(I$10,Visual!$A7:$CB7,0),"")</f>
        <v/>
      </c>
      <c r="J19" t="str">
        <f>IFERROR(MATCH(J$10,Visual!$A7:$CB7,0),"")</f>
        <v/>
      </c>
      <c r="K19" t="str">
        <f>IFERROR(MATCH(K$10,Visual!$A7:$CB7,0),"")</f>
        <v/>
      </c>
      <c r="L19" t="str">
        <f>IFERROR(MATCH(L$10,Visual!$A7:$CB7,0),"")</f>
        <v/>
      </c>
      <c r="M19" t="str">
        <f>IFERROR(MATCH(M$10,Visual!$A7:$CB7,0),"")</f>
        <v/>
      </c>
      <c r="N19" t="str">
        <f>IFERROR(MATCH(N$10,Visual!$A7:$CB7,0),"")</f>
        <v/>
      </c>
      <c r="O19" t="str">
        <f>IFERROR(MATCH(O$10,Visual!$A7:$CB7,0),"")</f>
        <v/>
      </c>
      <c r="P19" t="str">
        <f>IFERROR(MATCH(P$10,Visual!$A7:$CB7,0),"")</f>
        <v/>
      </c>
      <c r="Q19" t="str">
        <f>IFERROR(MATCH(Q$10,Visual!$A7:$CB7,0),"")</f>
        <v/>
      </c>
      <c r="R19" t="str">
        <f>IFERROR(MATCH(R$10,Visual!$A7:$CB7,0),"")</f>
        <v/>
      </c>
      <c r="S19" t="str">
        <f>IFERROR(MATCH(S$10,Visual!$A7:$CB7,0),"")</f>
        <v/>
      </c>
      <c r="T19" t="str">
        <f>IFERROR(MATCH(T$10,Visual!$A7:$CB7,0),"")</f>
        <v/>
      </c>
      <c r="U19" t="str">
        <f>IFERROR(MATCH(U$10,Visual!$A7:$CB7,0),"")</f>
        <v/>
      </c>
      <c r="V19" t="str">
        <f>IFERROR(MATCH(V$10,Visual!$A7:$CB7,0),"")</f>
        <v/>
      </c>
      <c r="W19" t="str">
        <f>IFERROR(MATCH(W$10,Visual!$A7:$CB7,0),"")</f>
        <v/>
      </c>
      <c r="X19" t="str">
        <f>IFERROR(MATCH(X$10,Visual!$A7:$CB7,0),"")</f>
        <v/>
      </c>
    </row>
    <row r="20" spans="2:24" x14ac:dyDescent="0.25">
      <c r="B20" t="str">
        <f>IFERROR(MATCH(B$10,Visual!$A8:$CB8,0),"")</f>
        <v/>
      </c>
      <c r="C20" t="str">
        <f>IFERROR(MATCH(C$10,Visual!$A8:$CB8,0),"")</f>
        <v/>
      </c>
      <c r="D20" t="str">
        <f>IFERROR(MATCH(D$10,Visual!$A8:$CB8,0),"")</f>
        <v/>
      </c>
      <c r="E20" t="str">
        <f>IFERROR(MATCH(E$10,Visual!$A8:$CB8,0),"")</f>
        <v/>
      </c>
      <c r="F20" t="str">
        <f>IFERROR(MATCH(F$10,Visual!$A8:$CB8,0),"")</f>
        <v/>
      </c>
      <c r="G20" t="str">
        <f>IFERROR(MATCH(G$10,Visual!$A8:$CB8,0),"")</f>
        <v/>
      </c>
      <c r="H20" t="str">
        <f>IFERROR(MATCH(H$10,Visual!$A8:$CB8,0),"")</f>
        <v/>
      </c>
      <c r="I20" t="str">
        <f>IFERROR(MATCH(I$10,Visual!$A8:$CB8,0),"")</f>
        <v/>
      </c>
      <c r="J20" t="str">
        <f>IFERROR(MATCH(J$10,Visual!$A8:$CB8,0),"")</f>
        <v/>
      </c>
      <c r="K20" t="str">
        <f>IFERROR(MATCH(K$10,Visual!$A8:$CB8,0),"")</f>
        <v/>
      </c>
      <c r="L20" t="str">
        <f>IFERROR(MATCH(L$10,Visual!$A8:$CB8,0),"")</f>
        <v/>
      </c>
      <c r="M20" t="str">
        <f>IFERROR(MATCH(M$10,Visual!$A8:$CB8,0),"")</f>
        <v/>
      </c>
      <c r="N20" t="str">
        <f>IFERROR(MATCH(N$10,Visual!$A8:$CB8,0),"")</f>
        <v/>
      </c>
      <c r="O20" t="str">
        <f>IFERROR(MATCH(O$10,Visual!$A8:$CB8,0),"")</f>
        <v/>
      </c>
      <c r="P20" t="str">
        <f>IFERROR(MATCH(P$10,Visual!$A8:$CB8,0),"")</f>
        <v/>
      </c>
      <c r="Q20" t="str">
        <f>IFERROR(MATCH(Q$10,Visual!$A8:$CB8,0),"")</f>
        <v/>
      </c>
      <c r="R20" t="str">
        <f>IFERROR(MATCH(R$10,Visual!$A8:$CB8,0),"")</f>
        <v/>
      </c>
      <c r="S20" t="str">
        <f>IFERROR(MATCH(S$10,Visual!$A8:$CB8,0),"")</f>
        <v/>
      </c>
      <c r="T20" t="str">
        <f>IFERROR(MATCH(T$10,Visual!$A8:$CB8,0),"")</f>
        <v/>
      </c>
      <c r="U20" t="str">
        <f>IFERROR(MATCH(U$10,Visual!$A8:$CB8,0),"")</f>
        <v/>
      </c>
      <c r="V20" t="str">
        <f>IFERROR(MATCH(V$10,Visual!$A8:$CB8,0),"")</f>
        <v/>
      </c>
      <c r="W20" t="str">
        <f>IFERROR(MATCH(W$10,Visual!$A8:$CB8,0),"")</f>
        <v/>
      </c>
      <c r="X20" t="str">
        <f>IFERROR(MATCH(X$10,Visual!$A8:$CB8,0),"")</f>
        <v/>
      </c>
    </row>
    <row r="21" spans="2:24" x14ac:dyDescent="0.25">
      <c r="B21" t="str">
        <f>IFERROR(MATCH(B$10,Visual!$A9:$CB9,0),"")</f>
        <v/>
      </c>
      <c r="C21" t="str">
        <f>IFERROR(MATCH(C$10,Visual!$A9:$CB9,0),"")</f>
        <v/>
      </c>
      <c r="D21" t="str">
        <f>IFERROR(MATCH(D$10,Visual!$A9:$CB9,0),"")</f>
        <v/>
      </c>
      <c r="E21" t="str">
        <f>IFERROR(MATCH(E$10,Visual!$A9:$CB9,0),"")</f>
        <v/>
      </c>
      <c r="F21" t="str">
        <f>IFERROR(MATCH(F$10,Visual!$A9:$CB9,0),"")</f>
        <v/>
      </c>
      <c r="G21" t="str">
        <f>IFERROR(MATCH(G$10,Visual!$A9:$CB9,0),"")</f>
        <v/>
      </c>
      <c r="H21" t="str">
        <f>IFERROR(MATCH(H$10,Visual!$A9:$CB9,0),"")</f>
        <v/>
      </c>
      <c r="I21" t="str">
        <f>IFERROR(MATCH(I$10,Visual!$A9:$CB9,0),"")</f>
        <v/>
      </c>
      <c r="J21" t="str">
        <f>IFERROR(MATCH(J$10,Visual!$A9:$CB9,0),"")</f>
        <v/>
      </c>
      <c r="K21" t="str">
        <f>IFERROR(MATCH(K$10,Visual!$A9:$CB9,0),"")</f>
        <v/>
      </c>
      <c r="L21" t="str">
        <f>IFERROR(MATCH(L$10,Visual!$A9:$CB9,0),"")</f>
        <v/>
      </c>
      <c r="M21" t="str">
        <f>IFERROR(MATCH(M$10,Visual!$A9:$CB9,0),"")</f>
        <v/>
      </c>
      <c r="N21" t="str">
        <f>IFERROR(MATCH(N$10,Visual!$A9:$CB9,0),"")</f>
        <v/>
      </c>
      <c r="O21" t="str">
        <f>IFERROR(MATCH(O$10,Visual!$A9:$CB9,0),"")</f>
        <v/>
      </c>
      <c r="P21" t="str">
        <f>IFERROR(MATCH(P$10,Visual!$A9:$CB9,0),"")</f>
        <v/>
      </c>
      <c r="Q21" t="str">
        <f>IFERROR(MATCH(Q$10,Visual!$A9:$CB9,0),"")</f>
        <v/>
      </c>
      <c r="R21" t="str">
        <f>IFERROR(MATCH(R$10,Visual!$A9:$CB9,0),"")</f>
        <v/>
      </c>
      <c r="S21" t="str">
        <f>IFERROR(MATCH(S$10,Visual!$A9:$CB9,0),"")</f>
        <v/>
      </c>
      <c r="T21" t="str">
        <f>IFERROR(MATCH(T$10,Visual!$A9:$CB9,0),"")</f>
        <v/>
      </c>
      <c r="U21" t="str">
        <f>IFERROR(MATCH(U$10,Visual!$A9:$CB9,0),"")</f>
        <v/>
      </c>
      <c r="V21" t="str">
        <f>IFERROR(MATCH(V$10,Visual!$A9:$CB9,0),"")</f>
        <v/>
      </c>
      <c r="W21" t="str">
        <f>IFERROR(MATCH(W$10,Visual!$A9:$CB9,0),"")</f>
        <v/>
      </c>
      <c r="X21" t="str">
        <f>IFERROR(MATCH(X$10,Visual!$A9:$CB9,0),"")</f>
        <v/>
      </c>
    </row>
    <row r="22" spans="2:24" x14ac:dyDescent="0.25">
      <c r="B22" t="str">
        <f>IFERROR(MATCH(B$10,Visual!$A10:$CB10,0),"")</f>
        <v/>
      </c>
      <c r="C22" t="str">
        <f>IFERROR(MATCH(C$10,Visual!$A10:$CB10,0),"")</f>
        <v/>
      </c>
      <c r="D22" t="str">
        <f>IFERROR(MATCH(D$10,Visual!$A10:$CB10,0),"")</f>
        <v/>
      </c>
      <c r="E22" t="str">
        <f>IFERROR(MATCH(E$10,Visual!$A10:$CB10,0),"")</f>
        <v/>
      </c>
      <c r="F22" t="str">
        <f>IFERROR(MATCH(F$10,Visual!$A10:$CB10,0),"")</f>
        <v/>
      </c>
      <c r="G22" t="str">
        <f>IFERROR(MATCH(G$10,Visual!$A10:$CB10,0),"")</f>
        <v/>
      </c>
      <c r="H22" t="str">
        <f>IFERROR(MATCH(H$10,Visual!$A10:$CB10,0),"")</f>
        <v/>
      </c>
      <c r="I22" t="str">
        <f>IFERROR(MATCH(I$10,Visual!$A10:$CB10,0),"")</f>
        <v/>
      </c>
      <c r="J22" t="str">
        <f>IFERROR(MATCH(J$10,Visual!$A10:$CB10,0),"")</f>
        <v/>
      </c>
      <c r="K22" t="str">
        <f>IFERROR(MATCH(K$10,Visual!$A10:$CB10,0),"")</f>
        <v/>
      </c>
      <c r="L22" t="str">
        <f>IFERROR(MATCH(L$10,Visual!$A10:$CB10,0),"")</f>
        <v/>
      </c>
      <c r="M22" t="str">
        <f>IFERROR(MATCH(M$10,Visual!$A10:$CB10,0),"")</f>
        <v/>
      </c>
      <c r="N22" t="str">
        <f>IFERROR(MATCH(N$10,Visual!$A10:$CB10,0),"")</f>
        <v/>
      </c>
      <c r="O22" t="str">
        <f>IFERROR(MATCH(O$10,Visual!$A10:$CB10,0),"")</f>
        <v/>
      </c>
      <c r="P22" t="str">
        <f>IFERROR(MATCH(P$10,Visual!$A10:$CB10,0),"")</f>
        <v/>
      </c>
      <c r="Q22" t="str">
        <f>IFERROR(MATCH(Q$10,Visual!$A10:$CB10,0),"")</f>
        <v/>
      </c>
      <c r="R22" t="str">
        <f>IFERROR(MATCH(R$10,Visual!$A10:$CB10,0),"")</f>
        <v/>
      </c>
      <c r="S22" t="str">
        <f>IFERROR(MATCH(S$10,Visual!$A10:$CB10,0),"")</f>
        <v/>
      </c>
      <c r="T22" t="str">
        <f>IFERROR(MATCH(T$10,Visual!$A10:$CB10,0),"")</f>
        <v/>
      </c>
      <c r="U22" t="str">
        <f>IFERROR(MATCH(U$10,Visual!$A10:$CB10,0),"")</f>
        <v/>
      </c>
      <c r="V22" t="str">
        <f>IFERROR(MATCH(V$10,Visual!$A10:$CB10,0),"")</f>
        <v/>
      </c>
      <c r="W22" t="str">
        <f>IFERROR(MATCH(W$10,Visual!$A10:$CB10,0),"")</f>
        <v/>
      </c>
      <c r="X22" t="str">
        <f>IFERROR(MATCH(X$10,Visual!$A10:$CB10,0),"")</f>
        <v/>
      </c>
    </row>
    <row r="23" spans="2:24" x14ac:dyDescent="0.25">
      <c r="B23" t="str">
        <f>IFERROR(MATCH(B$10,Visual!$A11:$CB11,0),"")</f>
        <v/>
      </c>
      <c r="C23" t="str">
        <f>IFERROR(MATCH(C$10,Visual!$A11:$CB11,0),"")</f>
        <v/>
      </c>
      <c r="D23" t="str">
        <f>IFERROR(MATCH(D$10,Visual!$A11:$CB11,0),"")</f>
        <v/>
      </c>
      <c r="E23" t="str">
        <f>IFERROR(MATCH(E$10,Visual!$A11:$CB11,0),"")</f>
        <v/>
      </c>
      <c r="F23" t="str">
        <f>IFERROR(MATCH(F$10,Visual!$A11:$CB11,0),"")</f>
        <v/>
      </c>
      <c r="G23" t="str">
        <f>IFERROR(MATCH(G$10,Visual!$A11:$CB11,0),"")</f>
        <v/>
      </c>
      <c r="H23" t="str">
        <f>IFERROR(MATCH(H$10,Visual!$A11:$CB11,0),"")</f>
        <v/>
      </c>
      <c r="I23" t="str">
        <f>IFERROR(MATCH(I$10,Visual!$A11:$CB11,0),"")</f>
        <v/>
      </c>
      <c r="J23" t="str">
        <f>IFERROR(MATCH(J$10,Visual!$A11:$CB11,0),"")</f>
        <v/>
      </c>
      <c r="K23" t="str">
        <f>IFERROR(MATCH(K$10,Visual!$A11:$CB11,0),"")</f>
        <v/>
      </c>
      <c r="L23" t="str">
        <f>IFERROR(MATCH(L$10,Visual!$A11:$CB11,0),"")</f>
        <v/>
      </c>
      <c r="M23" t="str">
        <f>IFERROR(MATCH(M$10,Visual!$A11:$CB11,0),"")</f>
        <v/>
      </c>
      <c r="N23" t="str">
        <f>IFERROR(MATCH(N$10,Visual!$A11:$CB11,0),"")</f>
        <v/>
      </c>
      <c r="O23" t="str">
        <f>IFERROR(MATCH(O$10,Visual!$A11:$CB11,0),"")</f>
        <v/>
      </c>
      <c r="P23" t="str">
        <f>IFERROR(MATCH(P$10,Visual!$A11:$CB11,0),"")</f>
        <v/>
      </c>
      <c r="Q23" t="str">
        <f>IFERROR(MATCH(Q$10,Visual!$A11:$CB11,0),"")</f>
        <v/>
      </c>
      <c r="R23" t="str">
        <f>IFERROR(MATCH(R$10,Visual!$A11:$CB11,0),"")</f>
        <v/>
      </c>
      <c r="S23" t="str">
        <f>IFERROR(MATCH(S$10,Visual!$A11:$CB11,0),"")</f>
        <v/>
      </c>
      <c r="T23" t="str">
        <f>IFERROR(MATCH(T$10,Visual!$A11:$CB11,0),"")</f>
        <v/>
      </c>
      <c r="U23" t="str">
        <f>IFERROR(MATCH(U$10,Visual!$A11:$CB11,0),"")</f>
        <v/>
      </c>
      <c r="V23" t="str">
        <f>IFERROR(MATCH(V$10,Visual!$A11:$CB11,0),"")</f>
        <v/>
      </c>
      <c r="W23" t="str">
        <f>IFERROR(MATCH(W$10,Visual!$A11:$CB11,0),"")</f>
        <v/>
      </c>
      <c r="X23" t="str">
        <f>IFERROR(MATCH(X$10,Visual!$A11:$CB11,0),"")</f>
        <v/>
      </c>
    </row>
    <row r="24" spans="2:24" x14ac:dyDescent="0.25">
      <c r="B24" t="str">
        <f>IFERROR(MATCH(B$10,Visual!$A12:$CB12,0),"")</f>
        <v/>
      </c>
      <c r="C24" t="str">
        <f>IFERROR(MATCH(C$10,Visual!$A12:$CB12,0),"")</f>
        <v/>
      </c>
      <c r="D24" t="str">
        <f>IFERROR(MATCH(D$10,Visual!$A12:$CB12,0),"")</f>
        <v/>
      </c>
      <c r="E24" t="str">
        <f>IFERROR(MATCH(E$10,Visual!$A12:$CB12,0),"")</f>
        <v/>
      </c>
      <c r="F24" t="str">
        <f>IFERROR(MATCH(F$10,Visual!$A12:$CB12,0),"")</f>
        <v/>
      </c>
      <c r="G24" t="str">
        <f>IFERROR(MATCH(G$10,Visual!$A12:$CB12,0),"")</f>
        <v/>
      </c>
      <c r="H24" t="str">
        <f>IFERROR(MATCH(H$10,Visual!$A12:$CB12,0),"")</f>
        <v/>
      </c>
      <c r="I24" t="str">
        <f>IFERROR(MATCH(I$10,Visual!$A12:$CB12,0),"")</f>
        <v/>
      </c>
      <c r="J24" t="str">
        <f>IFERROR(MATCH(J$10,Visual!$A12:$CB12,0),"")</f>
        <v/>
      </c>
      <c r="K24" t="str">
        <f>IFERROR(MATCH(K$10,Visual!$A12:$CB12,0),"")</f>
        <v/>
      </c>
      <c r="L24" t="str">
        <f>IFERROR(MATCH(L$10,Visual!$A12:$CB12,0),"")</f>
        <v/>
      </c>
      <c r="M24" t="str">
        <f>IFERROR(MATCH(M$10,Visual!$A12:$CB12,0),"")</f>
        <v/>
      </c>
      <c r="N24" t="str">
        <f>IFERROR(MATCH(N$10,Visual!$A12:$CB12,0),"")</f>
        <v/>
      </c>
      <c r="O24" t="str">
        <f>IFERROR(MATCH(O$10,Visual!$A12:$CB12,0),"")</f>
        <v/>
      </c>
      <c r="P24" t="str">
        <f>IFERROR(MATCH(P$10,Visual!$A12:$CB12,0),"")</f>
        <v/>
      </c>
      <c r="Q24" t="str">
        <f>IFERROR(MATCH(Q$10,Visual!$A12:$CB12,0),"")</f>
        <v/>
      </c>
      <c r="R24" t="str">
        <f>IFERROR(MATCH(R$10,Visual!$A12:$CB12,0),"")</f>
        <v/>
      </c>
      <c r="S24" t="str">
        <f>IFERROR(MATCH(S$10,Visual!$A12:$CB12,0),"")</f>
        <v/>
      </c>
      <c r="T24" t="str">
        <f>IFERROR(MATCH(T$10,Visual!$A12:$CB12,0),"")</f>
        <v/>
      </c>
      <c r="U24" t="str">
        <f>IFERROR(MATCH(U$10,Visual!$A12:$CB12,0),"")</f>
        <v/>
      </c>
      <c r="V24" t="str">
        <f>IFERROR(MATCH(V$10,Visual!$A12:$CB12,0),"")</f>
        <v/>
      </c>
      <c r="W24" t="str">
        <f>IFERROR(MATCH(W$10,Visual!$A12:$CB12,0),"")</f>
        <v/>
      </c>
      <c r="X24" t="str">
        <f>IFERROR(MATCH(X$10,Visual!$A12:$CB12,0),"")</f>
        <v/>
      </c>
    </row>
    <row r="25" spans="2:24" x14ac:dyDescent="0.25">
      <c r="B25" t="str">
        <f>IFERROR(MATCH(B$10,Visual!$A13:$CB13,0),"")</f>
        <v/>
      </c>
      <c r="C25" t="str">
        <f>IFERROR(MATCH(C$10,Visual!$A13:$CB13,0),"")</f>
        <v/>
      </c>
      <c r="D25" t="str">
        <f>IFERROR(MATCH(D$10,Visual!$A13:$CB13,0),"")</f>
        <v/>
      </c>
      <c r="E25" t="str">
        <f>IFERROR(MATCH(E$10,Visual!$A13:$CB13,0),"")</f>
        <v/>
      </c>
      <c r="F25" t="str">
        <f>IFERROR(MATCH(F$10,Visual!$A13:$CB13,0),"")</f>
        <v/>
      </c>
      <c r="G25" t="str">
        <f>IFERROR(MATCH(G$10,Visual!$A13:$CB13,0),"")</f>
        <v/>
      </c>
      <c r="H25" t="str">
        <f>IFERROR(MATCH(H$10,Visual!$A13:$CB13,0),"")</f>
        <v/>
      </c>
      <c r="I25" t="str">
        <f>IFERROR(MATCH(I$10,Visual!$A13:$CB13,0),"")</f>
        <v/>
      </c>
      <c r="J25" t="str">
        <f>IFERROR(MATCH(J$10,Visual!$A13:$CB13,0),"")</f>
        <v/>
      </c>
      <c r="K25" t="str">
        <f>IFERROR(MATCH(K$10,Visual!$A13:$CB13,0),"")</f>
        <v/>
      </c>
      <c r="L25" t="str">
        <f>IFERROR(MATCH(L$10,Visual!$A13:$CB13,0),"")</f>
        <v/>
      </c>
      <c r="M25" t="str">
        <f>IFERROR(MATCH(M$10,Visual!$A13:$CB13,0),"")</f>
        <v/>
      </c>
      <c r="N25" t="str">
        <f>IFERROR(MATCH(N$10,Visual!$A13:$CB13,0),"")</f>
        <v/>
      </c>
      <c r="O25" t="str">
        <f>IFERROR(MATCH(O$10,Visual!$A13:$CB13,0),"")</f>
        <v/>
      </c>
      <c r="P25" t="str">
        <f>IFERROR(MATCH(P$10,Visual!$A13:$CB13,0),"")</f>
        <v/>
      </c>
      <c r="Q25" t="str">
        <f>IFERROR(MATCH(Q$10,Visual!$A13:$CB13,0),"")</f>
        <v/>
      </c>
      <c r="R25" t="str">
        <f>IFERROR(MATCH(R$10,Visual!$A13:$CB13,0),"")</f>
        <v/>
      </c>
      <c r="S25" t="str">
        <f>IFERROR(MATCH(S$10,Visual!$A13:$CB13,0),"")</f>
        <v/>
      </c>
      <c r="T25" t="str">
        <f>IFERROR(MATCH(T$10,Visual!$A13:$CB13,0),"")</f>
        <v/>
      </c>
      <c r="U25" t="str">
        <f>IFERROR(MATCH(U$10,Visual!$A13:$CB13,0),"")</f>
        <v/>
      </c>
      <c r="V25" t="str">
        <f>IFERROR(MATCH(V$10,Visual!$A13:$CB13,0),"")</f>
        <v/>
      </c>
      <c r="W25" t="str">
        <f>IFERROR(MATCH(W$10,Visual!$A13:$CB13,0),"")</f>
        <v/>
      </c>
      <c r="X25" t="str">
        <f>IFERROR(MATCH(X$10,Visual!$A13:$CB13,0),"")</f>
        <v/>
      </c>
    </row>
    <row r="26" spans="2:24" x14ac:dyDescent="0.25">
      <c r="B26" t="str">
        <f>IFERROR(MATCH(B$10,Visual!$A14:$CB14,0),"")</f>
        <v/>
      </c>
      <c r="C26" t="str">
        <f>IFERROR(MATCH(C$10,Visual!$A14:$CB14,0),"")</f>
        <v/>
      </c>
      <c r="D26" t="str">
        <f>IFERROR(MATCH(D$10,Visual!$A14:$CB14,0),"")</f>
        <v/>
      </c>
      <c r="E26" t="str">
        <f>IFERROR(MATCH(E$10,Visual!$A14:$CB14,0),"")</f>
        <v/>
      </c>
      <c r="F26" t="str">
        <f>IFERROR(MATCH(F$10,Visual!$A14:$CB14,0),"")</f>
        <v/>
      </c>
      <c r="G26" t="str">
        <f>IFERROR(MATCH(G$10,Visual!$A14:$CB14,0),"")</f>
        <v/>
      </c>
      <c r="H26" t="str">
        <f>IFERROR(MATCH(H$10,Visual!$A14:$CB14,0),"")</f>
        <v/>
      </c>
      <c r="I26" t="str">
        <f>IFERROR(MATCH(I$10,Visual!$A14:$CB14,0),"")</f>
        <v/>
      </c>
      <c r="J26" t="str">
        <f>IFERROR(MATCH(J$10,Visual!$A14:$CB14,0),"")</f>
        <v/>
      </c>
      <c r="K26" t="str">
        <f>IFERROR(MATCH(K$10,Visual!$A14:$CB14,0),"")</f>
        <v/>
      </c>
      <c r="L26" t="str">
        <f>IFERROR(MATCH(L$10,Visual!$A14:$CB14,0),"")</f>
        <v/>
      </c>
      <c r="M26" t="str">
        <f>IFERROR(MATCH(M$10,Visual!$A14:$CB14,0),"")</f>
        <v/>
      </c>
      <c r="N26" t="str">
        <f>IFERROR(MATCH(N$10,Visual!$A14:$CB14,0),"")</f>
        <v/>
      </c>
      <c r="O26" t="str">
        <f>IFERROR(MATCH(O$10,Visual!$A14:$CB14,0),"")</f>
        <v/>
      </c>
      <c r="P26" t="str">
        <f>IFERROR(MATCH(P$10,Visual!$A14:$CB14,0),"")</f>
        <v/>
      </c>
      <c r="Q26" t="str">
        <f>IFERROR(MATCH(Q$10,Visual!$A14:$CB14,0),"")</f>
        <v/>
      </c>
      <c r="R26" t="str">
        <f>IFERROR(MATCH(R$10,Visual!$A14:$CB14,0),"")</f>
        <v/>
      </c>
      <c r="S26" t="str">
        <f>IFERROR(MATCH(S$10,Visual!$A14:$CB14,0),"")</f>
        <v/>
      </c>
      <c r="T26" t="str">
        <f>IFERROR(MATCH(T$10,Visual!$A14:$CB14,0),"")</f>
        <v/>
      </c>
      <c r="U26" t="str">
        <f>IFERROR(MATCH(U$10,Visual!$A14:$CB14,0),"")</f>
        <v/>
      </c>
      <c r="V26" t="str">
        <f>IFERROR(MATCH(V$10,Visual!$A14:$CB14,0),"")</f>
        <v/>
      </c>
      <c r="W26" t="str">
        <f>IFERROR(MATCH(W$10,Visual!$A14:$CB14,0),"")</f>
        <v/>
      </c>
      <c r="X26" t="str">
        <f>IFERROR(MATCH(X$10,Visual!$A14:$CB14,0),"")</f>
        <v/>
      </c>
    </row>
    <row r="27" spans="2:24" x14ac:dyDescent="0.25">
      <c r="B27" t="str">
        <f>IFERROR(MATCH(B$10,Visual!$A15:$CB15,0),"")</f>
        <v/>
      </c>
      <c r="C27" t="str">
        <f>IFERROR(MATCH(C$10,Visual!$A15:$CB15,0),"")</f>
        <v/>
      </c>
      <c r="D27" t="str">
        <f>IFERROR(MATCH(D$10,Visual!$A15:$CB15,0),"")</f>
        <v/>
      </c>
      <c r="E27" t="str">
        <f>IFERROR(MATCH(E$10,Visual!$A15:$CB15,0),"")</f>
        <v/>
      </c>
      <c r="F27" t="str">
        <f>IFERROR(MATCH(F$10,Visual!$A15:$CB15,0),"")</f>
        <v/>
      </c>
      <c r="G27" t="str">
        <f>IFERROR(MATCH(G$10,Visual!$A15:$CB15,0),"")</f>
        <v/>
      </c>
      <c r="H27" t="str">
        <f>IFERROR(MATCH(H$10,Visual!$A15:$CB15,0),"")</f>
        <v/>
      </c>
      <c r="I27" t="str">
        <f>IFERROR(MATCH(I$10,Visual!$A15:$CB15,0),"")</f>
        <v/>
      </c>
      <c r="J27" t="str">
        <f>IFERROR(MATCH(J$10,Visual!$A15:$CB15,0),"")</f>
        <v/>
      </c>
      <c r="K27" t="str">
        <f>IFERROR(MATCH(K$10,Visual!$A15:$CB15,0),"")</f>
        <v/>
      </c>
      <c r="L27" t="str">
        <f>IFERROR(MATCH(L$10,Visual!$A15:$CB15,0),"")</f>
        <v/>
      </c>
      <c r="M27" t="str">
        <f>IFERROR(MATCH(M$10,Visual!$A15:$CB15,0),"")</f>
        <v/>
      </c>
      <c r="N27" t="str">
        <f>IFERROR(MATCH(N$10,Visual!$A15:$CB15,0),"")</f>
        <v/>
      </c>
      <c r="O27" t="str">
        <f>IFERROR(MATCH(O$10,Visual!$A15:$CB15,0),"")</f>
        <v/>
      </c>
      <c r="P27" t="str">
        <f>IFERROR(MATCH(P$10,Visual!$A15:$CB15,0),"")</f>
        <v/>
      </c>
      <c r="Q27" t="str">
        <f>IFERROR(MATCH(Q$10,Visual!$A15:$CB15,0),"")</f>
        <v/>
      </c>
      <c r="R27" t="str">
        <f>IFERROR(MATCH(R$10,Visual!$A15:$CB15,0),"")</f>
        <v/>
      </c>
      <c r="S27" t="str">
        <f>IFERROR(MATCH(S$10,Visual!$A15:$CB15,0),"")</f>
        <v/>
      </c>
      <c r="T27" t="str">
        <f>IFERROR(MATCH(T$10,Visual!$A15:$CB15,0),"")</f>
        <v/>
      </c>
      <c r="U27" t="str">
        <f>IFERROR(MATCH(U$10,Visual!$A15:$CB15,0),"")</f>
        <v/>
      </c>
      <c r="V27" t="str">
        <f>IFERROR(MATCH(V$10,Visual!$A15:$CB15,0),"")</f>
        <v/>
      </c>
      <c r="W27" t="str">
        <f>IFERROR(MATCH(W$10,Visual!$A15:$CB15,0),"")</f>
        <v/>
      </c>
      <c r="X27" t="str">
        <f>IFERROR(MATCH(X$10,Visual!$A15:$CB15,0),"")</f>
        <v/>
      </c>
    </row>
    <row r="28" spans="2:24" x14ac:dyDescent="0.25">
      <c r="B28" t="str">
        <f>IFERROR(MATCH(B$10,Visual!$A16:$CB16,0),"")</f>
        <v/>
      </c>
      <c r="C28" t="str">
        <f>IFERROR(MATCH(C$10,Visual!$A16:$CB16,0),"")</f>
        <v/>
      </c>
      <c r="D28" t="str">
        <f>IFERROR(MATCH(D$10,Visual!$A16:$CB16,0),"")</f>
        <v/>
      </c>
      <c r="E28" t="str">
        <f>IFERROR(MATCH(E$10,Visual!$A16:$CB16,0),"")</f>
        <v/>
      </c>
      <c r="F28" t="str">
        <f>IFERROR(MATCH(F$10,Visual!$A16:$CB16,0),"")</f>
        <v/>
      </c>
      <c r="G28" t="str">
        <f>IFERROR(MATCH(G$10,Visual!$A16:$CB16,0),"")</f>
        <v/>
      </c>
      <c r="H28" t="str">
        <f>IFERROR(MATCH(H$10,Visual!$A16:$CB16,0),"")</f>
        <v/>
      </c>
      <c r="I28" t="str">
        <f>IFERROR(MATCH(I$10,Visual!$A16:$CB16,0),"")</f>
        <v/>
      </c>
      <c r="J28" t="str">
        <f>IFERROR(MATCH(J$10,Visual!$A16:$CB16,0),"")</f>
        <v/>
      </c>
      <c r="K28" t="str">
        <f>IFERROR(MATCH(K$10,Visual!$A16:$CB16,0),"")</f>
        <v/>
      </c>
      <c r="L28" t="str">
        <f>IFERROR(MATCH(L$10,Visual!$A16:$CB16,0),"")</f>
        <v/>
      </c>
      <c r="M28" t="str">
        <f>IFERROR(MATCH(M$10,Visual!$A16:$CB16,0),"")</f>
        <v/>
      </c>
      <c r="N28" t="str">
        <f>IFERROR(MATCH(N$10,Visual!$A16:$CB16,0),"")</f>
        <v/>
      </c>
      <c r="O28" t="str">
        <f>IFERROR(MATCH(O$10,Visual!$A16:$CB16,0),"")</f>
        <v/>
      </c>
      <c r="P28" t="str">
        <f>IFERROR(MATCH(P$10,Visual!$A16:$CB16,0),"")</f>
        <v/>
      </c>
      <c r="Q28" t="str">
        <f>IFERROR(MATCH(Q$10,Visual!$A16:$CB16,0),"")</f>
        <v/>
      </c>
      <c r="R28" t="str">
        <f>IFERROR(MATCH(R$10,Visual!$A16:$CB16,0),"")</f>
        <v/>
      </c>
      <c r="S28" t="str">
        <f>IFERROR(MATCH(S$10,Visual!$A16:$CB16,0),"")</f>
        <v/>
      </c>
      <c r="T28" t="str">
        <f>IFERROR(MATCH(T$10,Visual!$A16:$CB16,0),"")</f>
        <v/>
      </c>
      <c r="U28" t="str">
        <f>IFERROR(MATCH(U$10,Visual!$A16:$CB16,0),"")</f>
        <v/>
      </c>
      <c r="V28" t="str">
        <f>IFERROR(MATCH(V$10,Visual!$A16:$CB16,0),"")</f>
        <v/>
      </c>
      <c r="W28" t="str">
        <f>IFERROR(MATCH(W$10,Visual!$A16:$CB16,0),"")</f>
        <v/>
      </c>
      <c r="X28" t="str">
        <f>IFERROR(MATCH(X$10,Visual!$A16:$CB16,0),"")</f>
        <v/>
      </c>
    </row>
    <row r="29" spans="2:24" x14ac:dyDescent="0.25">
      <c r="B29" t="str">
        <f>IFERROR(MATCH(B$10,Visual!$A17:$CB17,0),"")</f>
        <v/>
      </c>
      <c r="C29" t="str">
        <f>IFERROR(MATCH(C$10,Visual!$A17:$CB17,0),"")</f>
        <v/>
      </c>
      <c r="D29" t="str">
        <f>IFERROR(MATCH(D$10,Visual!$A17:$CB17,0),"")</f>
        <v/>
      </c>
      <c r="E29" t="str">
        <f>IFERROR(MATCH(E$10,Visual!$A17:$CB17,0),"")</f>
        <v/>
      </c>
      <c r="F29" t="str">
        <f>IFERROR(MATCH(F$10,Visual!$A17:$CB17,0),"")</f>
        <v/>
      </c>
      <c r="G29" t="str">
        <f>IFERROR(MATCH(G$10,Visual!$A17:$CB17,0),"")</f>
        <v/>
      </c>
      <c r="H29" t="str">
        <f>IFERROR(MATCH(H$10,Visual!$A17:$CB17,0),"")</f>
        <v/>
      </c>
      <c r="I29" t="str">
        <f>IFERROR(MATCH(I$10,Visual!$A17:$CB17,0),"")</f>
        <v/>
      </c>
      <c r="J29" t="str">
        <f>IFERROR(MATCH(J$10,Visual!$A17:$CB17,0),"")</f>
        <v/>
      </c>
      <c r="K29" t="str">
        <f>IFERROR(MATCH(K$10,Visual!$A17:$CB17,0),"")</f>
        <v/>
      </c>
      <c r="L29" t="str">
        <f>IFERROR(MATCH(L$10,Visual!$A17:$CB17,0),"")</f>
        <v/>
      </c>
      <c r="M29" t="str">
        <f>IFERROR(MATCH(M$10,Visual!$A17:$CB17,0),"")</f>
        <v/>
      </c>
      <c r="N29" t="str">
        <f>IFERROR(MATCH(N$10,Visual!$A17:$CB17,0),"")</f>
        <v/>
      </c>
      <c r="O29" t="str">
        <f>IFERROR(MATCH(O$10,Visual!$A17:$CB17,0),"")</f>
        <v/>
      </c>
      <c r="P29" t="str">
        <f>IFERROR(MATCH(P$10,Visual!$A17:$CB17,0),"")</f>
        <v/>
      </c>
      <c r="Q29" t="str">
        <f>IFERROR(MATCH(Q$10,Visual!$A17:$CB17,0),"")</f>
        <v/>
      </c>
      <c r="R29" t="str">
        <f>IFERROR(MATCH(R$10,Visual!$A17:$CB17,0),"")</f>
        <v/>
      </c>
      <c r="S29" t="str">
        <f>IFERROR(MATCH(S$10,Visual!$A17:$CB17,0),"")</f>
        <v/>
      </c>
      <c r="T29" t="str">
        <f>IFERROR(MATCH(T$10,Visual!$A17:$CB17,0),"")</f>
        <v/>
      </c>
      <c r="U29" t="str">
        <f>IFERROR(MATCH(U$10,Visual!$A17:$CB17,0),"")</f>
        <v/>
      </c>
      <c r="V29" t="str">
        <f>IFERROR(MATCH(V$10,Visual!$A17:$CB17,0),"")</f>
        <v/>
      </c>
      <c r="W29" t="str">
        <f>IFERROR(MATCH(W$10,Visual!$A17:$CB17,0),"")</f>
        <v/>
      </c>
      <c r="X29" t="str">
        <f>IFERROR(MATCH(X$10,Visual!$A17:$CB17,0),"")</f>
        <v/>
      </c>
    </row>
    <row r="30" spans="2:24" x14ac:dyDescent="0.25">
      <c r="B30" t="str">
        <f>IFERROR(MATCH(B$10,Visual!$A18:$CB18,0),"")</f>
        <v/>
      </c>
      <c r="C30" t="str">
        <f>IFERROR(MATCH(C$10,Visual!$A18:$CB18,0),"")</f>
        <v/>
      </c>
      <c r="D30" t="str">
        <f>IFERROR(MATCH(D$10,Visual!$A18:$CB18,0),"")</f>
        <v/>
      </c>
      <c r="E30" t="str">
        <f>IFERROR(MATCH(E$10,Visual!$A18:$CB18,0),"")</f>
        <v/>
      </c>
      <c r="F30" t="str">
        <f>IFERROR(MATCH(F$10,Visual!$A18:$CB18,0),"")</f>
        <v/>
      </c>
      <c r="G30" t="str">
        <f>IFERROR(MATCH(G$10,Visual!$A18:$CB18,0),"")</f>
        <v/>
      </c>
      <c r="H30" t="str">
        <f>IFERROR(MATCH(H$10,Visual!$A18:$CB18,0),"")</f>
        <v/>
      </c>
      <c r="I30" t="str">
        <f>IFERROR(MATCH(I$10,Visual!$A18:$CB18,0),"")</f>
        <v/>
      </c>
      <c r="J30" t="str">
        <f>IFERROR(MATCH(J$10,Visual!$A18:$CB18,0),"")</f>
        <v/>
      </c>
      <c r="K30" t="str">
        <f>IFERROR(MATCH(K$10,Visual!$A18:$CB18,0),"")</f>
        <v/>
      </c>
      <c r="L30" t="str">
        <f>IFERROR(MATCH(L$10,Visual!$A18:$CB18,0),"")</f>
        <v/>
      </c>
      <c r="M30" t="str">
        <f>IFERROR(MATCH(M$10,Visual!$A18:$CB18,0),"")</f>
        <v/>
      </c>
      <c r="N30" t="str">
        <f>IFERROR(MATCH(N$10,Visual!$A18:$CB18,0),"")</f>
        <v/>
      </c>
      <c r="O30" t="str">
        <f>IFERROR(MATCH(O$10,Visual!$A18:$CB18,0),"")</f>
        <v/>
      </c>
      <c r="P30" t="str">
        <f>IFERROR(MATCH(P$10,Visual!$A18:$CB18,0),"")</f>
        <v/>
      </c>
      <c r="Q30" t="str">
        <f>IFERROR(MATCH(Q$10,Visual!$A18:$CB18,0),"")</f>
        <v/>
      </c>
      <c r="R30" t="str">
        <f>IFERROR(MATCH(R$10,Visual!$A18:$CB18,0),"")</f>
        <v/>
      </c>
      <c r="S30" t="str">
        <f>IFERROR(MATCH(S$10,Visual!$A18:$CB18,0),"")</f>
        <v/>
      </c>
      <c r="T30" t="str">
        <f>IFERROR(MATCH(T$10,Visual!$A18:$CB18,0),"")</f>
        <v/>
      </c>
      <c r="U30" t="str">
        <f>IFERROR(MATCH(U$10,Visual!$A18:$CB18,0),"")</f>
        <v/>
      </c>
      <c r="V30" t="str">
        <f>IFERROR(MATCH(V$10,Visual!$A18:$CB18,0),"")</f>
        <v/>
      </c>
      <c r="W30" t="str">
        <f>IFERROR(MATCH(W$10,Visual!$A18:$CB18,0),"")</f>
        <v/>
      </c>
      <c r="X30" t="str">
        <f>IFERROR(MATCH(X$10,Visual!$A18:$CB18,0),"")</f>
        <v/>
      </c>
    </row>
    <row r="31" spans="2:24" x14ac:dyDescent="0.25">
      <c r="B31" t="str">
        <f>IFERROR(MATCH(B$10,Visual!$A19:$CB19,0),"")</f>
        <v/>
      </c>
      <c r="C31" t="str">
        <f>IFERROR(MATCH(C$10,Visual!$A19:$CB19,0),"")</f>
        <v/>
      </c>
      <c r="D31" t="str">
        <f>IFERROR(MATCH(D$10,Visual!$A19:$CB19,0),"")</f>
        <v/>
      </c>
      <c r="E31" t="str">
        <f>IFERROR(MATCH(E$10,Visual!$A19:$CB19,0),"")</f>
        <v/>
      </c>
      <c r="F31" t="str">
        <f>IFERROR(MATCH(F$10,Visual!$A19:$CB19,0),"")</f>
        <v/>
      </c>
      <c r="G31" t="str">
        <f>IFERROR(MATCH(G$10,Visual!$A19:$CB19,0),"")</f>
        <v/>
      </c>
      <c r="H31" t="str">
        <f>IFERROR(MATCH(H$10,Visual!$A19:$CB19,0),"")</f>
        <v/>
      </c>
      <c r="I31" t="str">
        <f>IFERROR(MATCH(I$10,Visual!$A19:$CB19,0),"")</f>
        <v/>
      </c>
      <c r="J31" t="str">
        <f>IFERROR(MATCH(J$10,Visual!$A19:$CB19,0),"")</f>
        <v/>
      </c>
      <c r="K31" t="str">
        <f>IFERROR(MATCH(K$10,Visual!$A19:$CB19,0),"")</f>
        <v/>
      </c>
      <c r="L31" t="str">
        <f>IFERROR(MATCH(L$10,Visual!$A19:$CB19,0),"")</f>
        <v/>
      </c>
      <c r="M31" t="str">
        <f>IFERROR(MATCH(M$10,Visual!$A19:$CB19,0),"")</f>
        <v/>
      </c>
      <c r="N31" t="str">
        <f>IFERROR(MATCH(N$10,Visual!$A19:$CB19,0),"")</f>
        <v/>
      </c>
      <c r="O31" t="str">
        <f>IFERROR(MATCH(O$10,Visual!$A19:$CB19,0),"")</f>
        <v/>
      </c>
      <c r="P31" t="str">
        <f>IFERROR(MATCH(P$10,Visual!$A19:$CB19,0),"")</f>
        <v/>
      </c>
      <c r="Q31" t="str">
        <f>IFERROR(MATCH(Q$10,Visual!$A19:$CB19,0),"")</f>
        <v/>
      </c>
      <c r="R31" t="str">
        <f>IFERROR(MATCH(R$10,Visual!$A19:$CB19,0),"")</f>
        <v/>
      </c>
      <c r="S31" t="str">
        <f>IFERROR(MATCH(S$10,Visual!$A19:$CB19,0),"")</f>
        <v/>
      </c>
      <c r="T31" t="str">
        <f>IFERROR(MATCH(T$10,Visual!$A19:$CB19,0),"")</f>
        <v/>
      </c>
      <c r="U31" t="str">
        <f>IFERROR(MATCH(U$10,Visual!$A19:$CB19,0),"")</f>
        <v/>
      </c>
      <c r="V31" t="str">
        <f>IFERROR(MATCH(V$10,Visual!$A19:$CB19,0),"")</f>
        <v/>
      </c>
      <c r="W31" t="str">
        <f>IFERROR(MATCH(W$10,Visual!$A19:$CB19,0),"")</f>
        <v/>
      </c>
      <c r="X31" t="str">
        <f>IFERROR(MATCH(X$10,Visual!$A19:$CB19,0),"")</f>
        <v/>
      </c>
    </row>
    <row r="32" spans="2:24" x14ac:dyDescent="0.25">
      <c r="B32" t="str">
        <f>IFERROR(MATCH(B$10,Visual!$A20:$CB20,0),"")</f>
        <v/>
      </c>
      <c r="C32" t="str">
        <f>IFERROR(MATCH(C$10,Visual!$A20:$CB20,0),"")</f>
        <v/>
      </c>
      <c r="D32" t="str">
        <f>IFERROR(MATCH(D$10,Visual!$A20:$CB20,0),"")</f>
        <v/>
      </c>
      <c r="E32" t="str">
        <f>IFERROR(MATCH(E$10,Visual!$A20:$CB20,0),"")</f>
        <v/>
      </c>
      <c r="F32" t="str">
        <f>IFERROR(MATCH(F$10,Visual!$A20:$CB20,0),"")</f>
        <v/>
      </c>
      <c r="G32" t="str">
        <f>IFERROR(MATCH(G$10,Visual!$A20:$CB20,0),"")</f>
        <v/>
      </c>
      <c r="H32" t="str">
        <f>IFERROR(MATCH(H$10,Visual!$A20:$CB20,0),"")</f>
        <v/>
      </c>
      <c r="I32" t="str">
        <f>IFERROR(MATCH(I$10,Visual!$A20:$CB20,0),"")</f>
        <v/>
      </c>
      <c r="J32" t="str">
        <f>IFERROR(MATCH(J$10,Visual!$A20:$CB20,0),"")</f>
        <v/>
      </c>
      <c r="K32" t="str">
        <f>IFERROR(MATCH(K$10,Visual!$A20:$CB20,0),"")</f>
        <v/>
      </c>
      <c r="L32" t="str">
        <f>IFERROR(MATCH(L$10,Visual!$A20:$CB20,0),"")</f>
        <v/>
      </c>
      <c r="M32" t="str">
        <f>IFERROR(MATCH(M$10,Visual!$A20:$CB20,0),"")</f>
        <v/>
      </c>
      <c r="N32" t="str">
        <f>IFERROR(MATCH(N$10,Visual!$A20:$CB20,0),"")</f>
        <v/>
      </c>
      <c r="O32" t="str">
        <f>IFERROR(MATCH(O$10,Visual!$A20:$CB20,0),"")</f>
        <v/>
      </c>
      <c r="P32" t="str">
        <f>IFERROR(MATCH(P$10,Visual!$A20:$CB20,0),"")</f>
        <v/>
      </c>
      <c r="Q32" t="str">
        <f>IFERROR(MATCH(Q$10,Visual!$A20:$CB20,0),"")</f>
        <v/>
      </c>
      <c r="R32" t="str">
        <f>IFERROR(MATCH(R$10,Visual!$A20:$CB20,0),"")</f>
        <v/>
      </c>
      <c r="S32" t="str">
        <f>IFERROR(MATCH(S$10,Visual!$A20:$CB20,0),"")</f>
        <v/>
      </c>
      <c r="T32" t="str">
        <f>IFERROR(MATCH(T$10,Visual!$A20:$CB20,0),"")</f>
        <v/>
      </c>
      <c r="U32" t="str">
        <f>IFERROR(MATCH(U$10,Visual!$A20:$CB20,0),"")</f>
        <v/>
      </c>
      <c r="V32" t="str">
        <f>IFERROR(MATCH(V$10,Visual!$A20:$CB20,0),"")</f>
        <v/>
      </c>
      <c r="W32" t="str">
        <f>IFERROR(MATCH(W$10,Visual!$A20:$CB20,0),"")</f>
        <v/>
      </c>
      <c r="X32" t="str">
        <f>IFERROR(MATCH(X$10,Visual!$A20:$CB20,0),"")</f>
        <v/>
      </c>
    </row>
    <row r="33" spans="2:24" x14ac:dyDescent="0.25">
      <c r="B33" t="str">
        <f>IFERROR(MATCH(B$10,Visual!$A21:$CB21,0),"")</f>
        <v/>
      </c>
      <c r="C33" t="str">
        <f>IFERROR(MATCH(C$10,Visual!$A21:$CB21,0),"")</f>
        <v/>
      </c>
      <c r="D33" t="str">
        <f>IFERROR(MATCH(D$10,Visual!$A21:$CB21,0),"")</f>
        <v/>
      </c>
      <c r="E33" t="str">
        <f>IFERROR(MATCH(E$10,Visual!$A21:$CB21,0),"")</f>
        <v/>
      </c>
      <c r="F33" t="str">
        <f>IFERROR(MATCH(F$10,Visual!$A21:$CB21,0),"")</f>
        <v/>
      </c>
      <c r="G33" t="str">
        <f>IFERROR(MATCH(G$10,Visual!$A21:$CB21,0),"")</f>
        <v/>
      </c>
      <c r="H33" t="str">
        <f>IFERROR(MATCH(H$10,Visual!$A21:$CB21,0),"")</f>
        <v/>
      </c>
      <c r="I33" t="str">
        <f>IFERROR(MATCH(I$10,Visual!$A21:$CB21,0),"")</f>
        <v/>
      </c>
      <c r="J33" t="str">
        <f>IFERROR(MATCH(J$10,Visual!$A21:$CB21,0),"")</f>
        <v/>
      </c>
      <c r="K33" t="str">
        <f>IFERROR(MATCH(K$10,Visual!$A21:$CB21,0),"")</f>
        <v/>
      </c>
      <c r="L33" t="str">
        <f>IFERROR(MATCH(L$10,Visual!$A21:$CB21,0),"")</f>
        <v/>
      </c>
      <c r="M33" t="str">
        <f>IFERROR(MATCH(M$10,Visual!$A21:$CB21,0),"")</f>
        <v/>
      </c>
      <c r="N33" t="str">
        <f>IFERROR(MATCH(N$10,Visual!$A21:$CB21,0),"")</f>
        <v/>
      </c>
      <c r="O33" t="str">
        <f>IFERROR(MATCH(O$10,Visual!$A21:$CB21,0),"")</f>
        <v/>
      </c>
      <c r="P33" t="str">
        <f>IFERROR(MATCH(P$10,Visual!$A21:$CB21,0),"")</f>
        <v/>
      </c>
      <c r="Q33" t="str">
        <f>IFERROR(MATCH(Q$10,Visual!$A21:$CB21,0),"")</f>
        <v/>
      </c>
      <c r="R33" t="str">
        <f>IFERROR(MATCH(R$10,Visual!$A21:$CB21,0),"")</f>
        <v/>
      </c>
      <c r="S33" t="str">
        <f>IFERROR(MATCH(S$10,Visual!$A21:$CB21,0),"")</f>
        <v/>
      </c>
      <c r="T33" t="str">
        <f>IFERROR(MATCH(T$10,Visual!$A21:$CB21,0),"")</f>
        <v/>
      </c>
      <c r="U33" t="str">
        <f>IFERROR(MATCH(U$10,Visual!$A21:$CB21,0),"")</f>
        <v/>
      </c>
      <c r="V33" t="str">
        <f>IFERROR(MATCH(V$10,Visual!$A21:$CB21,0),"")</f>
        <v/>
      </c>
      <c r="W33" t="str">
        <f>IFERROR(MATCH(W$10,Visual!$A21:$CB21,0),"")</f>
        <v/>
      </c>
      <c r="X33" t="str">
        <f>IFERROR(MATCH(X$10,Visual!$A21:$CB21,0),"")</f>
        <v/>
      </c>
    </row>
    <row r="34" spans="2:24" x14ac:dyDescent="0.25">
      <c r="B34" t="str">
        <f>IFERROR(MATCH(B$10,Visual!$A22:$CB22,0),"")</f>
        <v/>
      </c>
      <c r="C34" t="str">
        <f>IFERROR(MATCH(C$10,Visual!$A22:$CB22,0),"")</f>
        <v/>
      </c>
      <c r="D34" t="str">
        <f>IFERROR(MATCH(D$10,Visual!$A22:$CB22,0),"")</f>
        <v/>
      </c>
      <c r="E34" t="str">
        <f>IFERROR(MATCH(E$10,Visual!$A22:$CB22,0),"")</f>
        <v/>
      </c>
      <c r="F34">
        <f>IFERROR(MATCH(F$10,Visual!$A22:$CB22,0),"")</f>
        <v>30</v>
      </c>
      <c r="G34">
        <f>IFERROR(MATCH(G$10,Visual!$A22:$CB22,0),"")</f>
        <v>33</v>
      </c>
      <c r="H34" t="str">
        <f>IFERROR(MATCH(H$10,Visual!$A22:$CB22,0),"")</f>
        <v/>
      </c>
      <c r="I34" t="str">
        <f>IFERROR(MATCH(I$10,Visual!$A22:$CB22,0),"")</f>
        <v/>
      </c>
      <c r="J34" t="str">
        <f>IFERROR(MATCH(J$10,Visual!$A22:$CB22,0),"")</f>
        <v/>
      </c>
      <c r="K34" t="str">
        <f>IFERROR(MATCH(K$10,Visual!$A22:$CB22,0),"")</f>
        <v/>
      </c>
      <c r="L34" t="str">
        <f>IFERROR(MATCH(L$10,Visual!$A22:$CB22,0),"")</f>
        <v/>
      </c>
      <c r="M34" t="str">
        <f>IFERROR(MATCH(M$10,Visual!$A22:$CB22,0),"")</f>
        <v/>
      </c>
      <c r="N34" t="str">
        <f>IFERROR(MATCH(N$10,Visual!$A22:$CB22,0),"")</f>
        <v/>
      </c>
      <c r="O34" t="str">
        <f>IFERROR(MATCH(O$10,Visual!$A22:$CB22,0),"")</f>
        <v/>
      </c>
      <c r="P34" t="str">
        <f>IFERROR(MATCH(P$10,Visual!$A22:$CB22,0),"")</f>
        <v/>
      </c>
      <c r="Q34" t="str">
        <f>IFERROR(MATCH(Q$10,Visual!$A22:$CB22,0),"")</f>
        <v/>
      </c>
      <c r="R34" t="str">
        <f>IFERROR(MATCH(R$10,Visual!$A22:$CB22,0),"")</f>
        <v/>
      </c>
      <c r="S34" t="str">
        <f>IFERROR(MATCH(S$10,Visual!$A22:$CB22,0),"")</f>
        <v/>
      </c>
      <c r="T34" t="str">
        <f>IFERROR(MATCH(T$10,Visual!$A22:$CB22,0),"")</f>
        <v/>
      </c>
      <c r="U34" t="str">
        <f>IFERROR(MATCH(U$10,Visual!$A22:$CB22,0),"")</f>
        <v/>
      </c>
      <c r="V34" t="str">
        <f>IFERROR(MATCH(V$10,Visual!$A22:$CB22,0),"")</f>
        <v/>
      </c>
      <c r="W34" t="str">
        <f>IFERROR(MATCH(W$10,Visual!$A22:$CB22,0),"")</f>
        <v/>
      </c>
      <c r="X34" t="str">
        <f>IFERROR(MATCH(X$10,Visual!$A22:$CB22,0),"")</f>
        <v/>
      </c>
    </row>
    <row r="35" spans="2:24" x14ac:dyDescent="0.25">
      <c r="B35" t="str">
        <f>IFERROR(MATCH(B$10,Visual!$A23:$CB23,0),"")</f>
        <v/>
      </c>
      <c r="C35" t="str">
        <f>IFERROR(MATCH(C$10,Visual!$A23:$CB23,0),"")</f>
        <v/>
      </c>
      <c r="D35" t="str">
        <f>IFERROR(MATCH(D$10,Visual!$A23:$CB23,0),"")</f>
        <v/>
      </c>
      <c r="E35">
        <f>IFERROR(MATCH(E$10,Visual!$A23:$CB23,0),"")</f>
        <v>27</v>
      </c>
      <c r="F35" t="str">
        <f>IFERROR(MATCH(F$10,Visual!$A23:$CB23,0),"")</f>
        <v/>
      </c>
      <c r="G35" t="str">
        <f>IFERROR(MATCH(G$10,Visual!$A23:$CB23,0),"")</f>
        <v/>
      </c>
      <c r="H35">
        <f>IFERROR(MATCH(H$10,Visual!$A23:$CB23,0),"")</f>
        <v>36</v>
      </c>
      <c r="I35" t="str">
        <f>IFERROR(MATCH(I$10,Visual!$A23:$CB23,0),"")</f>
        <v/>
      </c>
      <c r="J35" t="str">
        <f>IFERROR(MATCH(J$10,Visual!$A23:$CB23,0),"")</f>
        <v/>
      </c>
      <c r="K35" t="str">
        <f>IFERROR(MATCH(K$10,Visual!$A23:$CB23,0),"")</f>
        <v/>
      </c>
      <c r="L35" t="str">
        <f>IFERROR(MATCH(L$10,Visual!$A23:$CB23,0),"")</f>
        <v/>
      </c>
      <c r="M35" t="str">
        <f>IFERROR(MATCH(M$10,Visual!$A23:$CB23,0),"")</f>
        <v/>
      </c>
      <c r="N35" t="str">
        <f>IFERROR(MATCH(N$10,Visual!$A23:$CB23,0),"")</f>
        <v/>
      </c>
      <c r="O35" t="str">
        <f>IFERROR(MATCH(O$10,Visual!$A23:$CB23,0),"")</f>
        <v/>
      </c>
      <c r="P35" t="str">
        <f>IFERROR(MATCH(P$10,Visual!$A23:$CB23,0),"")</f>
        <v/>
      </c>
      <c r="Q35" t="str">
        <f>IFERROR(MATCH(Q$10,Visual!$A23:$CB23,0),"")</f>
        <v/>
      </c>
      <c r="R35" t="str">
        <f>IFERROR(MATCH(R$10,Visual!$A23:$CB23,0),"")</f>
        <v/>
      </c>
      <c r="S35" t="str">
        <f>IFERROR(MATCH(S$10,Visual!$A23:$CB23,0),"")</f>
        <v/>
      </c>
      <c r="T35" t="str">
        <f>IFERROR(MATCH(T$10,Visual!$A23:$CB23,0),"")</f>
        <v/>
      </c>
      <c r="U35" t="str">
        <f>IFERROR(MATCH(U$10,Visual!$A23:$CB23,0),"")</f>
        <v/>
      </c>
      <c r="V35" t="str">
        <f>IFERROR(MATCH(V$10,Visual!$A23:$CB23,0),"")</f>
        <v/>
      </c>
      <c r="W35" t="str">
        <f>IFERROR(MATCH(W$10,Visual!$A23:$CB23,0),"")</f>
        <v/>
      </c>
      <c r="X35" t="str">
        <f>IFERROR(MATCH(X$10,Visual!$A23:$CB23,0),"")</f>
        <v/>
      </c>
    </row>
    <row r="36" spans="2:24" x14ac:dyDescent="0.25">
      <c r="B36" t="str">
        <f>IFERROR(MATCH(B$10,Visual!$A24:$CB24,0),"")</f>
        <v/>
      </c>
      <c r="C36" t="str">
        <f>IFERROR(MATCH(C$10,Visual!$A24:$CB24,0),"")</f>
        <v/>
      </c>
      <c r="D36" t="str">
        <f>IFERROR(MATCH(D$10,Visual!$A24:$CB24,0),"")</f>
        <v/>
      </c>
      <c r="E36" t="str">
        <f>IFERROR(MATCH(E$10,Visual!$A24:$CB24,0),"")</f>
        <v/>
      </c>
      <c r="F36" t="str">
        <f>IFERROR(MATCH(F$10,Visual!$A24:$CB24,0),"")</f>
        <v/>
      </c>
      <c r="G36" t="str">
        <f>IFERROR(MATCH(G$10,Visual!$A24:$CB24,0),"")</f>
        <v/>
      </c>
      <c r="H36" t="str">
        <f>IFERROR(MATCH(H$10,Visual!$A24:$CB24,0),"")</f>
        <v/>
      </c>
      <c r="I36" t="str">
        <f>IFERROR(MATCH(I$10,Visual!$A24:$CB24,0),"")</f>
        <v/>
      </c>
      <c r="J36" t="str">
        <f>IFERROR(MATCH(J$10,Visual!$A24:$CB24,0),"")</f>
        <v/>
      </c>
      <c r="K36" t="str">
        <f>IFERROR(MATCH(K$10,Visual!$A24:$CB24,0),"")</f>
        <v/>
      </c>
      <c r="L36">
        <f>IFERROR(MATCH(L$10,Visual!$A24:$CB24,0),"")</f>
        <v>50</v>
      </c>
      <c r="M36">
        <f>IFERROR(MATCH(M$10,Visual!$A24:$CB24,0),"")</f>
        <v>54</v>
      </c>
      <c r="N36" t="str">
        <f>IFERROR(MATCH(N$10,Visual!$A24:$CB24,0),"")</f>
        <v/>
      </c>
      <c r="O36" t="str">
        <f>IFERROR(MATCH(O$10,Visual!$A24:$CB24,0),"")</f>
        <v/>
      </c>
      <c r="P36" t="str">
        <f>IFERROR(MATCH(P$10,Visual!$A24:$CB24,0),"")</f>
        <v/>
      </c>
      <c r="Q36" t="str">
        <f>IFERROR(MATCH(Q$10,Visual!$A24:$CB24,0),"")</f>
        <v/>
      </c>
      <c r="R36" t="str">
        <f>IFERROR(MATCH(R$10,Visual!$A24:$CB24,0),"")</f>
        <v/>
      </c>
      <c r="S36" t="str">
        <f>IFERROR(MATCH(S$10,Visual!$A24:$CB24,0),"")</f>
        <v/>
      </c>
      <c r="T36" t="str">
        <f>IFERROR(MATCH(T$10,Visual!$A24:$CB24,0),"")</f>
        <v/>
      </c>
      <c r="U36" t="str">
        <f>IFERROR(MATCH(U$10,Visual!$A24:$CB24,0),"")</f>
        <v/>
      </c>
      <c r="V36" t="str">
        <f>IFERROR(MATCH(V$10,Visual!$A24:$CB24,0),"")</f>
        <v/>
      </c>
      <c r="W36" t="str">
        <f>IFERROR(MATCH(W$10,Visual!$A24:$CB24,0),"")</f>
        <v/>
      </c>
      <c r="X36" t="str">
        <f>IFERROR(MATCH(X$10,Visual!$A24:$CB24,0),"")</f>
        <v/>
      </c>
    </row>
    <row r="37" spans="2:24" x14ac:dyDescent="0.25">
      <c r="B37" t="str">
        <f>IFERROR(MATCH(B$10,Visual!$A25:$CB25,0),"")</f>
        <v/>
      </c>
      <c r="C37" t="str">
        <f>IFERROR(MATCH(C$10,Visual!$A25:$CB25,0),"")</f>
        <v/>
      </c>
      <c r="D37">
        <f>IFERROR(MATCH(D$10,Visual!$A25:$CB25,0),"")</f>
        <v>24</v>
      </c>
      <c r="E37" t="str">
        <f>IFERROR(MATCH(E$10,Visual!$A25:$CB25,0),"")</f>
        <v/>
      </c>
      <c r="F37" t="str">
        <f>IFERROR(MATCH(F$10,Visual!$A25:$CB25,0),"")</f>
        <v/>
      </c>
      <c r="G37" t="str">
        <f>IFERROR(MATCH(G$10,Visual!$A25:$CB25,0),"")</f>
        <v/>
      </c>
      <c r="H37" t="str">
        <f>IFERROR(MATCH(H$10,Visual!$A25:$CB25,0),"")</f>
        <v/>
      </c>
      <c r="I37">
        <f>IFERROR(MATCH(I$10,Visual!$A25:$CB25,0),"")</f>
        <v>39</v>
      </c>
      <c r="J37" t="str">
        <f>IFERROR(MATCH(J$10,Visual!$A25:$CB25,0),"")</f>
        <v/>
      </c>
      <c r="K37">
        <f>IFERROR(MATCH(K$10,Visual!$A25:$CB25,0),"")</f>
        <v>47</v>
      </c>
      <c r="L37" t="str">
        <f>IFERROR(MATCH(L$10,Visual!$A25:$CB25,0),"")</f>
        <v/>
      </c>
      <c r="M37" t="str">
        <f>IFERROR(MATCH(M$10,Visual!$A25:$CB25,0),"")</f>
        <v/>
      </c>
      <c r="N37" t="str">
        <f>IFERROR(MATCH(N$10,Visual!$A25:$CB25,0),"")</f>
        <v/>
      </c>
      <c r="O37" t="str">
        <f>IFERROR(MATCH(O$10,Visual!$A25:$CB25,0),"")</f>
        <v/>
      </c>
      <c r="P37" t="str">
        <f>IFERROR(MATCH(P$10,Visual!$A25:$CB25,0),"")</f>
        <v/>
      </c>
      <c r="Q37" t="str">
        <f>IFERROR(MATCH(Q$10,Visual!$A25:$CB25,0),"")</f>
        <v/>
      </c>
      <c r="R37" t="str">
        <f>IFERROR(MATCH(R$10,Visual!$A25:$CB25,0),"")</f>
        <v/>
      </c>
      <c r="S37" t="str">
        <f>IFERROR(MATCH(S$10,Visual!$A25:$CB25,0),"")</f>
        <v/>
      </c>
      <c r="T37" t="str">
        <f>IFERROR(MATCH(T$10,Visual!$A25:$CB25,0),"")</f>
        <v/>
      </c>
      <c r="U37" t="str">
        <f>IFERROR(MATCH(U$10,Visual!$A25:$CB25,0),"")</f>
        <v/>
      </c>
      <c r="V37" t="str">
        <f>IFERROR(MATCH(V$10,Visual!$A25:$CB25,0),"")</f>
        <v/>
      </c>
      <c r="W37" t="str">
        <f>IFERROR(MATCH(W$10,Visual!$A25:$CB25,0),"")</f>
        <v/>
      </c>
      <c r="X37" t="str">
        <f>IFERROR(MATCH(X$10,Visual!$A25:$CB25,0),"")</f>
        <v/>
      </c>
    </row>
    <row r="38" spans="2:24" x14ac:dyDescent="0.25">
      <c r="B38" t="str">
        <f>IFERROR(MATCH(B$10,Visual!$A26:$CB26,0),"")</f>
        <v/>
      </c>
      <c r="C38" t="str">
        <f>IFERROR(MATCH(C$10,Visual!$A26:$CB26,0),"")</f>
        <v/>
      </c>
      <c r="D38" t="str">
        <f>IFERROR(MATCH(D$10,Visual!$A26:$CB26,0),"")</f>
        <v/>
      </c>
      <c r="E38" t="str">
        <f>IFERROR(MATCH(E$10,Visual!$A26:$CB26,0),"")</f>
        <v/>
      </c>
      <c r="F38" t="str">
        <f>IFERROR(MATCH(F$10,Visual!$A26:$CB26,0),"")</f>
        <v/>
      </c>
      <c r="G38" t="str">
        <f>IFERROR(MATCH(G$10,Visual!$A26:$CB26,0),"")</f>
        <v/>
      </c>
      <c r="H38" t="str">
        <f>IFERROR(MATCH(H$10,Visual!$A26:$CB26,0),"")</f>
        <v/>
      </c>
      <c r="I38" t="str">
        <f>IFERROR(MATCH(I$10,Visual!$A26:$CB26,0),"")</f>
        <v/>
      </c>
      <c r="J38">
        <f>IFERROR(MATCH(J$10,Visual!$A26:$CB26,0),"")</f>
        <v>43</v>
      </c>
      <c r="K38" t="str">
        <f>IFERROR(MATCH(K$10,Visual!$A26:$CB26,0),"")</f>
        <v/>
      </c>
      <c r="L38" t="str">
        <f>IFERROR(MATCH(L$10,Visual!$A26:$CB26,0),"")</f>
        <v/>
      </c>
      <c r="M38" t="str">
        <f>IFERROR(MATCH(M$10,Visual!$A26:$CB26,0),"")</f>
        <v/>
      </c>
      <c r="N38">
        <f>IFERROR(MATCH(N$10,Visual!$A26:$CB26,0),"")</f>
        <v>57</v>
      </c>
      <c r="O38" t="str">
        <f>IFERROR(MATCH(O$10,Visual!$A26:$CB26,0),"")</f>
        <v/>
      </c>
      <c r="P38" t="str">
        <f>IFERROR(MATCH(P$10,Visual!$A26:$CB26,0),"")</f>
        <v/>
      </c>
      <c r="Q38" t="str">
        <f>IFERROR(MATCH(Q$10,Visual!$A26:$CB26,0),"")</f>
        <v/>
      </c>
      <c r="R38" t="str">
        <f>IFERROR(MATCH(R$10,Visual!$A26:$CB26,0),"")</f>
        <v/>
      </c>
      <c r="S38" t="str">
        <f>IFERROR(MATCH(S$10,Visual!$A26:$CB26,0),"")</f>
        <v/>
      </c>
      <c r="T38" t="str">
        <f>IFERROR(MATCH(T$10,Visual!$A26:$CB26,0),"")</f>
        <v/>
      </c>
      <c r="U38" t="str">
        <f>IFERROR(MATCH(U$10,Visual!$A26:$CB26,0),"")</f>
        <v/>
      </c>
      <c r="V38" t="str">
        <f>IFERROR(MATCH(V$10,Visual!$A26:$CB26,0),"")</f>
        <v/>
      </c>
      <c r="W38" t="str">
        <f>IFERROR(MATCH(W$10,Visual!$A26:$CB26,0),"")</f>
        <v/>
      </c>
      <c r="X38" t="str">
        <f>IFERROR(MATCH(X$10,Visual!$A26:$CB26,0),"")</f>
        <v/>
      </c>
    </row>
    <row r="39" spans="2:24" x14ac:dyDescent="0.25">
      <c r="B39" t="str">
        <f>IFERROR(MATCH(B$10,Visual!$A27:$CB27,0),"")</f>
        <v/>
      </c>
      <c r="C39" t="str">
        <f>IFERROR(MATCH(C$10,Visual!$A27:$CB27,0),"")</f>
        <v/>
      </c>
      <c r="D39" t="str">
        <f>IFERROR(MATCH(D$10,Visual!$A27:$CB27,0),"")</f>
        <v/>
      </c>
      <c r="E39" t="str">
        <f>IFERROR(MATCH(E$10,Visual!$A27:$CB27,0),"")</f>
        <v/>
      </c>
      <c r="F39" t="str">
        <f>IFERROR(MATCH(F$10,Visual!$A27:$CB27,0),"")</f>
        <v/>
      </c>
      <c r="G39" t="str">
        <f>IFERROR(MATCH(G$10,Visual!$A27:$CB27,0),"")</f>
        <v/>
      </c>
      <c r="H39" t="str">
        <f>IFERROR(MATCH(H$10,Visual!$A27:$CB27,0),"")</f>
        <v/>
      </c>
      <c r="I39" t="str">
        <f>IFERROR(MATCH(I$10,Visual!$A27:$CB27,0),"")</f>
        <v/>
      </c>
      <c r="J39" t="str">
        <f>IFERROR(MATCH(J$10,Visual!$A27:$CB27,0),"")</f>
        <v/>
      </c>
      <c r="K39" t="str">
        <f>IFERROR(MATCH(K$10,Visual!$A27:$CB27,0),"")</f>
        <v/>
      </c>
      <c r="L39" t="str">
        <f>IFERROR(MATCH(L$10,Visual!$A27:$CB27,0),"")</f>
        <v/>
      </c>
      <c r="M39" t="str">
        <f>IFERROR(MATCH(M$10,Visual!$A27:$CB27,0),"")</f>
        <v/>
      </c>
      <c r="N39" t="str">
        <f>IFERROR(MATCH(N$10,Visual!$A27:$CB27,0),"")</f>
        <v/>
      </c>
      <c r="O39">
        <f>IFERROR(MATCH(O$10,Visual!$A27:$CB27,0),"")</f>
        <v>61</v>
      </c>
      <c r="P39" t="str">
        <f>IFERROR(MATCH(P$10,Visual!$A27:$CB27,0),"")</f>
        <v/>
      </c>
      <c r="Q39" t="str">
        <f>IFERROR(MATCH(Q$10,Visual!$A27:$CB27,0),"")</f>
        <v/>
      </c>
      <c r="R39" t="str">
        <f>IFERROR(MATCH(R$10,Visual!$A27:$CB27,0),"")</f>
        <v/>
      </c>
      <c r="S39" t="str">
        <f>IFERROR(MATCH(S$10,Visual!$A27:$CB27,0),"")</f>
        <v/>
      </c>
      <c r="T39" t="str">
        <f>IFERROR(MATCH(T$10,Visual!$A27:$CB27,0),"")</f>
        <v/>
      </c>
      <c r="U39" t="str">
        <f>IFERROR(MATCH(U$10,Visual!$A27:$CB27,0),"")</f>
        <v/>
      </c>
      <c r="V39" t="str">
        <f>IFERROR(MATCH(V$10,Visual!$A27:$CB27,0),"")</f>
        <v/>
      </c>
      <c r="W39" t="str">
        <f>IFERROR(MATCH(W$10,Visual!$A27:$CB27,0),"")</f>
        <v/>
      </c>
      <c r="X39" t="str">
        <f>IFERROR(MATCH(X$10,Visual!$A27:$CB27,0),"")</f>
        <v/>
      </c>
    </row>
    <row r="40" spans="2:24" x14ac:dyDescent="0.25">
      <c r="B40" t="str">
        <f>IFERROR(MATCH(B$10,Visual!$A28:$CB28,0),"")</f>
        <v/>
      </c>
      <c r="C40">
        <f>IFERROR(MATCH(C$10,Visual!$A28:$CB28,0),"")</f>
        <v>22</v>
      </c>
      <c r="D40" t="str">
        <f>IFERROR(MATCH(D$10,Visual!$A28:$CB28,0),"")</f>
        <v/>
      </c>
      <c r="E40" t="str">
        <f>IFERROR(MATCH(E$10,Visual!$A28:$CB28,0),"")</f>
        <v/>
      </c>
      <c r="F40" t="str">
        <f>IFERROR(MATCH(F$10,Visual!$A28:$CB28,0),"")</f>
        <v/>
      </c>
      <c r="G40" t="str">
        <f>IFERROR(MATCH(G$10,Visual!$A28:$CB28,0),"")</f>
        <v/>
      </c>
      <c r="H40" t="str">
        <f>IFERROR(MATCH(H$10,Visual!$A28:$CB28,0),"")</f>
        <v/>
      </c>
      <c r="I40" t="str">
        <f>IFERROR(MATCH(I$10,Visual!$A28:$CB28,0),"")</f>
        <v/>
      </c>
      <c r="J40" t="str">
        <f>IFERROR(MATCH(J$10,Visual!$A28:$CB28,0),"")</f>
        <v/>
      </c>
      <c r="K40" t="str">
        <f>IFERROR(MATCH(K$10,Visual!$A28:$CB28,0),"")</f>
        <v/>
      </c>
      <c r="L40" t="str">
        <f>IFERROR(MATCH(L$10,Visual!$A28:$CB28,0),"")</f>
        <v/>
      </c>
      <c r="M40" t="str">
        <f>IFERROR(MATCH(M$10,Visual!$A28:$CB28,0),"")</f>
        <v/>
      </c>
      <c r="N40" t="str">
        <f>IFERROR(MATCH(N$10,Visual!$A28:$CB28,0),"")</f>
        <v/>
      </c>
      <c r="O40" t="str">
        <f>IFERROR(MATCH(O$10,Visual!$A28:$CB28,0),"")</f>
        <v/>
      </c>
      <c r="P40">
        <f>IFERROR(MATCH(P$10,Visual!$A28:$CB28,0),"")</f>
        <v>66</v>
      </c>
      <c r="Q40" t="str">
        <f>IFERROR(MATCH(Q$10,Visual!$A28:$CB28,0),"")</f>
        <v/>
      </c>
      <c r="R40" t="str">
        <f>IFERROR(MATCH(R$10,Visual!$A28:$CB28,0),"")</f>
        <v/>
      </c>
      <c r="S40" t="str">
        <f>IFERROR(MATCH(S$10,Visual!$A28:$CB28,0),"")</f>
        <v/>
      </c>
      <c r="T40" t="str">
        <f>IFERROR(MATCH(T$10,Visual!$A28:$CB28,0),"")</f>
        <v/>
      </c>
      <c r="U40" t="str">
        <f>IFERROR(MATCH(U$10,Visual!$A28:$CB28,0),"")</f>
        <v/>
      </c>
      <c r="V40" t="str">
        <f>IFERROR(MATCH(V$10,Visual!$A28:$CB28,0),"")</f>
        <v/>
      </c>
      <c r="W40" t="str">
        <f>IFERROR(MATCH(W$10,Visual!$A28:$CB28,0),"")</f>
        <v/>
      </c>
      <c r="X40" t="str">
        <f>IFERROR(MATCH(X$10,Visual!$A28:$CB28,0),"")</f>
        <v/>
      </c>
    </row>
    <row r="41" spans="2:24" x14ac:dyDescent="0.25">
      <c r="B41" t="str">
        <f>IFERROR(MATCH(B$10,Visual!$A29:$CB29,0),"")</f>
        <v/>
      </c>
      <c r="C41" t="str">
        <f>IFERROR(MATCH(C$10,Visual!$A29:$CB29,0),"")</f>
        <v/>
      </c>
      <c r="D41" t="str">
        <f>IFERROR(MATCH(D$10,Visual!$A29:$CB29,0),"")</f>
        <v/>
      </c>
      <c r="E41" t="str">
        <f>IFERROR(MATCH(E$10,Visual!$A29:$CB29,0),"")</f>
        <v/>
      </c>
      <c r="F41" t="str">
        <f>IFERROR(MATCH(F$10,Visual!$A29:$CB29,0),"")</f>
        <v/>
      </c>
      <c r="G41" t="str">
        <f>IFERROR(MATCH(G$10,Visual!$A29:$CB29,0),"")</f>
        <v/>
      </c>
      <c r="H41" t="str">
        <f>IFERROR(MATCH(H$10,Visual!$A29:$CB29,0),"")</f>
        <v/>
      </c>
      <c r="I41" t="str">
        <f>IFERROR(MATCH(I$10,Visual!$A29:$CB29,0),"")</f>
        <v/>
      </c>
      <c r="J41" t="str">
        <f>IFERROR(MATCH(J$10,Visual!$A29:$CB29,0),"")</f>
        <v/>
      </c>
      <c r="K41" t="str">
        <f>IFERROR(MATCH(K$10,Visual!$A29:$CB29,0),"")</f>
        <v/>
      </c>
      <c r="L41" t="str">
        <f>IFERROR(MATCH(L$10,Visual!$A29:$CB29,0),"")</f>
        <v/>
      </c>
      <c r="M41" t="str">
        <f>IFERROR(MATCH(M$10,Visual!$A29:$CB29,0),"")</f>
        <v/>
      </c>
      <c r="N41" t="str">
        <f>IFERROR(MATCH(N$10,Visual!$A29:$CB29,0),"")</f>
        <v/>
      </c>
      <c r="O41" t="str">
        <f>IFERROR(MATCH(O$10,Visual!$A29:$CB29,0),"")</f>
        <v/>
      </c>
      <c r="P41" t="str">
        <f>IFERROR(MATCH(P$10,Visual!$A29:$CB29,0),"")</f>
        <v/>
      </c>
      <c r="Q41">
        <f>IFERROR(MATCH(Q$10,Visual!$A29:$CB29,0),"")</f>
        <v>73</v>
      </c>
      <c r="R41" t="str">
        <f>IFERROR(MATCH(R$10,Visual!$A29:$CB29,0),"")</f>
        <v/>
      </c>
      <c r="S41" t="str">
        <f>IFERROR(MATCH(S$10,Visual!$A29:$CB29,0),"")</f>
        <v/>
      </c>
      <c r="T41" t="str">
        <f>IFERROR(MATCH(T$10,Visual!$A29:$CB29,0),"")</f>
        <v/>
      </c>
      <c r="U41" t="str">
        <f>IFERROR(MATCH(U$10,Visual!$A29:$CB29,0),"")</f>
        <v/>
      </c>
      <c r="V41" t="str">
        <f>IFERROR(MATCH(V$10,Visual!$A29:$CB29,0),"")</f>
        <v/>
      </c>
      <c r="W41" t="str">
        <f>IFERROR(MATCH(W$10,Visual!$A29:$CB29,0),"")</f>
        <v/>
      </c>
      <c r="X41" t="str">
        <f>IFERROR(MATCH(X$10,Visual!$A29:$CB29,0),"")</f>
        <v/>
      </c>
    </row>
    <row r="42" spans="2:24" x14ac:dyDescent="0.25">
      <c r="B42" t="str">
        <f>IFERROR(MATCH(B$10,Visual!$A30:$CB30,0),"")</f>
        <v/>
      </c>
      <c r="C42" t="str">
        <f>IFERROR(MATCH(C$10,Visual!$A30:$CB30,0),"")</f>
        <v/>
      </c>
      <c r="D42" t="str">
        <f>IFERROR(MATCH(D$10,Visual!$A30:$CB30,0),"")</f>
        <v/>
      </c>
      <c r="E42" t="str">
        <f>IFERROR(MATCH(E$10,Visual!$A30:$CB30,0),"")</f>
        <v/>
      </c>
      <c r="F42" t="str">
        <f>IFERROR(MATCH(F$10,Visual!$A30:$CB30,0),"")</f>
        <v/>
      </c>
      <c r="G42" t="str">
        <f>IFERROR(MATCH(G$10,Visual!$A30:$CB30,0),"")</f>
        <v/>
      </c>
      <c r="H42" t="str">
        <f>IFERROR(MATCH(H$10,Visual!$A30:$CB30,0),"")</f>
        <v/>
      </c>
      <c r="I42" t="str">
        <f>IFERROR(MATCH(I$10,Visual!$A30:$CB30,0),"")</f>
        <v/>
      </c>
      <c r="J42" t="str">
        <f>IFERROR(MATCH(J$10,Visual!$A30:$CB30,0),"")</f>
        <v/>
      </c>
      <c r="K42" t="str">
        <f>IFERROR(MATCH(K$10,Visual!$A30:$CB30,0),"")</f>
        <v/>
      </c>
      <c r="L42" t="str">
        <f>IFERROR(MATCH(L$10,Visual!$A30:$CB30,0),"")</f>
        <v/>
      </c>
      <c r="M42" t="str">
        <f>IFERROR(MATCH(M$10,Visual!$A30:$CB30,0),"")</f>
        <v/>
      </c>
      <c r="N42" t="str">
        <f>IFERROR(MATCH(N$10,Visual!$A30:$CB30,0),"")</f>
        <v/>
      </c>
      <c r="O42" t="str">
        <f>IFERROR(MATCH(O$10,Visual!$A30:$CB30,0),"")</f>
        <v/>
      </c>
      <c r="P42" t="str">
        <f>IFERROR(MATCH(P$10,Visual!$A30:$CB30,0),"")</f>
        <v/>
      </c>
      <c r="Q42" t="str">
        <f>IFERROR(MATCH(Q$10,Visual!$A30:$CB30,0),"")</f>
        <v/>
      </c>
      <c r="R42">
        <f>IFERROR(MATCH(R$10,Visual!$A30:$CB30,0),"")</f>
        <v>80</v>
      </c>
      <c r="S42" t="str">
        <f>IFERROR(MATCH(S$10,Visual!$A30:$CB30,0),"")</f>
        <v/>
      </c>
      <c r="T42" t="str">
        <f>IFERROR(MATCH(T$10,Visual!$A30:$CB30,0),"")</f>
        <v/>
      </c>
      <c r="U42" t="str">
        <f>IFERROR(MATCH(U$10,Visual!$A30:$CB30,0),"")</f>
        <v/>
      </c>
      <c r="V42" t="str">
        <f>IFERROR(MATCH(V$10,Visual!$A30:$CB30,0),"")</f>
        <v/>
      </c>
      <c r="W42" t="str">
        <f>IFERROR(MATCH(W$10,Visual!$A30:$CB30,0),"")</f>
        <v/>
      </c>
      <c r="X42" t="str">
        <f>IFERROR(MATCH(X$10,Visual!$A30:$CB30,0),"")</f>
        <v/>
      </c>
    </row>
    <row r="43" spans="2:24" x14ac:dyDescent="0.25">
      <c r="B43">
        <f>IFERROR(MATCH(B$10,Visual!$A31:$CB31,0),"")</f>
        <v>21</v>
      </c>
      <c r="C43" t="str">
        <f>IFERROR(MATCH(C$10,Visual!$A31:$CB31,0),"")</f>
        <v/>
      </c>
      <c r="D43" t="str">
        <f>IFERROR(MATCH(D$10,Visual!$A31:$CB31,0),"")</f>
        <v/>
      </c>
      <c r="E43" t="str">
        <f>IFERROR(MATCH(E$10,Visual!$A31:$CB31,0),"")</f>
        <v/>
      </c>
      <c r="F43" t="str">
        <f>IFERROR(MATCH(F$10,Visual!$A31:$CB31,0),"")</f>
        <v/>
      </c>
      <c r="G43" t="str">
        <f>IFERROR(MATCH(G$10,Visual!$A31:$CB31,0),"")</f>
        <v/>
      </c>
      <c r="H43" t="str">
        <f>IFERROR(MATCH(H$10,Visual!$A31:$CB31,0),"")</f>
        <v/>
      </c>
      <c r="I43" t="str">
        <f>IFERROR(MATCH(I$10,Visual!$A31:$CB31,0),"")</f>
        <v/>
      </c>
      <c r="J43" t="str">
        <f>IFERROR(MATCH(J$10,Visual!$A31:$CB31,0),"")</f>
        <v/>
      </c>
      <c r="K43" t="str">
        <f>IFERROR(MATCH(K$10,Visual!$A31:$CB31,0),"")</f>
        <v/>
      </c>
      <c r="L43" t="str">
        <f>IFERROR(MATCH(L$10,Visual!$A31:$CB31,0),"")</f>
        <v/>
      </c>
      <c r="M43" t="str">
        <f>IFERROR(MATCH(M$10,Visual!$A31:$CB31,0),"")</f>
        <v/>
      </c>
      <c r="N43" t="str">
        <f>IFERROR(MATCH(N$10,Visual!$A31:$CB31,0),"")</f>
        <v/>
      </c>
      <c r="O43" t="str">
        <f>IFERROR(MATCH(O$10,Visual!$A31:$CB31,0),"")</f>
        <v/>
      </c>
      <c r="P43" t="str">
        <f>IFERROR(MATCH(P$10,Visual!$A31:$CB31,0),"")</f>
        <v/>
      </c>
      <c r="Q43" t="str">
        <f>IFERROR(MATCH(Q$10,Visual!$A31:$CB31,0),"")</f>
        <v/>
      </c>
      <c r="R43" t="str">
        <f>IFERROR(MATCH(R$10,Visual!$A31:$CB31,0),"")</f>
        <v/>
      </c>
      <c r="S43" t="str">
        <f>IFERROR(MATCH(S$10,Visual!$A31:$CB31,0),"")</f>
        <v/>
      </c>
      <c r="T43" t="str">
        <f>IFERROR(MATCH(T$10,Visual!$A31:$CB31,0),"")</f>
        <v/>
      </c>
      <c r="U43" t="str">
        <f>IFERROR(MATCH(U$10,Visual!$A31:$CB31,0),"")</f>
        <v/>
      </c>
      <c r="V43" t="str">
        <f>IFERROR(MATCH(V$10,Visual!$A31:$CB31,0),"")</f>
        <v/>
      </c>
      <c r="W43" t="str">
        <f>IFERROR(MATCH(W$10,Visual!$A31:$CB31,0),"")</f>
        <v/>
      </c>
      <c r="X43" t="str">
        <f>IFERROR(MATCH(X$10,Visual!$A31:$CB31,0),"")</f>
        <v/>
      </c>
    </row>
    <row r="44" spans="2:24" x14ac:dyDescent="0.25">
      <c r="B44" t="str">
        <f>IFERROR(MATCH(B$10,Visual!$A32:$CB32,0),"")</f>
        <v/>
      </c>
      <c r="C44" t="str">
        <f>IFERROR(MATCH(C$10,Visual!$A32:$CB32,0),"")</f>
        <v/>
      </c>
      <c r="D44" t="str">
        <f>IFERROR(MATCH(D$10,Visual!$A32:$CB32,0),"")</f>
        <v/>
      </c>
      <c r="E44" t="str">
        <f>IFERROR(MATCH(E$10,Visual!$A32:$CB32,0),"")</f>
        <v/>
      </c>
      <c r="F44" t="str">
        <f>IFERROR(MATCH(F$10,Visual!$A32:$CB32,0),"")</f>
        <v/>
      </c>
      <c r="G44" t="str">
        <f>IFERROR(MATCH(G$10,Visual!$A32:$CB32,0),"")</f>
        <v/>
      </c>
      <c r="H44" t="str">
        <f>IFERROR(MATCH(H$10,Visual!$A32:$CB32,0),"")</f>
        <v/>
      </c>
      <c r="I44" t="str">
        <f>IFERROR(MATCH(I$10,Visual!$A32:$CB32,0),"")</f>
        <v/>
      </c>
      <c r="J44" t="str">
        <f>IFERROR(MATCH(J$10,Visual!$A32:$CB32,0),"")</f>
        <v/>
      </c>
      <c r="K44" t="str">
        <f>IFERROR(MATCH(K$10,Visual!$A32:$CB32,0),"")</f>
        <v/>
      </c>
      <c r="L44" t="str">
        <f>IFERROR(MATCH(L$10,Visual!$A32:$CB32,0),"")</f>
        <v/>
      </c>
      <c r="M44" t="str">
        <f>IFERROR(MATCH(M$10,Visual!$A32:$CB32,0),"")</f>
        <v/>
      </c>
      <c r="N44" t="str">
        <f>IFERROR(MATCH(N$10,Visual!$A32:$CB32,0),"")</f>
        <v/>
      </c>
      <c r="O44" t="str">
        <f>IFERROR(MATCH(O$10,Visual!$A32:$CB32,0),"")</f>
        <v/>
      </c>
      <c r="P44" t="str">
        <f>IFERROR(MATCH(P$10,Visual!$A32:$CB32,0),"")</f>
        <v/>
      </c>
      <c r="Q44" t="str">
        <f>IFERROR(MATCH(Q$10,Visual!$A32:$CB32,0),"")</f>
        <v/>
      </c>
      <c r="R44" t="str">
        <f>IFERROR(MATCH(R$10,Visual!$A32:$CB32,0),"")</f>
        <v/>
      </c>
      <c r="S44" t="str">
        <f>IFERROR(MATCH(S$10,Visual!$A32:$CB32,0),"")</f>
        <v/>
      </c>
      <c r="T44" t="str">
        <f>IFERROR(MATCH(T$10,Visual!$A32:$CB32,0),"")</f>
        <v/>
      </c>
      <c r="U44" t="str">
        <f>IFERROR(MATCH(U$10,Visual!$A32:$CB32,0),"")</f>
        <v/>
      </c>
      <c r="V44" t="str">
        <f>IFERROR(MATCH(V$10,Visual!$A32:$CB32,0),"")</f>
        <v/>
      </c>
      <c r="W44" t="str">
        <f>IFERROR(MATCH(W$10,Visual!$A32:$CB32,0),"")</f>
        <v/>
      </c>
      <c r="X44" t="str">
        <f>IFERROR(MATCH(X$10,Visual!$A32:$CB32,0),"")</f>
        <v/>
      </c>
    </row>
    <row r="45" spans="2:24" x14ac:dyDescent="0.25">
      <c r="B45" t="str">
        <f>IFERROR(MATCH(B$10,Visual!$A33:$CB33,0),"")</f>
        <v/>
      </c>
      <c r="C45" t="str">
        <f>IFERROR(MATCH(C$10,Visual!$A33:$CB33,0),"")</f>
        <v/>
      </c>
      <c r="D45" t="str">
        <f>IFERROR(MATCH(D$10,Visual!$A33:$CB33,0),"")</f>
        <v/>
      </c>
      <c r="E45" t="str">
        <f>IFERROR(MATCH(E$10,Visual!$A33:$CB33,0),"")</f>
        <v/>
      </c>
      <c r="F45" t="str">
        <f>IFERROR(MATCH(F$10,Visual!$A33:$CB33,0),"")</f>
        <v/>
      </c>
      <c r="G45" t="str">
        <f>IFERROR(MATCH(G$10,Visual!$A33:$CB33,0),"")</f>
        <v/>
      </c>
      <c r="H45" t="str">
        <f>IFERROR(MATCH(H$10,Visual!$A33:$CB33,0),"")</f>
        <v/>
      </c>
      <c r="I45" t="str">
        <f>IFERROR(MATCH(I$10,Visual!$A33:$CB33,0),"")</f>
        <v/>
      </c>
      <c r="J45" t="str">
        <f>IFERROR(MATCH(J$10,Visual!$A33:$CB33,0),"")</f>
        <v/>
      </c>
      <c r="K45" t="str">
        <f>IFERROR(MATCH(K$10,Visual!$A33:$CB33,0),"")</f>
        <v/>
      </c>
      <c r="L45" t="str">
        <f>IFERROR(MATCH(L$10,Visual!$A33:$CB33,0),"")</f>
        <v/>
      </c>
      <c r="M45" t="str">
        <f>IFERROR(MATCH(M$10,Visual!$A33:$CB33,0),"")</f>
        <v/>
      </c>
      <c r="N45" t="str">
        <f>IFERROR(MATCH(N$10,Visual!$A33:$CB33,0),"")</f>
        <v/>
      </c>
      <c r="O45" t="str">
        <f>IFERROR(MATCH(O$10,Visual!$A33:$CB33,0),"")</f>
        <v/>
      </c>
      <c r="P45" t="str">
        <f>IFERROR(MATCH(P$10,Visual!$A33:$CB33,0),"")</f>
        <v/>
      </c>
      <c r="Q45" t="str">
        <f>IFERROR(MATCH(Q$10,Visual!$A33:$CB33,0),"")</f>
        <v/>
      </c>
      <c r="R45" t="str">
        <f>IFERROR(MATCH(R$10,Visual!$A33:$CB33,0),"")</f>
        <v/>
      </c>
      <c r="S45" t="str">
        <f>IFERROR(MATCH(S$10,Visual!$A33:$CB33,0),"")</f>
        <v/>
      </c>
      <c r="T45" t="str">
        <f>IFERROR(MATCH(T$10,Visual!$A33:$CB33,0),"")</f>
        <v/>
      </c>
      <c r="U45" t="str">
        <f>IFERROR(MATCH(U$10,Visual!$A33:$CB33,0),"")</f>
        <v/>
      </c>
      <c r="V45" t="str">
        <f>IFERROR(MATCH(V$10,Visual!$A33:$CB33,0),"")</f>
        <v/>
      </c>
      <c r="W45" t="str">
        <f>IFERROR(MATCH(W$10,Visual!$A33:$CB33,0),"")</f>
        <v/>
      </c>
      <c r="X45" t="str">
        <f>IFERROR(MATCH(X$10,Visual!$A33:$CB33,0),"")</f>
        <v/>
      </c>
    </row>
    <row r="46" spans="2:24" x14ac:dyDescent="0.25">
      <c r="B46" t="str">
        <f>IFERROR(MATCH(B$10,Visual!$A34:$CB34,0),"")</f>
        <v/>
      </c>
      <c r="C46" t="str">
        <f>IFERROR(MATCH(C$10,Visual!$A34:$CB34,0),"")</f>
        <v/>
      </c>
      <c r="D46" t="str">
        <f>IFERROR(MATCH(D$10,Visual!$A34:$CB34,0),"")</f>
        <v/>
      </c>
      <c r="E46" t="str">
        <f>IFERROR(MATCH(E$10,Visual!$A34:$CB34,0),"")</f>
        <v/>
      </c>
      <c r="F46" t="str">
        <f>IFERROR(MATCH(F$10,Visual!$A34:$CB34,0),"")</f>
        <v/>
      </c>
      <c r="G46" t="str">
        <f>IFERROR(MATCH(G$10,Visual!$A34:$CB34,0),"")</f>
        <v/>
      </c>
      <c r="H46" t="str">
        <f>IFERROR(MATCH(H$10,Visual!$A34:$CB34,0),"")</f>
        <v/>
      </c>
      <c r="I46" t="str">
        <f>IFERROR(MATCH(I$10,Visual!$A34:$CB34,0),"")</f>
        <v/>
      </c>
      <c r="J46" t="str">
        <f>IFERROR(MATCH(J$10,Visual!$A34:$CB34,0),"")</f>
        <v/>
      </c>
      <c r="K46" t="str">
        <f>IFERROR(MATCH(K$10,Visual!$A34:$CB34,0),"")</f>
        <v/>
      </c>
      <c r="L46" t="str">
        <f>IFERROR(MATCH(L$10,Visual!$A34:$CB34,0),"")</f>
        <v/>
      </c>
      <c r="M46" t="str">
        <f>IFERROR(MATCH(M$10,Visual!$A34:$CB34,0),"")</f>
        <v/>
      </c>
      <c r="N46" t="str">
        <f>IFERROR(MATCH(N$10,Visual!$A34:$CB34,0),"")</f>
        <v/>
      </c>
      <c r="O46" t="str">
        <f>IFERROR(MATCH(O$10,Visual!$A34:$CB34,0),"")</f>
        <v/>
      </c>
      <c r="P46" t="str">
        <f>IFERROR(MATCH(P$10,Visual!$A34:$CB34,0),"")</f>
        <v/>
      </c>
      <c r="Q46" t="str">
        <f>IFERROR(MATCH(Q$10,Visual!$A34:$CB34,0),"")</f>
        <v/>
      </c>
      <c r="R46" t="str">
        <f>IFERROR(MATCH(R$10,Visual!$A34:$CB34,0),"")</f>
        <v/>
      </c>
      <c r="S46" t="str">
        <f>IFERROR(MATCH(S$10,Visual!$A34:$CB34,0),"")</f>
        <v/>
      </c>
      <c r="T46" t="str">
        <f>IFERROR(MATCH(T$10,Visual!$A34:$CB34,0),"")</f>
        <v/>
      </c>
      <c r="U46" t="str">
        <f>IFERROR(MATCH(U$10,Visual!$A34:$CB34,0),"")</f>
        <v/>
      </c>
      <c r="V46" t="str">
        <f>IFERROR(MATCH(V$10,Visual!$A34:$CB34,0),"")</f>
        <v/>
      </c>
      <c r="W46" t="str">
        <f>IFERROR(MATCH(W$10,Visual!$A34:$CB34,0),"")</f>
        <v/>
      </c>
      <c r="X46" t="str">
        <f>IFERROR(MATCH(X$10,Visual!$A34:$CB34,0),"")</f>
        <v/>
      </c>
    </row>
    <row r="47" spans="2:24" x14ac:dyDescent="0.25">
      <c r="B47" t="str">
        <f>IFERROR(MATCH(B$10,Visual!$A35:$CB35,0),"")</f>
        <v/>
      </c>
      <c r="C47" t="str">
        <f>IFERROR(MATCH(C$10,Visual!$A35:$CB35,0),"")</f>
        <v/>
      </c>
      <c r="D47" t="str">
        <f>IFERROR(MATCH(D$10,Visual!$A35:$CB35,0),"")</f>
        <v/>
      </c>
      <c r="E47" t="str">
        <f>IFERROR(MATCH(E$10,Visual!$A35:$CB35,0),"")</f>
        <v/>
      </c>
      <c r="F47" t="str">
        <f>IFERROR(MATCH(F$10,Visual!$A35:$CB35,0),"")</f>
        <v/>
      </c>
      <c r="G47" t="str">
        <f>IFERROR(MATCH(G$10,Visual!$A35:$CB35,0),"")</f>
        <v/>
      </c>
      <c r="H47" t="str">
        <f>IFERROR(MATCH(H$10,Visual!$A35:$CB35,0),"")</f>
        <v/>
      </c>
      <c r="I47" t="str">
        <f>IFERROR(MATCH(I$10,Visual!$A35:$CB35,0),"")</f>
        <v/>
      </c>
      <c r="J47" t="str">
        <f>IFERROR(MATCH(J$10,Visual!$A35:$CB35,0),"")</f>
        <v/>
      </c>
      <c r="K47" t="str">
        <f>IFERROR(MATCH(K$10,Visual!$A35:$CB35,0),"")</f>
        <v/>
      </c>
      <c r="L47" t="str">
        <f>IFERROR(MATCH(L$10,Visual!$A35:$CB35,0),"")</f>
        <v/>
      </c>
      <c r="M47" t="str">
        <f>IFERROR(MATCH(M$10,Visual!$A35:$CB35,0),"")</f>
        <v/>
      </c>
      <c r="N47" t="str">
        <f>IFERROR(MATCH(N$10,Visual!$A35:$CB35,0),"")</f>
        <v/>
      </c>
      <c r="O47" t="str">
        <f>IFERROR(MATCH(O$10,Visual!$A35:$CB35,0),"")</f>
        <v/>
      </c>
      <c r="P47" t="str">
        <f>IFERROR(MATCH(P$10,Visual!$A35:$CB35,0),"")</f>
        <v/>
      </c>
      <c r="Q47" t="str">
        <f>IFERROR(MATCH(Q$10,Visual!$A35:$CB35,0),"")</f>
        <v/>
      </c>
      <c r="R47" t="str">
        <f>IFERROR(MATCH(R$10,Visual!$A35:$CB35,0),"")</f>
        <v/>
      </c>
      <c r="S47" t="str">
        <f>IFERROR(MATCH(S$10,Visual!$A35:$CB35,0),"")</f>
        <v/>
      </c>
      <c r="T47" t="str">
        <f>IFERROR(MATCH(T$10,Visual!$A35:$CB35,0),"")</f>
        <v/>
      </c>
      <c r="U47" t="str">
        <f>IFERROR(MATCH(U$10,Visual!$A35:$CB35,0),"")</f>
        <v/>
      </c>
      <c r="V47" t="str">
        <f>IFERROR(MATCH(V$10,Visual!$A35:$CB35,0),"")</f>
        <v/>
      </c>
      <c r="W47" t="str">
        <f>IFERROR(MATCH(W$10,Visual!$A35:$CB35,0),"")</f>
        <v/>
      </c>
      <c r="X47" t="str">
        <f>IFERROR(MATCH(X$10,Visual!$A35:$CB35,0),"")</f>
        <v/>
      </c>
    </row>
    <row r="48" spans="2:24" x14ac:dyDescent="0.25">
      <c r="B48" t="str">
        <f>IFERROR(MATCH(B$10,Visual!$A36:$CB36,0),"")</f>
        <v/>
      </c>
      <c r="C48" t="str">
        <f>IFERROR(MATCH(C$10,Visual!$A36:$CB36,0),"")</f>
        <v/>
      </c>
      <c r="D48" t="str">
        <f>IFERROR(MATCH(D$10,Visual!$A36:$CB36,0),"")</f>
        <v/>
      </c>
      <c r="E48" t="str">
        <f>IFERROR(MATCH(E$10,Visual!$A36:$CB36,0),"")</f>
        <v/>
      </c>
      <c r="F48" t="str">
        <f>IFERROR(MATCH(F$10,Visual!$A36:$CB36,0),"")</f>
        <v/>
      </c>
      <c r="G48" t="str">
        <f>IFERROR(MATCH(G$10,Visual!$A36:$CB36,0),"")</f>
        <v/>
      </c>
      <c r="H48" t="str">
        <f>IFERROR(MATCH(H$10,Visual!$A36:$CB36,0),"")</f>
        <v/>
      </c>
      <c r="I48" t="str">
        <f>IFERROR(MATCH(I$10,Visual!$A36:$CB36,0),"")</f>
        <v/>
      </c>
      <c r="J48" t="str">
        <f>IFERROR(MATCH(J$10,Visual!$A36:$CB36,0),"")</f>
        <v/>
      </c>
      <c r="K48" t="str">
        <f>IFERROR(MATCH(K$10,Visual!$A36:$CB36,0),"")</f>
        <v/>
      </c>
      <c r="L48" t="str">
        <f>IFERROR(MATCH(L$10,Visual!$A36:$CB36,0),"")</f>
        <v/>
      </c>
      <c r="M48" t="str">
        <f>IFERROR(MATCH(M$10,Visual!$A36:$CB36,0),"")</f>
        <v/>
      </c>
      <c r="N48" t="str">
        <f>IFERROR(MATCH(N$10,Visual!$A36:$CB36,0),"")</f>
        <v/>
      </c>
      <c r="O48" t="str">
        <f>IFERROR(MATCH(O$10,Visual!$A36:$CB36,0),"")</f>
        <v/>
      </c>
      <c r="P48" t="str">
        <f>IFERROR(MATCH(P$10,Visual!$A36:$CB36,0),"")</f>
        <v/>
      </c>
      <c r="Q48" t="str">
        <f>IFERROR(MATCH(Q$10,Visual!$A36:$CB36,0),"")</f>
        <v/>
      </c>
      <c r="R48" t="str">
        <f>IFERROR(MATCH(R$10,Visual!$A36:$CB36,0),"")</f>
        <v/>
      </c>
      <c r="S48" t="str">
        <f>IFERROR(MATCH(S$10,Visual!$A36:$CB36,0),"")</f>
        <v/>
      </c>
      <c r="T48" t="str">
        <f>IFERROR(MATCH(T$10,Visual!$A36:$CB36,0),"")</f>
        <v/>
      </c>
      <c r="U48" t="str">
        <f>IFERROR(MATCH(U$10,Visual!$A36:$CB36,0),"")</f>
        <v/>
      </c>
      <c r="V48" t="str">
        <f>IFERROR(MATCH(V$10,Visual!$A36:$CB36,0),"")</f>
        <v/>
      </c>
      <c r="W48" t="str">
        <f>IFERROR(MATCH(W$10,Visual!$A36:$CB36,0),"")</f>
        <v/>
      </c>
      <c r="X48" t="str">
        <f>IFERROR(MATCH(X$10,Visual!$A36:$CB36,0),"")</f>
        <v/>
      </c>
    </row>
    <row r="49" spans="2:24" x14ac:dyDescent="0.25">
      <c r="B49" t="str">
        <f>IFERROR(MATCH(B$10,Visual!$A37:$CB37,0),"")</f>
        <v/>
      </c>
      <c r="C49" t="str">
        <f>IFERROR(MATCH(C$10,Visual!$A37:$CB37,0),"")</f>
        <v/>
      </c>
      <c r="D49" t="str">
        <f>IFERROR(MATCH(D$10,Visual!$A37:$CB37,0),"")</f>
        <v/>
      </c>
      <c r="E49" t="str">
        <f>IFERROR(MATCH(E$10,Visual!$A37:$CB37,0),"")</f>
        <v/>
      </c>
      <c r="F49" t="str">
        <f>IFERROR(MATCH(F$10,Visual!$A37:$CB37,0),"")</f>
        <v/>
      </c>
      <c r="G49" t="str">
        <f>IFERROR(MATCH(G$10,Visual!$A37:$CB37,0),"")</f>
        <v/>
      </c>
      <c r="H49" t="str">
        <f>IFERROR(MATCH(H$10,Visual!$A37:$CB37,0),"")</f>
        <v/>
      </c>
      <c r="I49" t="str">
        <f>IFERROR(MATCH(I$10,Visual!$A37:$CB37,0),"")</f>
        <v/>
      </c>
      <c r="J49" t="str">
        <f>IFERROR(MATCH(J$10,Visual!$A37:$CB37,0),"")</f>
        <v/>
      </c>
      <c r="K49" t="str">
        <f>IFERROR(MATCH(K$10,Visual!$A37:$CB37,0),"")</f>
        <v/>
      </c>
      <c r="L49" t="str">
        <f>IFERROR(MATCH(L$10,Visual!$A37:$CB37,0),"")</f>
        <v/>
      </c>
      <c r="M49" t="str">
        <f>IFERROR(MATCH(M$10,Visual!$A37:$CB37,0),"")</f>
        <v/>
      </c>
      <c r="N49" t="str">
        <f>IFERROR(MATCH(N$10,Visual!$A37:$CB37,0),"")</f>
        <v/>
      </c>
      <c r="O49" t="str">
        <f>IFERROR(MATCH(O$10,Visual!$A37:$CB37,0),"")</f>
        <v/>
      </c>
      <c r="P49" t="str">
        <f>IFERROR(MATCH(P$10,Visual!$A37:$CB37,0),"")</f>
        <v/>
      </c>
      <c r="Q49" t="str">
        <f>IFERROR(MATCH(Q$10,Visual!$A37:$CB37,0),"")</f>
        <v/>
      </c>
      <c r="R49" t="str">
        <f>IFERROR(MATCH(R$10,Visual!$A37:$CB37,0),"")</f>
        <v/>
      </c>
      <c r="S49" t="str">
        <f>IFERROR(MATCH(S$10,Visual!$A37:$CB37,0),"")</f>
        <v/>
      </c>
      <c r="T49" t="str">
        <f>IFERROR(MATCH(T$10,Visual!$A37:$CB37,0),"")</f>
        <v/>
      </c>
      <c r="U49" t="str">
        <f>IFERROR(MATCH(U$10,Visual!$A37:$CB37,0),"")</f>
        <v/>
      </c>
      <c r="V49" t="str">
        <f>IFERROR(MATCH(V$10,Visual!$A37:$CB37,0),"")</f>
        <v/>
      </c>
      <c r="W49" t="str">
        <f>IFERROR(MATCH(W$10,Visual!$A37:$CB37,0),"")</f>
        <v/>
      </c>
      <c r="X49" t="str">
        <f>IFERROR(MATCH(X$10,Visual!$A37:$CB37,0),"")</f>
        <v/>
      </c>
    </row>
    <row r="50" spans="2:24" x14ac:dyDescent="0.25">
      <c r="B50" t="str">
        <f>IFERROR(MATCH(B$10,Visual!$A38:$CB38,0),"")</f>
        <v/>
      </c>
      <c r="C50" t="str">
        <f>IFERROR(MATCH(C$10,Visual!$A38:$CB38,0),"")</f>
        <v/>
      </c>
      <c r="D50" t="str">
        <f>IFERROR(MATCH(D$10,Visual!$A38:$CB38,0),"")</f>
        <v/>
      </c>
      <c r="E50" t="str">
        <f>IFERROR(MATCH(E$10,Visual!$A38:$CB38,0),"")</f>
        <v/>
      </c>
      <c r="F50" t="str">
        <f>IFERROR(MATCH(F$10,Visual!$A38:$CB38,0),"")</f>
        <v/>
      </c>
      <c r="G50" t="str">
        <f>IFERROR(MATCH(G$10,Visual!$A38:$CB38,0),"")</f>
        <v/>
      </c>
      <c r="H50" t="str">
        <f>IFERROR(MATCH(H$10,Visual!$A38:$CB38,0),"")</f>
        <v/>
      </c>
      <c r="I50" t="str">
        <f>IFERROR(MATCH(I$10,Visual!$A38:$CB38,0),"")</f>
        <v/>
      </c>
      <c r="J50" t="str">
        <f>IFERROR(MATCH(J$10,Visual!$A38:$CB38,0),"")</f>
        <v/>
      </c>
      <c r="K50" t="str">
        <f>IFERROR(MATCH(K$10,Visual!$A38:$CB38,0),"")</f>
        <v/>
      </c>
      <c r="L50" t="str">
        <f>IFERROR(MATCH(L$10,Visual!$A38:$CB38,0),"")</f>
        <v/>
      </c>
      <c r="M50" t="str">
        <f>IFERROR(MATCH(M$10,Visual!$A38:$CB38,0),"")</f>
        <v/>
      </c>
      <c r="N50" t="str">
        <f>IFERROR(MATCH(N$10,Visual!$A38:$CB38,0),"")</f>
        <v/>
      </c>
      <c r="O50" t="str">
        <f>IFERROR(MATCH(O$10,Visual!$A38:$CB38,0),"")</f>
        <v/>
      </c>
      <c r="P50" t="str">
        <f>IFERROR(MATCH(P$10,Visual!$A38:$CB38,0),"")</f>
        <v/>
      </c>
      <c r="Q50" t="str">
        <f>IFERROR(MATCH(Q$10,Visual!$A38:$CB38,0),"")</f>
        <v/>
      </c>
      <c r="R50" t="str">
        <f>IFERROR(MATCH(R$10,Visual!$A38:$CB38,0),"")</f>
        <v/>
      </c>
      <c r="S50" t="str">
        <f>IFERROR(MATCH(S$10,Visual!$A38:$CB38,0),"")</f>
        <v/>
      </c>
      <c r="T50" t="str">
        <f>IFERROR(MATCH(T$10,Visual!$A38:$CB38,0),"")</f>
        <v/>
      </c>
      <c r="U50" t="str">
        <f>IFERROR(MATCH(U$10,Visual!$A38:$CB38,0),"")</f>
        <v/>
      </c>
      <c r="V50" t="str">
        <f>IFERROR(MATCH(V$10,Visual!$A38:$CB38,0),"")</f>
        <v/>
      </c>
      <c r="W50" t="str">
        <f>IFERROR(MATCH(W$10,Visual!$A38:$CB38,0),"")</f>
        <v/>
      </c>
      <c r="X50" t="str">
        <f>IFERROR(MATCH(X$10,Visual!$A38:$CB38,0),"")</f>
        <v/>
      </c>
    </row>
    <row r="51" spans="2:24" x14ac:dyDescent="0.25">
      <c r="B51" t="str">
        <f>IFERROR(MATCH(B$10,Visual!$A39:$CB39,0),"")</f>
        <v/>
      </c>
      <c r="C51" t="str">
        <f>IFERROR(MATCH(C$10,Visual!$A39:$CB39,0),"")</f>
        <v/>
      </c>
      <c r="D51" t="str">
        <f>IFERROR(MATCH(D$10,Visual!$A39:$CB39,0),"")</f>
        <v/>
      </c>
      <c r="E51" t="str">
        <f>IFERROR(MATCH(E$10,Visual!$A39:$CB39,0),"")</f>
        <v/>
      </c>
      <c r="F51" t="str">
        <f>IFERROR(MATCH(F$10,Visual!$A39:$CB39,0),"")</f>
        <v/>
      </c>
      <c r="G51" t="str">
        <f>IFERROR(MATCH(G$10,Visual!$A39:$CB39,0),"")</f>
        <v/>
      </c>
      <c r="H51" t="str">
        <f>IFERROR(MATCH(H$10,Visual!$A39:$CB39,0),"")</f>
        <v/>
      </c>
      <c r="I51" t="str">
        <f>IFERROR(MATCH(I$10,Visual!$A39:$CB39,0),"")</f>
        <v/>
      </c>
      <c r="J51" t="str">
        <f>IFERROR(MATCH(J$10,Visual!$A39:$CB39,0),"")</f>
        <v/>
      </c>
      <c r="K51" t="str">
        <f>IFERROR(MATCH(K$10,Visual!$A39:$CB39,0),"")</f>
        <v/>
      </c>
      <c r="L51" t="str">
        <f>IFERROR(MATCH(L$10,Visual!$A39:$CB39,0),"")</f>
        <v/>
      </c>
      <c r="M51" t="str">
        <f>IFERROR(MATCH(M$10,Visual!$A39:$CB39,0),"")</f>
        <v/>
      </c>
      <c r="N51" t="str">
        <f>IFERROR(MATCH(N$10,Visual!$A39:$CB39,0),"")</f>
        <v/>
      </c>
      <c r="O51" t="str">
        <f>IFERROR(MATCH(O$10,Visual!$A39:$CB39,0),"")</f>
        <v/>
      </c>
      <c r="P51" t="str">
        <f>IFERROR(MATCH(P$10,Visual!$A39:$CB39,0),"")</f>
        <v/>
      </c>
      <c r="Q51" t="str">
        <f>IFERROR(MATCH(Q$10,Visual!$A39:$CB39,0),"")</f>
        <v/>
      </c>
      <c r="R51" t="str">
        <f>IFERROR(MATCH(R$10,Visual!$A39:$CB39,0),"")</f>
        <v/>
      </c>
      <c r="S51" t="str">
        <f>IFERROR(MATCH(S$10,Visual!$A39:$CB39,0),"")</f>
        <v/>
      </c>
      <c r="T51" t="str">
        <f>IFERROR(MATCH(T$10,Visual!$A39:$CB39,0),"")</f>
        <v/>
      </c>
      <c r="U51" t="str">
        <f>IFERROR(MATCH(U$10,Visual!$A39:$CB39,0),"")</f>
        <v/>
      </c>
      <c r="V51" t="str">
        <f>IFERROR(MATCH(V$10,Visual!$A39:$CB39,0),"")</f>
        <v/>
      </c>
      <c r="W51" t="str">
        <f>IFERROR(MATCH(W$10,Visual!$A39:$CB39,0),"")</f>
        <v/>
      </c>
      <c r="X51" t="str">
        <f>IFERROR(MATCH(X$10,Visual!$A39:$CB39,0),"")</f>
        <v/>
      </c>
    </row>
    <row r="52" spans="2:24" x14ac:dyDescent="0.25">
      <c r="B52" t="str">
        <f>IFERROR(MATCH(B$10,Visual!$A40:$CB40,0),"")</f>
        <v/>
      </c>
      <c r="C52" t="str">
        <f>IFERROR(MATCH(C$10,Visual!$A40:$CB40,0),"")</f>
        <v/>
      </c>
      <c r="D52" t="str">
        <f>IFERROR(MATCH(D$10,Visual!$A40:$CB40,0),"")</f>
        <v/>
      </c>
      <c r="E52" t="str">
        <f>IFERROR(MATCH(E$10,Visual!$A40:$CB40,0),"")</f>
        <v/>
      </c>
      <c r="F52" t="str">
        <f>IFERROR(MATCH(F$10,Visual!$A40:$CB40,0),"")</f>
        <v/>
      </c>
      <c r="G52" t="str">
        <f>IFERROR(MATCH(G$10,Visual!$A40:$CB40,0),"")</f>
        <v/>
      </c>
      <c r="H52" t="str">
        <f>IFERROR(MATCH(H$10,Visual!$A40:$CB40,0),"")</f>
        <v/>
      </c>
      <c r="I52" t="str">
        <f>IFERROR(MATCH(I$10,Visual!$A40:$CB40,0),"")</f>
        <v/>
      </c>
      <c r="J52" t="str">
        <f>IFERROR(MATCH(J$10,Visual!$A40:$CB40,0),"")</f>
        <v/>
      </c>
      <c r="K52" t="str">
        <f>IFERROR(MATCH(K$10,Visual!$A40:$CB40,0),"")</f>
        <v/>
      </c>
      <c r="L52" t="str">
        <f>IFERROR(MATCH(L$10,Visual!$A40:$CB40,0),"")</f>
        <v/>
      </c>
      <c r="M52" t="str">
        <f>IFERROR(MATCH(M$10,Visual!$A40:$CB40,0),"")</f>
        <v/>
      </c>
      <c r="N52" t="str">
        <f>IFERROR(MATCH(N$10,Visual!$A40:$CB40,0),"")</f>
        <v/>
      </c>
      <c r="O52" t="str">
        <f>IFERROR(MATCH(O$10,Visual!$A40:$CB40,0),"")</f>
        <v/>
      </c>
      <c r="P52" t="str">
        <f>IFERROR(MATCH(P$10,Visual!$A40:$CB40,0),"")</f>
        <v/>
      </c>
      <c r="Q52" t="str">
        <f>IFERROR(MATCH(Q$10,Visual!$A40:$CB40,0),"")</f>
        <v/>
      </c>
      <c r="R52" t="str">
        <f>IFERROR(MATCH(R$10,Visual!$A40:$CB40,0),"")</f>
        <v/>
      </c>
      <c r="S52" t="str">
        <f>IFERROR(MATCH(S$10,Visual!$A40:$CB40,0),"")</f>
        <v/>
      </c>
      <c r="T52" t="str">
        <f>IFERROR(MATCH(T$10,Visual!$A40:$CB40,0),"")</f>
        <v/>
      </c>
      <c r="U52" t="str">
        <f>IFERROR(MATCH(U$10,Visual!$A40:$CB40,0),"")</f>
        <v/>
      </c>
      <c r="V52" t="str">
        <f>IFERROR(MATCH(V$10,Visual!$A40:$CB40,0),"")</f>
        <v/>
      </c>
      <c r="W52" t="str">
        <f>IFERROR(MATCH(W$10,Visual!$A40:$CB40,0),"")</f>
        <v/>
      </c>
      <c r="X52" t="str">
        <f>IFERROR(MATCH(X$10,Visual!$A40:$CB40,0),"")</f>
        <v/>
      </c>
    </row>
    <row r="53" spans="2:24" x14ac:dyDescent="0.25">
      <c r="B53" t="str">
        <f>IFERROR(MATCH(B$10,Visual!$A41:$CB41,0),"")</f>
        <v/>
      </c>
      <c r="C53" t="str">
        <f>IFERROR(MATCH(C$10,Visual!$A41:$CB41,0),"")</f>
        <v/>
      </c>
      <c r="D53" t="str">
        <f>IFERROR(MATCH(D$10,Visual!$A41:$CB41,0),"")</f>
        <v/>
      </c>
      <c r="E53" t="str">
        <f>IFERROR(MATCH(E$10,Visual!$A41:$CB41,0),"")</f>
        <v/>
      </c>
      <c r="F53" t="str">
        <f>IFERROR(MATCH(F$10,Visual!$A41:$CB41,0),"")</f>
        <v/>
      </c>
      <c r="G53" t="str">
        <f>IFERROR(MATCH(G$10,Visual!$A41:$CB41,0),"")</f>
        <v/>
      </c>
      <c r="H53" t="str">
        <f>IFERROR(MATCH(H$10,Visual!$A41:$CB41,0),"")</f>
        <v/>
      </c>
      <c r="I53" t="str">
        <f>IFERROR(MATCH(I$10,Visual!$A41:$CB41,0),"")</f>
        <v/>
      </c>
      <c r="J53" t="str">
        <f>IFERROR(MATCH(J$10,Visual!$A41:$CB41,0),"")</f>
        <v/>
      </c>
      <c r="K53" t="str">
        <f>IFERROR(MATCH(K$10,Visual!$A41:$CB41,0),"")</f>
        <v/>
      </c>
      <c r="L53" t="str">
        <f>IFERROR(MATCH(L$10,Visual!$A41:$CB41,0),"")</f>
        <v/>
      </c>
      <c r="M53" t="str">
        <f>IFERROR(MATCH(M$10,Visual!$A41:$CB41,0),"")</f>
        <v/>
      </c>
      <c r="N53" t="str">
        <f>IFERROR(MATCH(N$10,Visual!$A41:$CB41,0),"")</f>
        <v/>
      </c>
      <c r="O53" t="str">
        <f>IFERROR(MATCH(O$10,Visual!$A41:$CB41,0),"")</f>
        <v/>
      </c>
      <c r="P53" t="str">
        <f>IFERROR(MATCH(P$10,Visual!$A41:$CB41,0),"")</f>
        <v/>
      </c>
      <c r="Q53" t="str">
        <f>IFERROR(MATCH(Q$10,Visual!$A41:$CB41,0),"")</f>
        <v/>
      </c>
      <c r="R53" t="str">
        <f>IFERROR(MATCH(R$10,Visual!$A41:$CB41,0),"")</f>
        <v/>
      </c>
      <c r="S53" t="str">
        <f>IFERROR(MATCH(S$10,Visual!$A41:$CB41,0),"")</f>
        <v/>
      </c>
      <c r="T53" t="str">
        <f>IFERROR(MATCH(T$10,Visual!$A41:$CB41,0),"")</f>
        <v/>
      </c>
      <c r="U53" t="str">
        <f>IFERROR(MATCH(U$10,Visual!$A41:$CB41,0),"")</f>
        <v/>
      </c>
      <c r="V53" t="str">
        <f>IFERROR(MATCH(V$10,Visual!$A41:$CB41,0),"")</f>
        <v/>
      </c>
      <c r="W53" t="str">
        <f>IFERROR(MATCH(W$10,Visual!$A41:$CB41,0),"")</f>
        <v/>
      </c>
      <c r="X53" t="str">
        <f>IFERROR(MATCH(X$10,Visual!$A41:$CB41,0),"")</f>
        <v/>
      </c>
    </row>
    <row r="54" spans="2:24" x14ac:dyDescent="0.25">
      <c r="B54" t="str">
        <f>IFERROR(MATCH(B$10,Visual!$A42:$CB42,0),"")</f>
        <v/>
      </c>
      <c r="C54" t="str">
        <f>IFERROR(MATCH(C$10,Visual!$A42:$CB42,0),"")</f>
        <v/>
      </c>
      <c r="D54" t="str">
        <f>IFERROR(MATCH(D$10,Visual!$A42:$CB42,0),"")</f>
        <v/>
      </c>
      <c r="E54" t="str">
        <f>IFERROR(MATCH(E$10,Visual!$A42:$CB42,0),"")</f>
        <v/>
      </c>
      <c r="F54" t="str">
        <f>IFERROR(MATCH(F$10,Visual!$A42:$CB42,0),"")</f>
        <v/>
      </c>
      <c r="G54" t="str">
        <f>IFERROR(MATCH(G$10,Visual!$A42:$CB42,0),"")</f>
        <v/>
      </c>
      <c r="H54" t="str">
        <f>IFERROR(MATCH(H$10,Visual!$A42:$CB42,0),"")</f>
        <v/>
      </c>
      <c r="I54" t="str">
        <f>IFERROR(MATCH(I$10,Visual!$A42:$CB42,0),"")</f>
        <v/>
      </c>
      <c r="J54" t="str">
        <f>IFERROR(MATCH(J$10,Visual!$A42:$CB42,0),"")</f>
        <v/>
      </c>
      <c r="K54" t="str">
        <f>IFERROR(MATCH(K$10,Visual!$A42:$CB42,0),"")</f>
        <v/>
      </c>
      <c r="L54" t="str">
        <f>IFERROR(MATCH(L$10,Visual!$A42:$CB42,0),"")</f>
        <v/>
      </c>
      <c r="M54" t="str">
        <f>IFERROR(MATCH(M$10,Visual!$A42:$CB42,0),"")</f>
        <v/>
      </c>
      <c r="N54" t="str">
        <f>IFERROR(MATCH(N$10,Visual!$A42:$CB42,0),"")</f>
        <v/>
      </c>
      <c r="O54" t="str">
        <f>IFERROR(MATCH(O$10,Visual!$A42:$CB42,0),"")</f>
        <v/>
      </c>
      <c r="P54" t="str">
        <f>IFERROR(MATCH(P$10,Visual!$A42:$CB42,0),"")</f>
        <v/>
      </c>
      <c r="Q54" t="str">
        <f>IFERROR(MATCH(Q$10,Visual!$A42:$CB42,0),"")</f>
        <v/>
      </c>
      <c r="R54" t="str">
        <f>IFERROR(MATCH(R$10,Visual!$A42:$CB42,0),"")</f>
        <v/>
      </c>
      <c r="S54" t="str">
        <f>IFERROR(MATCH(S$10,Visual!$A42:$CB42,0),"")</f>
        <v/>
      </c>
      <c r="T54" t="str">
        <f>IFERROR(MATCH(T$10,Visual!$A42:$CB42,0),"")</f>
        <v/>
      </c>
      <c r="U54" t="str">
        <f>IFERROR(MATCH(U$10,Visual!$A42:$CB42,0),"")</f>
        <v/>
      </c>
      <c r="V54" t="str">
        <f>IFERROR(MATCH(V$10,Visual!$A42:$CB42,0),"")</f>
        <v/>
      </c>
      <c r="W54" t="str">
        <f>IFERROR(MATCH(W$10,Visual!$A42:$CB42,0),"")</f>
        <v/>
      </c>
      <c r="X54" t="str">
        <f>IFERROR(MATCH(X$10,Visual!$A42:$CB42,0),"")</f>
        <v/>
      </c>
    </row>
    <row r="55" spans="2:24" x14ac:dyDescent="0.25">
      <c r="B55" t="str">
        <f>IFERROR(MATCH(B$10,Visual!$A43:$CB43,0),"")</f>
        <v/>
      </c>
      <c r="C55" t="str">
        <f>IFERROR(MATCH(C$10,Visual!$A43:$CB43,0),"")</f>
        <v/>
      </c>
      <c r="D55" t="str">
        <f>IFERROR(MATCH(D$10,Visual!$A43:$CB43,0),"")</f>
        <v/>
      </c>
      <c r="E55" t="str">
        <f>IFERROR(MATCH(E$10,Visual!$A43:$CB43,0),"")</f>
        <v/>
      </c>
      <c r="F55" t="str">
        <f>IFERROR(MATCH(F$10,Visual!$A43:$CB43,0),"")</f>
        <v/>
      </c>
      <c r="G55" t="str">
        <f>IFERROR(MATCH(G$10,Visual!$A43:$CB43,0),"")</f>
        <v/>
      </c>
      <c r="H55" t="str">
        <f>IFERROR(MATCH(H$10,Visual!$A43:$CB43,0),"")</f>
        <v/>
      </c>
      <c r="I55" t="str">
        <f>IFERROR(MATCH(I$10,Visual!$A43:$CB43,0),"")</f>
        <v/>
      </c>
      <c r="J55" t="str">
        <f>IFERROR(MATCH(J$10,Visual!$A43:$CB43,0),"")</f>
        <v/>
      </c>
      <c r="K55" t="str">
        <f>IFERROR(MATCH(K$10,Visual!$A43:$CB43,0),"")</f>
        <v/>
      </c>
      <c r="L55" t="str">
        <f>IFERROR(MATCH(L$10,Visual!$A43:$CB43,0),"")</f>
        <v/>
      </c>
      <c r="M55" t="str">
        <f>IFERROR(MATCH(M$10,Visual!$A43:$CB43,0),"")</f>
        <v/>
      </c>
      <c r="N55" t="str">
        <f>IFERROR(MATCH(N$10,Visual!$A43:$CB43,0),"")</f>
        <v/>
      </c>
      <c r="O55" t="str">
        <f>IFERROR(MATCH(O$10,Visual!$A43:$CB43,0),"")</f>
        <v/>
      </c>
      <c r="P55" t="str">
        <f>IFERROR(MATCH(P$10,Visual!$A43:$CB43,0),"")</f>
        <v/>
      </c>
      <c r="Q55" t="str">
        <f>IFERROR(MATCH(Q$10,Visual!$A43:$CB43,0),"")</f>
        <v/>
      </c>
      <c r="R55" t="str">
        <f>IFERROR(MATCH(R$10,Visual!$A43:$CB43,0),"")</f>
        <v/>
      </c>
      <c r="S55" t="str">
        <f>IFERROR(MATCH(S$10,Visual!$A43:$CB43,0),"")</f>
        <v/>
      </c>
      <c r="T55" t="str">
        <f>IFERROR(MATCH(T$10,Visual!$A43:$CB43,0),"")</f>
        <v/>
      </c>
      <c r="U55" t="str">
        <f>IFERROR(MATCH(U$10,Visual!$A43:$CB43,0),"")</f>
        <v/>
      </c>
      <c r="V55" t="str">
        <f>IFERROR(MATCH(V$10,Visual!$A43:$CB43,0),"")</f>
        <v/>
      </c>
      <c r="W55" t="str">
        <f>IFERROR(MATCH(W$10,Visual!$A43:$CB43,0),"")</f>
        <v/>
      </c>
      <c r="X55" t="str">
        <f>IFERROR(MATCH(X$10,Visual!$A43:$CB43,0),"")</f>
        <v/>
      </c>
    </row>
    <row r="56" spans="2:24" x14ac:dyDescent="0.25">
      <c r="B56" t="str">
        <f>IFERROR(MATCH(B$10,Visual!$A44:$CB44,0),"")</f>
        <v/>
      </c>
      <c r="C56" t="str">
        <f>IFERROR(MATCH(C$10,Visual!$A44:$CB44,0),"")</f>
        <v/>
      </c>
      <c r="D56" t="str">
        <f>IFERROR(MATCH(D$10,Visual!$A44:$CB44,0),"")</f>
        <v/>
      </c>
      <c r="E56" t="str">
        <f>IFERROR(MATCH(E$10,Visual!$A44:$CB44,0),"")</f>
        <v/>
      </c>
      <c r="F56" t="str">
        <f>IFERROR(MATCH(F$10,Visual!$A44:$CB44,0),"")</f>
        <v/>
      </c>
      <c r="G56" t="str">
        <f>IFERROR(MATCH(G$10,Visual!$A44:$CB44,0),"")</f>
        <v/>
      </c>
      <c r="H56" t="str">
        <f>IFERROR(MATCH(H$10,Visual!$A44:$CB44,0),"")</f>
        <v/>
      </c>
      <c r="I56" t="str">
        <f>IFERROR(MATCH(I$10,Visual!$A44:$CB44,0),"")</f>
        <v/>
      </c>
      <c r="J56" t="str">
        <f>IFERROR(MATCH(J$10,Visual!$A44:$CB44,0),"")</f>
        <v/>
      </c>
      <c r="K56" t="str">
        <f>IFERROR(MATCH(K$10,Visual!$A44:$CB44,0),"")</f>
        <v/>
      </c>
      <c r="L56" t="str">
        <f>IFERROR(MATCH(L$10,Visual!$A44:$CB44,0),"")</f>
        <v/>
      </c>
      <c r="M56" t="str">
        <f>IFERROR(MATCH(M$10,Visual!$A44:$CB44,0),"")</f>
        <v/>
      </c>
      <c r="N56" t="str">
        <f>IFERROR(MATCH(N$10,Visual!$A44:$CB44,0),"")</f>
        <v/>
      </c>
      <c r="O56" t="str">
        <f>IFERROR(MATCH(O$10,Visual!$A44:$CB44,0),"")</f>
        <v/>
      </c>
      <c r="P56" t="str">
        <f>IFERROR(MATCH(P$10,Visual!$A44:$CB44,0),"")</f>
        <v/>
      </c>
      <c r="Q56" t="str">
        <f>IFERROR(MATCH(Q$10,Visual!$A44:$CB44,0),"")</f>
        <v/>
      </c>
      <c r="R56" t="str">
        <f>IFERROR(MATCH(R$10,Visual!$A44:$CB44,0),"")</f>
        <v/>
      </c>
      <c r="S56" t="str">
        <f>IFERROR(MATCH(S$10,Visual!$A44:$CB44,0),"")</f>
        <v/>
      </c>
      <c r="T56" t="str">
        <f>IFERROR(MATCH(T$10,Visual!$A44:$CB44,0),"")</f>
        <v/>
      </c>
      <c r="U56" t="str">
        <f>IFERROR(MATCH(U$10,Visual!$A44:$CB44,0),"")</f>
        <v/>
      </c>
      <c r="V56" t="str">
        <f>IFERROR(MATCH(V$10,Visual!$A44:$CB44,0),"")</f>
        <v/>
      </c>
      <c r="W56" t="str">
        <f>IFERROR(MATCH(W$10,Visual!$A44:$CB44,0),"")</f>
        <v/>
      </c>
      <c r="X56" t="str">
        <f>IFERROR(MATCH(X$10,Visual!$A44:$CB44,0),"")</f>
        <v/>
      </c>
    </row>
    <row r="57" spans="2:24" x14ac:dyDescent="0.25">
      <c r="B57" t="str">
        <f>IFERROR(MATCH(B$10,Visual!$A45:$CB45,0),"")</f>
        <v/>
      </c>
      <c r="C57" t="str">
        <f>IFERROR(MATCH(C$10,Visual!$A45:$CB45,0),"")</f>
        <v/>
      </c>
      <c r="D57" t="str">
        <f>IFERROR(MATCH(D$10,Visual!$A45:$CB45,0),"")</f>
        <v/>
      </c>
      <c r="E57" t="str">
        <f>IFERROR(MATCH(E$10,Visual!$A45:$CB45,0),"")</f>
        <v/>
      </c>
      <c r="F57" t="str">
        <f>IFERROR(MATCH(F$10,Visual!$A45:$CB45,0),"")</f>
        <v/>
      </c>
      <c r="G57" t="str">
        <f>IFERROR(MATCH(G$10,Visual!$A45:$CB45,0),"")</f>
        <v/>
      </c>
      <c r="H57" t="str">
        <f>IFERROR(MATCH(H$10,Visual!$A45:$CB45,0),"")</f>
        <v/>
      </c>
      <c r="I57" t="str">
        <f>IFERROR(MATCH(I$10,Visual!$A45:$CB45,0),"")</f>
        <v/>
      </c>
      <c r="J57" t="str">
        <f>IFERROR(MATCH(J$10,Visual!$A45:$CB45,0),"")</f>
        <v/>
      </c>
      <c r="K57" t="str">
        <f>IFERROR(MATCH(K$10,Visual!$A45:$CB45,0),"")</f>
        <v/>
      </c>
      <c r="L57" t="str">
        <f>IFERROR(MATCH(L$10,Visual!$A45:$CB45,0),"")</f>
        <v/>
      </c>
      <c r="M57" t="str">
        <f>IFERROR(MATCH(M$10,Visual!$A45:$CB45,0),"")</f>
        <v/>
      </c>
      <c r="N57" t="str">
        <f>IFERROR(MATCH(N$10,Visual!$A45:$CB45,0),"")</f>
        <v/>
      </c>
      <c r="O57" t="str">
        <f>IFERROR(MATCH(O$10,Visual!$A45:$CB45,0),"")</f>
        <v/>
      </c>
      <c r="P57" t="str">
        <f>IFERROR(MATCH(P$10,Visual!$A45:$CB45,0),"")</f>
        <v/>
      </c>
      <c r="Q57" t="str">
        <f>IFERROR(MATCH(Q$10,Visual!$A45:$CB45,0),"")</f>
        <v/>
      </c>
      <c r="R57" t="str">
        <f>IFERROR(MATCH(R$10,Visual!$A45:$CB45,0),"")</f>
        <v/>
      </c>
      <c r="S57" t="str">
        <f>IFERROR(MATCH(S$10,Visual!$A45:$CB45,0),"")</f>
        <v/>
      </c>
      <c r="T57" t="str">
        <f>IFERROR(MATCH(T$10,Visual!$A45:$CB45,0),"")</f>
        <v/>
      </c>
      <c r="U57" t="str">
        <f>IFERROR(MATCH(U$10,Visual!$A45:$CB45,0),"")</f>
        <v/>
      </c>
      <c r="V57" t="str">
        <f>IFERROR(MATCH(V$10,Visual!$A45:$CB45,0),"")</f>
        <v/>
      </c>
      <c r="W57" t="str">
        <f>IFERROR(MATCH(W$10,Visual!$A45:$CB45,0),"")</f>
        <v/>
      </c>
      <c r="X57" t="str">
        <f>IFERROR(MATCH(X$10,Visual!$A45:$CB45,0),"")</f>
        <v/>
      </c>
    </row>
    <row r="58" spans="2:24" x14ac:dyDescent="0.25">
      <c r="B58" t="str">
        <f>IFERROR(MATCH(B$10,Visual!$A46:$CB46,0),"")</f>
        <v/>
      </c>
      <c r="C58" t="str">
        <f>IFERROR(MATCH(C$10,Visual!$A46:$CB46,0),"")</f>
        <v/>
      </c>
      <c r="D58" t="str">
        <f>IFERROR(MATCH(D$10,Visual!$A46:$CB46,0),"")</f>
        <v/>
      </c>
      <c r="E58" t="str">
        <f>IFERROR(MATCH(E$10,Visual!$A46:$CB46,0),"")</f>
        <v/>
      </c>
      <c r="F58" t="str">
        <f>IFERROR(MATCH(F$10,Visual!$A46:$CB46,0),"")</f>
        <v/>
      </c>
      <c r="G58" t="str">
        <f>IFERROR(MATCH(G$10,Visual!$A46:$CB46,0),"")</f>
        <v/>
      </c>
      <c r="H58" t="str">
        <f>IFERROR(MATCH(H$10,Visual!$A46:$CB46,0),"")</f>
        <v/>
      </c>
      <c r="I58" t="str">
        <f>IFERROR(MATCH(I$10,Visual!$A46:$CB46,0),"")</f>
        <v/>
      </c>
      <c r="J58" t="str">
        <f>IFERROR(MATCH(J$10,Visual!$A46:$CB46,0),"")</f>
        <v/>
      </c>
      <c r="K58" t="str">
        <f>IFERROR(MATCH(K$10,Visual!$A46:$CB46,0),"")</f>
        <v/>
      </c>
      <c r="L58" t="str">
        <f>IFERROR(MATCH(L$10,Visual!$A46:$CB46,0),"")</f>
        <v/>
      </c>
      <c r="M58" t="str">
        <f>IFERROR(MATCH(M$10,Visual!$A46:$CB46,0),"")</f>
        <v/>
      </c>
      <c r="N58" t="str">
        <f>IFERROR(MATCH(N$10,Visual!$A46:$CB46,0),"")</f>
        <v/>
      </c>
      <c r="O58" t="str">
        <f>IFERROR(MATCH(O$10,Visual!$A46:$CB46,0),"")</f>
        <v/>
      </c>
      <c r="P58" t="str">
        <f>IFERROR(MATCH(P$10,Visual!$A46:$CB46,0),"")</f>
        <v/>
      </c>
      <c r="Q58" t="str">
        <f>IFERROR(MATCH(Q$10,Visual!$A46:$CB46,0),"")</f>
        <v/>
      </c>
      <c r="R58" t="str">
        <f>IFERROR(MATCH(R$10,Visual!$A46:$CB46,0),"")</f>
        <v/>
      </c>
      <c r="S58" t="str">
        <f>IFERROR(MATCH(S$10,Visual!$A46:$CB46,0),"")</f>
        <v/>
      </c>
      <c r="T58" t="str">
        <f>IFERROR(MATCH(T$10,Visual!$A46:$CB46,0),"")</f>
        <v/>
      </c>
      <c r="U58" t="str">
        <f>IFERROR(MATCH(U$10,Visual!$A46:$CB46,0),"")</f>
        <v/>
      </c>
      <c r="V58" t="str">
        <f>IFERROR(MATCH(V$10,Visual!$A46:$CB46,0),"")</f>
        <v/>
      </c>
      <c r="W58" t="str">
        <f>IFERROR(MATCH(W$10,Visual!$A46:$CB46,0),"")</f>
        <v/>
      </c>
      <c r="X58" t="str">
        <f>IFERROR(MATCH(X$10,Visual!$A46:$CB46,0),"")</f>
        <v/>
      </c>
    </row>
    <row r="59" spans="2:24" x14ac:dyDescent="0.25">
      <c r="B59" t="str">
        <f>IFERROR(MATCH(B$10,Visual!$A47:$CB47,0),"")</f>
        <v/>
      </c>
      <c r="C59" t="str">
        <f>IFERROR(MATCH(C$10,Visual!$A47:$CB47,0),"")</f>
        <v/>
      </c>
      <c r="D59" t="str">
        <f>IFERROR(MATCH(D$10,Visual!$A47:$CB47,0),"")</f>
        <v/>
      </c>
      <c r="E59" t="str">
        <f>IFERROR(MATCH(E$10,Visual!$A47:$CB47,0),"")</f>
        <v/>
      </c>
      <c r="F59" t="str">
        <f>IFERROR(MATCH(F$10,Visual!$A47:$CB47,0),"")</f>
        <v/>
      </c>
      <c r="G59" t="str">
        <f>IFERROR(MATCH(G$10,Visual!$A47:$CB47,0),"")</f>
        <v/>
      </c>
      <c r="H59" t="str">
        <f>IFERROR(MATCH(H$10,Visual!$A47:$CB47,0),"")</f>
        <v/>
      </c>
      <c r="I59" t="str">
        <f>IFERROR(MATCH(I$10,Visual!$A47:$CB47,0),"")</f>
        <v/>
      </c>
      <c r="J59" t="str">
        <f>IFERROR(MATCH(J$10,Visual!$A47:$CB47,0),"")</f>
        <v/>
      </c>
      <c r="K59" t="str">
        <f>IFERROR(MATCH(K$10,Visual!$A47:$CB47,0),"")</f>
        <v/>
      </c>
      <c r="L59" t="str">
        <f>IFERROR(MATCH(L$10,Visual!$A47:$CB47,0),"")</f>
        <v/>
      </c>
      <c r="M59" t="str">
        <f>IFERROR(MATCH(M$10,Visual!$A47:$CB47,0),"")</f>
        <v/>
      </c>
      <c r="N59" t="str">
        <f>IFERROR(MATCH(N$10,Visual!$A47:$CB47,0),"")</f>
        <v/>
      </c>
      <c r="O59" t="str">
        <f>IFERROR(MATCH(O$10,Visual!$A47:$CB47,0),"")</f>
        <v/>
      </c>
      <c r="P59" t="str">
        <f>IFERROR(MATCH(P$10,Visual!$A47:$CB47,0),"")</f>
        <v/>
      </c>
      <c r="Q59" t="str">
        <f>IFERROR(MATCH(Q$10,Visual!$A47:$CB47,0),"")</f>
        <v/>
      </c>
      <c r="R59" t="str">
        <f>IFERROR(MATCH(R$10,Visual!$A47:$CB47,0),"")</f>
        <v/>
      </c>
      <c r="S59" t="str">
        <f>IFERROR(MATCH(S$10,Visual!$A47:$CB47,0),"")</f>
        <v/>
      </c>
      <c r="T59" t="str">
        <f>IFERROR(MATCH(T$10,Visual!$A47:$CB47,0),"")</f>
        <v/>
      </c>
      <c r="U59" t="str">
        <f>IFERROR(MATCH(U$10,Visual!$A47:$CB47,0),"")</f>
        <v/>
      </c>
      <c r="V59" t="str">
        <f>IFERROR(MATCH(V$10,Visual!$A47:$CB47,0),"")</f>
        <v/>
      </c>
      <c r="W59" t="str">
        <f>IFERROR(MATCH(W$10,Visual!$A47:$CB47,0),"")</f>
        <v/>
      </c>
      <c r="X59" t="str">
        <f>IFERROR(MATCH(X$10,Visual!$A47:$CB47,0),"")</f>
        <v/>
      </c>
    </row>
    <row r="60" spans="2:24" x14ac:dyDescent="0.25">
      <c r="B60" t="str">
        <f>IFERROR(MATCH(B$10,Visual!$A48:$CB48,0),"")</f>
        <v/>
      </c>
      <c r="C60" t="str">
        <f>IFERROR(MATCH(C$10,Visual!$A48:$CB48,0),"")</f>
        <v/>
      </c>
      <c r="D60" t="str">
        <f>IFERROR(MATCH(D$10,Visual!$A48:$CB48,0),"")</f>
        <v/>
      </c>
      <c r="E60" t="str">
        <f>IFERROR(MATCH(E$10,Visual!$A48:$CB48,0),"")</f>
        <v/>
      </c>
      <c r="F60" t="str">
        <f>IFERROR(MATCH(F$10,Visual!$A48:$CB48,0),"")</f>
        <v/>
      </c>
      <c r="G60" t="str">
        <f>IFERROR(MATCH(G$10,Visual!$A48:$CB48,0),"")</f>
        <v/>
      </c>
      <c r="H60" t="str">
        <f>IFERROR(MATCH(H$10,Visual!$A48:$CB48,0),"")</f>
        <v/>
      </c>
      <c r="I60" t="str">
        <f>IFERROR(MATCH(I$10,Visual!$A48:$CB48,0),"")</f>
        <v/>
      </c>
      <c r="J60" t="str">
        <f>IFERROR(MATCH(J$10,Visual!$A48:$CB48,0),"")</f>
        <v/>
      </c>
      <c r="K60" t="str">
        <f>IFERROR(MATCH(K$10,Visual!$A48:$CB48,0),"")</f>
        <v/>
      </c>
      <c r="L60" t="str">
        <f>IFERROR(MATCH(L$10,Visual!$A48:$CB48,0),"")</f>
        <v/>
      </c>
      <c r="M60" t="str">
        <f>IFERROR(MATCH(M$10,Visual!$A48:$CB48,0),"")</f>
        <v/>
      </c>
      <c r="N60" t="str">
        <f>IFERROR(MATCH(N$10,Visual!$A48:$CB48,0),"")</f>
        <v/>
      </c>
      <c r="O60" t="str">
        <f>IFERROR(MATCH(O$10,Visual!$A48:$CB48,0),"")</f>
        <v/>
      </c>
      <c r="P60" t="str">
        <f>IFERROR(MATCH(P$10,Visual!$A48:$CB48,0),"")</f>
        <v/>
      </c>
      <c r="Q60" t="str">
        <f>IFERROR(MATCH(Q$10,Visual!$A48:$CB48,0),"")</f>
        <v/>
      </c>
      <c r="R60" t="str">
        <f>IFERROR(MATCH(R$10,Visual!$A48:$CB48,0),"")</f>
        <v/>
      </c>
      <c r="S60" t="str">
        <f>IFERROR(MATCH(S$10,Visual!$A48:$CB48,0),"")</f>
        <v/>
      </c>
      <c r="T60" t="str">
        <f>IFERROR(MATCH(T$10,Visual!$A48:$CB48,0),"")</f>
        <v/>
      </c>
      <c r="U60" t="str">
        <f>IFERROR(MATCH(U$10,Visual!$A48:$CB48,0),"")</f>
        <v/>
      </c>
      <c r="V60" t="str">
        <f>IFERROR(MATCH(V$10,Visual!$A48:$CB48,0),"")</f>
        <v/>
      </c>
      <c r="W60" t="str">
        <f>IFERROR(MATCH(W$10,Visual!$A48:$CB48,0),"")</f>
        <v/>
      </c>
      <c r="X60" t="str">
        <f>IFERROR(MATCH(X$10,Visual!$A48:$CB48,0),"")</f>
        <v/>
      </c>
    </row>
    <row r="61" spans="2:24" x14ac:dyDescent="0.25">
      <c r="B61" t="str">
        <f>IFERROR(MATCH(B$10,Visual!$A49:$CB49,0),"")</f>
        <v/>
      </c>
      <c r="C61" t="str">
        <f>IFERROR(MATCH(C$10,Visual!$A49:$CB49,0),"")</f>
        <v/>
      </c>
      <c r="D61" t="str">
        <f>IFERROR(MATCH(D$10,Visual!$A49:$CB49,0),"")</f>
        <v/>
      </c>
      <c r="E61" t="str">
        <f>IFERROR(MATCH(E$10,Visual!$A49:$CB49,0),"")</f>
        <v/>
      </c>
      <c r="F61" t="str">
        <f>IFERROR(MATCH(F$10,Visual!$A49:$CB49,0),"")</f>
        <v/>
      </c>
      <c r="G61" t="str">
        <f>IFERROR(MATCH(G$10,Visual!$A49:$CB49,0),"")</f>
        <v/>
      </c>
      <c r="H61" t="str">
        <f>IFERROR(MATCH(H$10,Visual!$A49:$CB49,0),"")</f>
        <v/>
      </c>
      <c r="I61" t="str">
        <f>IFERROR(MATCH(I$10,Visual!$A49:$CB49,0),"")</f>
        <v/>
      </c>
      <c r="J61" t="str">
        <f>IFERROR(MATCH(J$10,Visual!$A49:$CB49,0),"")</f>
        <v/>
      </c>
      <c r="K61" t="str">
        <f>IFERROR(MATCH(K$10,Visual!$A49:$CB49,0),"")</f>
        <v/>
      </c>
      <c r="L61" t="str">
        <f>IFERROR(MATCH(L$10,Visual!$A49:$CB49,0),"")</f>
        <v/>
      </c>
      <c r="M61" t="str">
        <f>IFERROR(MATCH(M$10,Visual!$A49:$CB49,0),"")</f>
        <v/>
      </c>
      <c r="N61" t="str">
        <f>IFERROR(MATCH(N$10,Visual!$A49:$CB49,0),"")</f>
        <v/>
      </c>
      <c r="O61" t="str">
        <f>IFERROR(MATCH(O$10,Visual!$A49:$CB49,0),"")</f>
        <v/>
      </c>
      <c r="P61" t="str">
        <f>IFERROR(MATCH(P$10,Visual!$A49:$CB49,0),"")</f>
        <v/>
      </c>
      <c r="Q61" t="str">
        <f>IFERROR(MATCH(Q$10,Visual!$A49:$CB49,0),"")</f>
        <v/>
      </c>
      <c r="R61" t="str">
        <f>IFERROR(MATCH(R$10,Visual!$A49:$CB49,0),"")</f>
        <v/>
      </c>
      <c r="S61" t="str">
        <f>IFERROR(MATCH(S$10,Visual!$A49:$CB49,0),"")</f>
        <v/>
      </c>
      <c r="T61" t="str">
        <f>IFERROR(MATCH(T$10,Visual!$A49:$CB49,0),"")</f>
        <v/>
      </c>
      <c r="U61" t="str">
        <f>IFERROR(MATCH(U$10,Visual!$A49:$CB49,0),"")</f>
        <v/>
      </c>
      <c r="V61" t="str">
        <f>IFERROR(MATCH(V$10,Visual!$A49:$CB49,0),"")</f>
        <v/>
      </c>
      <c r="W61" t="str">
        <f>IFERROR(MATCH(W$10,Visual!$A49:$CB49,0),"")</f>
        <v/>
      </c>
      <c r="X61" t="str">
        <f>IFERROR(MATCH(X$10,Visual!$A49:$CB49,0),"")</f>
        <v/>
      </c>
    </row>
    <row r="62" spans="2:24" x14ac:dyDescent="0.25">
      <c r="B62" t="str">
        <f>IFERROR(MATCH(B$10,Visual!$A50:$CB50,0),"")</f>
        <v/>
      </c>
      <c r="C62" t="str">
        <f>IFERROR(MATCH(C$10,Visual!$A50:$CB50,0),"")</f>
        <v/>
      </c>
      <c r="D62" t="str">
        <f>IFERROR(MATCH(D$10,Visual!$A50:$CB50,0),"")</f>
        <v/>
      </c>
      <c r="E62" t="str">
        <f>IFERROR(MATCH(E$10,Visual!$A50:$CB50,0),"")</f>
        <v/>
      </c>
      <c r="F62" t="str">
        <f>IFERROR(MATCH(F$10,Visual!$A50:$CB50,0),"")</f>
        <v/>
      </c>
      <c r="G62" t="str">
        <f>IFERROR(MATCH(G$10,Visual!$A50:$CB50,0),"")</f>
        <v/>
      </c>
      <c r="H62" t="str">
        <f>IFERROR(MATCH(H$10,Visual!$A50:$CB50,0),"")</f>
        <v/>
      </c>
      <c r="I62" t="str">
        <f>IFERROR(MATCH(I$10,Visual!$A50:$CB50,0),"")</f>
        <v/>
      </c>
      <c r="J62" t="str">
        <f>IFERROR(MATCH(J$10,Visual!$A50:$CB50,0),"")</f>
        <v/>
      </c>
      <c r="K62" t="str">
        <f>IFERROR(MATCH(K$10,Visual!$A50:$CB50,0),"")</f>
        <v/>
      </c>
      <c r="L62" t="str">
        <f>IFERROR(MATCH(L$10,Visual!$A50:$CB50,0),"")</f>
        <v/>
      </c>
      <c r="M62" t="str">
        <f>IFERROR(MATCH(M$10,Visual!$A50:$CB50,0),"")</f>
        <v/>
      </c>
      <c r="N62" t="str">
        <f>IFERROR(MATCH(N$10,Visual!$A50:$CB50,0),"")</f>
        <v/>
      </c>
      <c r="O62" t="str">
        <f>IFERROR(MATCH(O$10,Visual!$A50:$CB50,0),"")</f>
        <v/>
      </c>
      <c r="P62" t="str">
        <f>IFERROR(MATCH(P$10,Visual!$A50:$CB50,0),"")</f>
        <v/>
      </c>
      <c r="Q62" t="str">
        <f>IFERROR(MATCH(Q$10,Visual!$A50:$CB50,0),"")</f>
        <v/>
      </c>
      <c r="R62" t="str">
        <f>IFERROR(MATCH(R$10,Visual!$A50:$CB50,0),"")</f>
        <v/>
      </c>
      <c r="S62" t="str">
        <f>IFERROR(MATCH(S$10,Visual!$A50:$CB50,0),"")</f>
        <v/>
      </c>
      <c r="T62" t="str">
        <f>IFERROR(MATCH(T$10,Visual!$A50:$CB50,0),"")</f>
        <v/>
      </c>
      <c r="U62" t="str">
        <f>IFERROR(MATCH(U$10,Visual!$A50:$CB50,0),"")</f>
        <v/>
      </c>
      <c r="V62" t="str">
        <f>IFERROR(MATCH(V$10,Visual!$A50:$CB50,0),"")</f>
        <v/>
      </c>
      <c r="W62" t="str">
        <f>IFERROR(MATCH(W$10,Visual!$A50:$CB50,0),"")</f>
        <v/>
      </c>
      <c r="X62" t="str">
        <f>IFERROR(MATCH(X$10,Visual!$A50:$CB50,0),"")</f>
        <v/>
      </c>
    </row>
    <row r="63" spans="2:24" x14ac:dyDescent="0.25">
      <c r="B63" t="str">
        <f>IFERROR(MATCH(B$10,Visual!$A51:$CB51,0),"")</f>
        <v/>
      </c>
      <c r="C63" t="str">
        <f>IFERROR(MATCH(C$10,Visual!$A51:$CB51,0),"")</f>
        <v/>
      </c>
      <c r="D63" t="str">
        <f>IFERROR(MATCH(D$10,Visual!$A51:$CB51,0),"")</f>
        <v/>
      </c>
      <c r="E63" t="str">
        <f>IFERROR(MATCH(E$10,Visual!$A51:$CB51,0),"")</f>
        <v/>
      </c>
      <c r="F63" t="str">
        <f>IFERROR(MATCH(F$10,Visual!$A51:$CB51,0),"")</f>
        <v/>
      </c>
      <c r="G63" t="str">
        <f>IFERROR(MATCH(G$10,Visual!$A51:$CB51,0),"")</f>
        <v/>
      </c>
      <c r="H63" t="str">
        <f>IFERROR(MATCH(H$10,Visual!$A51:$CB51,0),"")</f>
        <v/>
      </c>
      <c r="I63" t="str">
        <f>IFERROR(MATCH(I$10,Visual!$A51:$CB51,0),"")</f>
        <v/>
      </c>
      <c r="J63" t="str">
        <f>IFERROR(MATCH(J$10,Visual!$A51:$CB51,0),"")</f>
        <v/>
      </c>
      <c r="K63" t="str">
        <f>IFERROR(MATCH(K$10,Visual!$A51:$CB51,0),"")</f>
        <v/>
      </c>
      <c r="L63" t="str">
        <f>IFERROR(MATCH(L$10,Visual!$A51:$CB51,0),"")</f>
        <v/>
      </c>
      <c r="M63" t="str">
        <f>IFERROR(MATCH(M$10,Visual!$A51:$CB51,0),"")</f>
        <v/>
      </c>
      <c r="N63" t="str">
        <f>IFERROR(MATCH(N$10,Visual!$A51:$CB51,0),"")</f>
        <v/>
      </c>
      <c r="O63" t="str">
        <f>IFERROR(MATCH(O$10,Visual!$A51:$CB51,0),"")</f>
        <v/>
      </c>
      <c r="P63" t="str">
        <f>IFERROR(MATCH(P$10,Visual!$A51:$CB51,0),"")</f>
        <v/>
      </c>
      <c r="Q63" t="str">
        <f>IFERROR(MATCH(Q$10,Visual!$A51:$CB51,0),"")</f>
        <v/>
      </c>
      <c r="R63" t="str">
        <f>IFERROR(MATCH(R$10,Visual!$A51:$CB51,0),"")</f>
        <v/>
      </c>
      <c r="S63" t="str">
        <f>IFERROR(MATCH(S$10,Visual!$A51:$CB51,0),"")</f>
        <v/>
      </c>
      <c r="T63" t="str">
        <f>IFERROR(MATCH(T$10,Visual!$A51:$CB51,0),"")</f>
        <v/>
      </c>
      <c r="U63" t="str">
        <f>IFERROR(MATCH(U$10,Visual!$A51:$CB51,0),"")</f>
        <v/>
      </c>
      <c r="V63" t="str">
        <f>IFERROR(MATCH(V$10,Visual!$A51:$CB51,0),"")</f>
        <v/>
      </c>
      <c r="W63" t="str">
        <f>IFERROR(MATCH(W$10,Visual!$A51:$CB51,0),"")</f>
        <v/>
      </c>
      <c r="X63" t="str">
        <f>IFERROR(MATCH(X$10,Visual!$A51:$CB51,0),"")</f>
        <v/>
      </c>
    </row>
    <row r="64" spans="2:24" x14ac:dyDescent="0.25">
      <c r="B64" t="str">
        <f>IFERROR(MATCH(B$10,Visual!$A52:$CB52,0),"")</f>
        <v/>
      </c>
      <c r="C64" t="str">
        <f>IFERROR(MATCH(C$10,Visual!$A52:$CB52,0),"")</f>
        <v/>
      </c>
      <c r="D64" t="str">
        <f>IFERROR(MATCH(D$10,Visual!$A52:$CB52,0),"")</f>
        <v/>
      </c>
      <c r="E64" t="str">
        <f>IFERROR(MATCH(E$10,Visual!$A52:$CB52,0),"")</f>
        <v/>
      </c>
      <c r="F64" t="str">
        <f>IFERROR(MATCH(F$10,Visual!$A52:$CB52,0),"")</f>
        <v/>
      </c>
      <c r="G64" t="str">
        <f>IFERROR(MATCH(G$10,Visual!$A52:$CB52,0),"")</f>
        <v/>
      </c>
      <c r="H64" t="str">
        <f>IFERROR(MATCH(H$10,Visual!$A52:$CB52,0),"")</f>
        <v/>
      </c>
      <c r="I64" t="str">
        <f>IFERROR(MATCH(I$10,Visual!$A52:$CB52,0),"")</f>
        <v/>
      </c>
      <c r="J64" t="str">
        <f>IFERROR(MATCH(J$10,Visual!$A52:$CB52,0),"")</f>
        <v/>
      </c>
      <c r="K64" t="str">
        <f>IFERROR(MATCH(K$10,Visual!$A52:$CB52,0),"")</f>
        <v/>
      </c>
      <c r="L64" t="str">
        <f>IFERROR(MATCH(L$10,Visual!$A52:$CB52,0),"")</f>
        <v/>
      </c>
      <c r="M64" t="str">
        <f>IFERROR(MATCH(M$10,Visual!$A52:$CB52,0),"")</f>
        <v/>
      </c>
      <c r="N64" t="str">
        <f>IFERROR(MATCH(N$10,Visual!$A52:$CB52,0),"")</f>
        <v/>
      </c>
      <c r="O64" t="str">
        <f>IFERROR(MATCH(O$10,Visual!$A52:$CB52,0),"")</f>
        <v/>
      </c>
      <c r="P64" t="str">
        <f>IFERROR(MATCH(P$10,Visual!$A52:$CB52,0),"")</f>
        <v/>
      </c>
      <c r="Q64" t="str">
        <f>IFERROR(MATCH(Q$10,Visual!$A52:$CB52,0),"")</f>
        <v/>
      </c>
      <c r="R64" t="str">
        <f>IFERROR(MATCH(R$10,Visual!$A52:$CB52,0),"")</f>
        <v/>
      </c>
      <c r="S64" t="str">
        <f>IFERROR(MATCH(S$10,Visual!$A52:$CB52,0),"")</f>
        <v/>
      </c>
      <c r="T64" t="str">
        <f>IFERROR(MATCH(T$10,Visual!$A52:$CB52,0),"")</f>
        <v/>
      </c>
      <c r="U64" t="str">
        <f>IFERROR(MATCH(U$10,Visual!$A52:$CB52,0),"")</f>
        <v/>
      </c>
      <c r="V64" t="str">
        <f>IFERROR(MATCH(V$10,Visual!$A52:$CB52,0),"")</f>
        <v/>
      </c>
      <c r="W64" t="str">
        <f>IFERROR(MATCH(W$10,Visual!$A52:$CB52,0),"")</f>
        <v/>
      </c>
      <c r="X64" t="str">
        <f>IFERROR(MATCH(X$10,Visual!$A52:$CB52,0),"")</f>
        <v/>
      </c>
    </row>
    <row r="65" spans="2:24" x14ac:dyDescent="0.25">
      <c r="B65" t="str">
        <f>IFERROR(MATCH(B$10,Visual!$A53:$CB53,0),"")</f>
        <v/>
      </c>
      <c r="C65" t="str">
        <f>IFERROR(MATCH(C$10,Visual!$A53:$CB53,0),"")</f>
        <v/>
      </c>
      <c r="D65" t="str">
        <f>IFERROR(MATCH(D$10,Visual!$A53:$CB53,0),"")</f>
        <v/>
      </c>
      <c r="E65" t="str">
        <f>IFERROR(MATCH(E$10,Visual!$A53:$CB53,0),"")</f>
        <v/>
      </c>
      <c r="F65" t="str">
        <f>IFERROR(MATCH(F$10,Visual!$A53:$CB53,0),"")</f>
        <v/>
      </c>
      <c r="G65" t="str">
        <f>IFERROR(MATCH(G$10,Visual!$A53:$CB53,0),"")</f>
        <v/>
      </c>
      <c r="H65" t="str">
        <f>IFERROR(MATCH(H$10,Visual!$A53:$CB53,0),"")</f>
        <v/>
      </c>
      <c r="I65" t="str">
        <f>IFERROR(MATCH(I$10,Visual!$A53:$CB53,0),"")</f>
        <v/>
      </c>
      <c r="J65" t="str">
        <f>IFERROR(MATCH(J$10,Visual!$A53:$CB53,0),"")</f>
        <v/>
      </c>
      <c r="K65" t="str">
        <f>IFERROR(MATCH(K$10,Visual!$A53:$CB53,0),"")</f>
        <v/>
      </c>
      <c r="L65" t="str">
        <f>IFERROR(MATCH(L$10,Visual!$A53:$CB53,0),"")</f>
        <v/>
      </c>
      <c r="M65" t="str">
        <f>IFERROR(MATCH(M$10,Visual!$A53:$CB53,0),"")</f>
        <v/>
      </c>
      <c r="N65" t="str">
        <f>IFERROR(MATCH(N$10,Visual!$A53:$CB53,0),"")</f>
        <v/>
      </c>
      <c r="O65" t="str">
        <f>IFERROR(MATCH(O$10,Visual!$A53:$CB53,0),"")</f>
        <v/>
      </c>
      <c r="P65" t="str">
        <f>IFERROR(MATCH(P$10,Visual!$A53:$CB53,0),"")</f>
        <v/>
      </c>
      <c r="Q65" t="str">
        <f>IFERROR(MATCH(Q$10,Visual!$A53:$CB53,0),"")</f>
        <v/>
      </c>
      <c r="R65" t="str">
        <f>IFERROR(MATCH(R$10,Visual!$A53:$CB53,0),"")</f>
        <v/>
      </c>
      <c r="S65" t="str">
        <f>IFERROR(MATCH(S$10,Visual!$A53:$CB53,0),"")</f>
        <v/>
      </c>
      <c r="T65" t="str">
        <f>IFERROR(MATCH(T$10,Visual!$A53:$CB53,0),"")</f>
        <v/>
      </c>
      <c r="U65" t="str">
        <f>IFERROR(MATCH(U$10,Visual!$A53:$CB53,0),"")</f>
        <v/>
      </c>
      <c r="V65" t="str">
        <f>IFERROR(MATCH(V$10,Visual!$A53:$CB53,0),"")</f>
        <v/>
      </c>
      <c r="W65" t="str">
        <f>IFERROR(MATCH(W$10,Visual!$A53:$CB53,0),"")</f>
        <v/>
      </c>
      <c r="X65" t="str">
        <f>IFERROR(MATCH(X$10,Visual!$A53:$CB53,0),"")</f>
        <v/>
      </c>
    </row>
    <row r="66" spans="2:24" x14ac:dyDescent="0.25">
      <c r="B66" t="str">
        <f>IFERROR(MATCH(B$10,Visual!$A54:$CB54,0),"")</f>
        <v/>
      </c>
      <c r="C66" t="str">
        <f>IFERROR(MATCH(C$10,Visual!$A54:$CB54,0),"")</f>
        <v/>
      </c>
      <c r="D66" t="str">
        <f>IFERROR(MATCH(D$10,Visual!$A54:$CB54,0),"")</f>
        <v/>
      </c>
      <c r="E66" t="str">
        <f>IFERROR(MATCH(E$10,Visual!$A54:$CB54,0),"")</f>
        <v/>
      </c>
      <c r="F66" t="str">
        <f>IFERROR(MATCH(F$10,Visual!$A54:$CB54,0),"")</f>
        <v/>
      </c>
      <c r="G66" t="str">
        <f>IFERROR(MATCH(G$10,Visual!$A54:$CB54,0),"")</f>
        <v/>
      </c>
      <c r="H66" t="str">
        <f>IFERROR(MATCH(H$10,Visual!$A54:$CB54,0),"")</f>
        <v/>
      </c>
      <c r="I66" t="str">
        <f>IFERROR(MATCH(I$10,Visual!$A54:$CB54,0),"")</f>
        <v/>
      </c>
      <c r="J66" t="str">
        <f>IFERROR(MATCH(J$10,Visual!$A54:$CB54,0),"")</f>
        <v/>
      </c>
      <c r="K66" t="str">
        <f>IFERROR(MATCH(K$10,Visual!$A54:$CB54,0),"")</f>
        <v/>
      </c>
      <c r="L66" t="str">
        <f>IFERROR(MATCH(L$10,Visual!$A54:$CB54,0),"")</f>
        <v/>
      </c>
      <c r="M66" t="str">
        <f>IFERROR(MATCH(M$10,Visual!$A54:$CB54,0),"")</f>
        <v/>
      </c>
      <c r="N66" t="str">
        <f>IFERROR(MATCH(N$10,Visual!$A54:$CB54,0),"")</f>
        <v/>
      </c>
      <c r="O66" t="str">
        <f>IFERROR(MATCH(O$10,Visual!$A54:$CB54,0),"")</f>
        <v/>
      </c>
      <c r="P66" t="str">
        <f>IFERROR(MATCH(P$10,Visual!$A54:$CB54,0),"")</f>
        <v/>
      </c>
      <c r="Q66" t="str">
        <f>IFERROR(MATCH(Q$10,Visual!$A54:$CB54,0),"")</f>
        <v/>
      </c>
      <c r="R66" t="str">
        <f>IFERROR(MATCH(R$10,Visual!$A54:$CB54,0),"")</f>
        <v/>
      </c>
      <c r="S66" t="str">
        <f>IFERROR(MATCH(S$10,Visual!$A54:$CB54,0),"")</f>
        <v/>
      </c>
      <c r="T66" t="str">
        <f>IFERROR(MATCH(T$10,Visual!$A54:$CB54,0),"")</f>
        <v/>
      </c>
      <c r="U66" t="str">
        <f>IFERROR(MATCH(U$10,Visual!$A54:$CB54,0),"")</f>
        <v/>
      </c>
      <c r="V66" t="str">
        <f>IFERROR(MATCH(V$10,Visual!$A54:$CB54,0),"")</f>
        <v/>
      </c>
      <c r="W66" t="str">
        <f>IFERROR(MATCH(W$10,Visual!$A54:$CB54,0),"")</f>
        <v/>
      </c>
      <c r="X66" t="str">
        <f>IFERROR(MATCH(X$10,Visual!$A54:$CB54,0),"")</f>
        <v/>
      </c>
    </row>
    <row r="67" spans="2:24" x14ac:dyDescent="0.25">
      <c r="B67" t="str">
        <f>IFERROR(MATCH(B$10,Visual!$A55:$CB55,0),"")</f>
        <v/>
      </c>
      <c r="C67" t="str">
        <f>IFERROR(MATCH(C$10,Visual!$A55:$CB55,0),"")</f>
        <v/>
      </c>
      <c r="D67" t="str">
        <f>IFERROR(MATCH(D$10,Visual!$A55:$CB55,0),"")</f>
        <v/>
      </c>
      <c r="E67" t="str">
        <f>IFERROR(MATCH(E$10,Visual!$A55:$CB55,0),"")</f>
        <v/>
      </c>
      <c r="F67" t="str">
        <f>IFERROR(MATCH(F$10,Visual!$A55:$CB55,0),"")</f>
        <v/>
      </c>
      <c r="G67" t="str">
        <f>IFERROR(MATCH(G$10,Visual!$A55:$CB55,0),"")</f>
        <v/>
      </c>
      <c r="H67" t="str">
        <f>IFERROR(MATCH(H$10,Visual!$A55:$CB55,0),"")</f>
        <v/>
      </c>
      <c r="I67" t="str">
        <f>IFERROR(MATCH(I$10,Visual!$A55:$CB55,0),"")</f>
        <v/>
      </c>
      <c r="J67" t="str">
        <f>IFERROR(MATCH(J$10,Visual!$A55:$CB55,0),"")</f>
        <v/>
      </c>
      <c r="K67" t="str">
        <f>IFERROR(MATCH(K$10,Visual!$A55:$CB55,0),"")</f>
        <v/>
      </c>
      <c r="L67" t="str">
        <f>IFERROR(MATCH(L$10,Visual!$A55:$CB55,0),"")</f>
        <v/>
      </c>
      <c r="M67" t="str">
        <f>IFERROR(MATCH(M$10,Visual!$A55:$CB55,0),"")</f>
        <v/>
      </c>
      <c r="N67" t="str">
        <f>IFERROR(MATCH(N$10,Visual!$A55:$CB55,0),"")</f>
        <v/>
      </c>
      <c r="O67" t="str">
        <f>IFERROR(MATCH(O$10,Visual!$A55:$CB55,0),"")</f>
        <v/>
      </c>
      <c r="P67" t="str">
        <f>IFERROR(MATCH(P$10,Visual!$A55:$CB55,0),"")</f>
        <v/>
      </c>
      <c r="Q67" t="str">
        <f>IFERROR(MATCH(Q$10,Visual!$A55:$CB55,0),"")</f>
        <v/>
      </c>
      <c r="R67" t="str">
        <f>IFERROR(MATCH(R$10,Visual!$A55:$CB55,0),"")</f>
        <v/>
      </c>
      <c r="S67" t="str">
        <f>IFERROR(MATCH(S$10,Visual!$A55:$CB55,0),"")</f>
        <v/>
      </c>
      <c r="T67" t="str">
        <f>IFERROR(MATCH(T$10,Visual!$A55:$CB55,0),"")</f>
        <v/>
      </c>
      <c r="U67" t="str">
        <f>IFERROR(MATCH(U$10,Visual!$A55:$CB55,0),"")</f>
        <v/>
      </c>
      <c r="V67" t="str">
        <f>IFERROR(MATCH(V$10,Visual!$A55:$CB55,0),"")</f>
        <v/>
      </c>
      <c r="W67" t="str">
        <f>IFERROR(MATCH(W$10,Visual!$A55:$CB55,0),"")</f>
        <v/>
      </c>
      <c r="X67" t="str">
        <f>IFERROR(MATCH(X$10,Visual!$A55:$CB55,0),"")</f>
        <v/>
      </c>
    </row>
    <row r="68" spans="2:24" x14ac:dyDescent="0.25">
      <c r="B68" t="str">
        <f>IFERROR(MATCH(B$10,Visual!$A56:$CB56,0),"")</f>
        <v/>
      </c>
      <c r="C68" t="str">
        <f>IFERROR(MATCH(C$10,Visual!$A56:$CB56,0),"")</f>
        <v/>
      </c>
      <c r="D68" t="str">
        <f>IFERROR(MATCH(D$10,Visual!$A56:$CB56,0),"")</f>
        <v/>
      </c>
      <c r="E68" t="str">
        <f>IFERROR(MATCH(E$10,Visual!$A56:$CB56,0),"")</f>
        <v/>
      </c>
      <c r="F68" t="str">
        <f>IFERROR(MATCH(F$10,Visual!$A56:$CB56,0),"")</f>
        <v/>
      </c>
      <c r="G68" t="str">
        <f>IFERROR(MATCH(G$10,Visual!$A56:$CB56,0),"")</f>
        <v/>
      </c>
      <c r="H68" t="str">
        <f>IFERROR(MATCH(H$10,Visual!$A56:$CB56,0),"")</f>
        <v/>
      </c>
      <c r="I68" t="str">
        <f>IFERROR(MATCH(I$10,Visual!$A56:$CB56,0),"")</f>
        <v/>
      </c>
      <c r="J68" t="str">
        <f>IFERROR(MATCH(J$10,Visual!$A56:$CB56,0),"")</f>
        <v/>
      </c>
      <c r="K68" t="str">
        <f>IFERROR(MATCH(K$10,Visual!$A56:$CB56,0),"")</f>
        <v/>
      </c>
      <c r="L68" t="str">
        <f>IFERROR(MATCH(L$10,Visual!$A56:$CB56,0),"")</f>
        <v/>
      </c>
      <c r="M68" t="str">
        <f>IFERROR(MATCH(M$10,Visual!$A56:$CB56,0),"")</f>
        <v/>
      </c>
      <c r="N68" t="str">
        <f>IFERROR(MATCH(N$10,Visual!$A56:$CB56,0),"")</f>
        <v/>
      </c>
      <c r="O68" t="str">
        <f>IFERROR(MATCH(O$10,Visual!$A56:$CB56,0),"")</f>
        <v/>
      </c>
      <c r="P68" t="str">
        <f>IFERROR(MATCH(P$10,Visual!$A56:$CB56,0),"")</f>
        <v/>
      </c>
      <c r="Q68" t="str">
        <f>IFERROR(MATCH(Q$10,Visual!$A56:$CB56,0),"")</f>
        <v/>
      </c>
      <c r="R68" t="str">
        <f>IFERROR(MATCH(R$10,Visual!$A56:$CB56,0),"")</f>
        <v/>
      </c>
      <c r="S68" t="str">
        <f>IFERROR(MATCH(S$10,Visual!$A56:$CB56,0),"")</f>
        <v/>
      </c>
      <c r="T68" t="str">
        <f>IFERROR(MATCH(T$10,Visual!$A56:$CB56,0),"")</f>
        <v/>
      </c>
      <c r="U68" t="str">
        <f>IFERROR(MATCH(U$10,Visual!$A56:$CB56,0),"")</f>
        <v/>
      </c>
      <c r="V68" t="str">
        <f>IFERROR(MATCH(V$10,Visual!$A56:$CB56,0),"")</f>
        <v/>
      </c>
      <c r="W68" t="str">
        <f>IFERROR(MATCH(W$10,Visual!$A56:$CB56,0),"")</f>
        <v/>
      </c>
      <c r="X68" t="str">
        <f>IFERROR(MATCH(X$10,Visual!$A56:$CB56,0),"")</f>
        <v/>
      </c>
    </row>
    <row r="69" spans="2:24" x14ac:dyDescent="0.25">
      <c r="B69" t="str">
        <f>IFERROR(MATCH(B$10,Visual!$A57:$CB57,0),"")</f>
        <v/>
      </c>
      <c r="C69" t="str">
        <f>IFERROR(MATCH(C$10,Visual!$A57:$CB57,0),"")</f>
        <v/>
      </c>
      <c r="D69" t="str">
        <f>IFERROR(MATCH(D$10,Visual!$A57:$CB57,0),"")</f>
        <v/>
      </c>
      <c r="E69" t="str">
        <f>IFERROR(MATCH(E$10,Visual!$A57:$CB57,0),"")</f>
        <v/>
      </c>
      <c r="F69" t="str">
        <f>IFERROR(MATCH(F$10,Visual!$A57:$CB57,0),"")</f>
        <v/>
      </c>
      <c r="G69" t="str">
        <f>IFERROR(MATCH(G$10,Visual!$A57:$CB57,0),"")</f>
        <v/>
      </c>
      <c r="H69" t="str">
        <f>IFERROR(MATCH(H$10,Visual!$A57:$CB57,0),"")</f>
        <v/>
      </c>
      <c r="I69" t="str">
        <f>IFERROR(MATCH(I$10,Visual!$A57:$CB57,0),"")</f>
        <v/>
      </c>
      <c r="J69" t="str">
        <f>IFERROR(MATCH(J$10,Visual!$A57:$CB57,0),"")</f>
        <v/>
      </c>
      <c r="K69" t="str">
        <f>IFERROR(MATCH(K$10,Visual!$A57:$CB57,0),"")</f>
        <v/>
      </c>
      <c r="L69" t="str">
        <f>IFERROR(MATCH(L$10,Visual!$A57:$CB57,0),"")</f>
        <v/>
      </c>
      <c r="M69" t="str">
        <f>IFERROR(MATCH(M$10,Visual!$A57:$CB57,0),"")</f>
        <v/>
      </c>
      <c r="N69" t="str">
        <f>IFERROR(MATCH(N$10,Visual!$A57:$CB57,0),"")</f>
        <v/>
      </c>
      <c r="O69" t="str">
        <f>IFERROR(MATCH(O$10,Visual!$A57:$CB57,0),"")</f>
        <v/>
      </c>
      <c r="P69" t="str">
        <f>IFERROR(MATCH(P$10,Visual!$A57:$CB57,0),"")</f>
        <v/>
      </c>
      <c r="Q69" t="str">
        <f>IFERROR(MATCH(Q$10,Visual!$A57:$CB57,0),"")</f>
        <v/>
      </c>
      <c r="R69" t="str">
        <f>IFERROR(MATCH(R$10,Visual!$A57:$CB57,0),"")</f>
        <v/>
      </c>
      <c r="S69" t="str">
        <f>IFERROR(MATCH(S$10,Visual!$A57:$CB57,0),"")</f>
        <v/>
      </c>
      <c r="T69" t="str">
        <f>IFERROR(MATCH(T$10,Visual!$A57:$CB57,0),"")</f>
        <v/>
      </c>
      <c r="U69" t="str">
        <f>IFERROR(MATCH(U$10,Visual!$A57:$CB57,0),"")</f>
        <v/>
      </c>
      <c r="V69" t="str">
        <f>IFERROR(MATCH(V$10,Visual!$A57:$CB57,0),"")</f>
        <v/>
      </c>
      <c r="W69" t="str">
        <f>IFERROR(MATCH(W$10,Visual!$A57:$CB57,0),"")</f>
        <v/>
      </c>
      <c r="X69" t="str">
        <f>IFERROR(MATCH(X$10,Visual!$A57:$CB57,0),"")</f>
        <v/>
      </c>
    </row>
    <row r="70" spans="2:24" x14ac:dyDescent="0.25">
      <c r="B70" t="str">
        <f>IFERROR(MATCH(B$10,Visual!$A58:$CB58,0),"")</f>
        <v/>
      </c>
      <c r="C70" t="str">
        <f>IFERROR(MATCH(C$10,Visual!$A58:$CB58,0),"")</f>
        <v/>
      </c>
      <c r="D70" t="str">
        <f>IFERROR(MATCH(D$10,Visual!$A58:$CB58,0),"")</f>
        <v/>
      </c>
      <c r="E70" t="str">
        <f>IFERROR(MATCH(E$10,Visual!$A58:$CB58,0),"")</f>
        <v/>
      </c>
      <c r="F70" t="str">
        <f>IFERROR(MATCH(F$10,Visual!$A58:$CB58,0),"")</f>
        <v/>
      </c>
      <c r="G70" t="str">
        <f>IFERROR(MATCH(G$10,Visual!$A58:$CB58,0),"")</f>
        <v/>
      </c>
      <c r="H70" t="str">
        <f>IFERROR(MATCH(H$10,Visual!$A58:$CB58,0),"")</f>
        <v/>
      </c>
      <c r="I70" t="str">
        <f>IFERROR(MATCH(I$10,Visual!$A58:$CB58,0),"")</f>
        <v/>
      </c>
      <c r="J70" t="str">
        <f>IFERROR(MATCH(J$10,Visual!$A58:$CB58,0),"")</f>
        <v/>
      </c>
      <c r="K70" t="str">
        <f>IFERROR(MATCH(K$10,Visual!$A58:$CB58,0),"")</f>
        <v/>
      </c>
      <c r="L70" t="str">
        <f>IFERROR(MATCH(L$10,Visual!$A58:$CB58,0),"")</f>
        <v/>
      </c>
      <c r="M70" t="str">
        <f>IFERROR(MATCH(M$10,Visual!$A58:$CB58,0),"")</f>
        <v/>
      </c>
      <c r="N70" t="str">
        <f>IFERROR(MATCH(N$10,Visual!$A58:$CB58,0),"")</f>
        <v/>
      </c>
      <c r="O70" t="str">
        <f>IFERROR(MATCH(O$10,Visual!$A58:$CB58,0),"")</f>
        <v/>
      </c>
      <c r="P70" t="str">
        <f>IFERROR(MATCH(P$10,Visual!$A58:$CB58,0),"")</f>
        <v/>
      </c>
      <c r="Q70" t="str">
        <f>IFERROR(MATCH(Q$10,Visual!$A58:$CB58,0),"")</f>
        <v/>
      </c>
      <c r="R70" t="str">
        <f>IFERROR(MATCH(R$10,Visual!$A58:$CB58,0),"")</f>
        <v/>
      </c>
      <c r="S70" t="str">
        <f>IFERROR(MATCH(S$10,Visual!$A58:$CB58,0),"")</f>
        <v/>
      </c>
      <c r="T70" t="str">
        <f>IFERROR(MATCH(T$10,Visual!$A58:$CB58,0),"")</f>
        <v/>
      </c>
      <c r="U70" t="str">
        <f>IFERROR(MATCH(U$10,Visual!$A58:$CB58,0),"")</f>
        <v/>
      </c>
      <c r="V70" t="str">
        <f>IFERROR(MATCH(V$10,Visual!$A58:$CB58,0),"")</f>
        <v/>
      </c>
      <c r="W70" t="str">
        <f>IFERROR(MATCH(W$10,Visual!$A58:$CB58,0),"")</f>
        <v/>
      </c>
      <c r="X70" t="str">
        <f>IFERROR(MATCH(X$10,Visual!$A58:$CB58,0),"")</f>
        <v/>
      </c>
    </row>
    <row r="71" spans="2:24" x14ac:dyDescent="0.25">
      <c r="B71" t="str">
        <f>IFERROR(MATCH(B$10,Visual!$A59:$CB59,0),"")</f>
        <v/>
      </c>
      <c r="C71" t="str">
        <f>IFERROR(MATCH(C$10,Visual!$A59:$CB59,0),"")</f>
        <v/>
      </c>
      <c r="D71" t="str">
        <f>IFERROR(MATCH(D$10,Visual!$A59:$CB59,0),"")</f>
        <v/>
      </c>
      <c r="E71" t="str">
        <f>IFERROR(MATCH(E$10,Visual!$A59:$CB59,0),"")</f>
        <v/>
      </c>
      <c r="F71" t="str">
        <f>IFERROR(MATCH(F$10,Visual!$A59:$CB59,0),"")</f>
        <v/>
      </c>
      <c r="G71" t="str">
        <f>IFERROR(MATCH(G$10,Visual!$A59:$CB59,0),"")</f>
        <v/>
      </c>
      <c r="H71" t="str">
        <f>IFERROR(MATCH(H$10,Visual!$A59:$CB59,0),"")</f>
        <v/>
      </c>
      <c r="I71" t="str">
        <f>IFERROR(MATCH(I$10,Visual!$A59:$CB59,0),"")</f>
        <v/>
      </c>
      <c r="J71" t="str">
        <f>IFERROR(MATCH(J$10,Visual!$A59:$CB59,0),"")</f>
        <v/>
      </c>
      <c r="K71" t="str">
        <f>IFERROR(MATCH(K$10,Visual!$A59:$CB59,0),"")</f>
        <v/>
      </c>
      <c r="L71" t="str">
        <f>IFERROR(MATCH(L$10,Visual!$A59:$CB59,0),"")</f>
        <v/>
      </c>
      <c r="M71" t="str">
        <f>IFERROR(MATCH(M$10,Visual!$A59:$CB59,0),"")</f>
        <v/>
      </c>
      <c r="N71" t="str">
        <f>IFERROR(MATCH(N$10,Visual!$A59:$CB59,0),"")</f>
        <v/>
      </c>
      <c r="O71" t="str">
        <f>IFERROR(MATCH(O$10,Visual!$A59:$CB59,0),"")</f>
        <v/>
      </c>
      <c r="P71" t="str">
        <f>IFERROR(MATCH(P$10,Visual!$A59:$CB59,0),"")</f>
        <v/>
      </c>
      <c r="Q71" t="str">
        <f>IFERROR(MATCH(Q$10,Visual!$A59:$CB59,0),"")</f>
        <v/>
      </c>
      <c r="R71" t="str">
        <f>IFERROR(MATCH(R$10,Visual!$A59:$CB59,0),"")</f>
        <v/>
      </c>
      <c r="S71" t="str">
        <f>IFERROR(MATCH(S$10,Visual!$A59:$CB59,0),"")</f>
        <v/>
      </c>
      <c r="T71" t="str">
        <f>IFERROR(MATCH(T$10,Visual!$A59:$CB59,0),"")</f>
        <v/>
      </c>
      <c r="U71" t="str">
        <f>IFERROR(MATCH(U$10,Visual!$A59:$CB59,0),"")</f>
        <v/>
      </c>
      <c r="V71" t="str">
        <f>IFERROR(MATCH(V$10,Visual!$A59:$CB59,0),"")</f>
        <v/>
      </c>
      <c r="W71" t="str">
        <f>IFERROR(MATCH(W$10,Visual!$A59:$CB59,0),"")</f>
        <v/>
      </c>
      <c r="X71" t="str">
        <f>IFERROR(MATCH(X$10,Visual!$A59:$CB59,0),"")</f>
        <v/>
      </c>
    </row>
    <row r="72" spans="2:24" x14ac:dyDescent="0.25">
      <c r="B72" t="str">
        <f>IFERROR(MATCH(B$10,Visual!$A60:$CB60,0),"")</f>
        <v/>
      </c>
      <c r="C72" t="str">
        <f>IFERROR(MATCH(C$10,Visual!$A60:$CB60,0),"")</f>
        <v/>
      </c>
      <c r="D72" t="str">
        <f>IFERROR(MATCH(D$10,Visual!$A60:$CB60,0),"")</f>
        <v/>
      </c>
      <c r="E72" t="str">
        <f>IFERROR(MATCH(E$10,Visual!$A60:$CB60,0),"")</f>
        <v/>
      </c>
      <c r="F72" t="str">
        <f>IFERROR(MATCH(F$10,Visual!$A60:$CB60,0),"")</f>
        <v/>
      </c>
      <c r="G72" t="str">
        <f>IFERROR(MATCH(G$10,Visual!$A60:$CB60,0),"")</f>
        <v/>
      </c>
      <c r="H72" t="str">
        <f>IFERROR(MATCH(H$10,Visual!$A60:$CB60,0),"")</f>
        <v/>
      </c>
      <c r="I72" t="str">
        <f>IFERROR(MATCH(I$10,Visual!$A60:$CB60,0),"")</f>
        <v/>
      </c>
      <c r="J72" t="str">
        <f>IFERROR(MATCH(J$10,Visual!$A60:$CB60,0),"")</f>
        <v/>
      </c>
      <c r="K72" t="str">
        <f>IFERROR(MATCH(K$10,Visual!$A60:$CB60,0),"")</f>
        <v/>
      </c>
      <c r="L72" t="str">
        <f>IFERROR(MATCH(L$10,Visual!$A60:$CB60,0),"")</f>
        <v/>
      </c>
      <c r="M72" t="str">
        <f>IFERROR(MATCH(M$10,Visual!$A60:$CB60,0),"")</f>
        <v/>
      </c>
      <c r="N72" t="str">
        <f>IFERROR(MATCH(N$10,Visual!$A60:$CB60,0),"")</f>
        <v/>
      </c>
      <c r="O72" t="str">
        <f>IFERROR(MATCH(O$10,Visual!$A60:$CB60,0),"")</f>
        <v/>
      </c>
      <c r="P72" t="str">
        <f>IFERROR(MATCH(P$10,Visual!$A60:$CB60,0),"")</f>
        <v/>
      </c>
      <c r="Q72" t="str">
        <f>IFERROR(MATCH(Q$10,Visual!$A60:$CB60,0),"")</f>
        <v/>
      </c>
      <c r="R72" t="str">
        <f>IFERROR(MATCH(R$10,Visual!$A60:$CB60,0),"")</f>
        <v/>
      </c>
      <c r="S72" t="str">
        <f>IFERROR(MATCH(S$10,Visual!$A60:$CB60,0),"")</f>
        <v/>
      </c>
      <c r="T72" t="str">
        <f>IFERROR(MATCH(T$10,Visual!$A60:$CB60,0),"")</f>
        <v/>
      </c>
      <c r="U72" t="str">
        <f>IFERROR(MATCH(U$10,Visual!$A60:$CB60,0),"")</f>
        <v/>
      </c>
      <c r="V72" t="str">
        <f>IFERROR(MATCH(V$10,Visual!$A60:$CB60,0),"")</f>
        <v/>
      </c>
      <c r="W72" t="str">
        <f>IFERROR(MATCH(W$10,Visual!$A60:$CB60,0),"")</f>
        <v/>
      </c>
      <c r="X72" t="str">
        <f>IFERROR(MATCH(X$10,Visual!$A60:$CB60,0),"")</f>
        <v/>
      </c>
    </row>
    <row r="73" spans="2:24" x14ac:dyDescent="0.25">
      <c r="B73" t="str">
        <f>IFERROR(MATCH(B$10,Visual!$A61:$CB61,0),"")</f>
        <v/>
      </c>
      <c r="C73" t="str">
        <f>IFERROR(MATCH(C$10,Visual!$A61:$CB61,0),"")</f>
        <v/>
      </c>
      <c r="D73" t="str">
        <f>IFERROR(MATCH(D$10,Visual!$A61:$CB61,0),"")</f>
        <v/>
      </c>
      <c r="E73" t="str">
        <f>IFERROR(MATCH(E$10,Visual!$A61:$CB61,0),"")</f>
        <v/>
      </c>
      <c r="F73" t="str">
        <f>IFERROR(MATCH(F$10,Visual!$A61:$CB61,0),"")</f>
        <v/>
      </c>
      <c r="G73" t="str">
        <f>IFERROR(MATCH(G$10,Visual!$A61:$CB61,0),"")</f>
        <v/>
      </c>
      <c r="H73" t="str">
        <f>IFERROR(MATCH(H$10,Visual!$A61:$CB61,0),"")</f>
        <v/>
      </c>
      <c r="I73" t="str">
        <f>IFERROR(MATCH(I$10,Visual!$A61:$CB61,0),"")</f>
        <v/>
      </c>
      <c r="J73" t="str">
        <f>IFERROR(MATCH(J$10,Visual!$A61:$CB61,0),"")</f>
        <v/>
      </c>
      <c r="K73" t="str">
        <f>IFERROR(MATCH(K$10,Visual!$A61:$CB61,0),"")</f>
        <v/>
      </c>
      <c r="L73" t="str">
        <f>IFERROR(MATCH(L$10,Visual!$A61:$CB61,0),"")</f>
        <v/>
      </c>
      <c r="M73" t="str">
        <f>IFERROR(MATCH(M$10,Visual!$A61:$CB61,0),"")</f>
        <v/>
      </c>
      <c r="N73" t="str">
        <f>IFERROR(MATCH(N$10,Visual!$A61:$CB61,0),"")</f>
        <v/>
      </c>
      <c r="O73" t="str">
        <f>IFERROR(MATCH(O$10,Visual!$A61:$CB61,0),"")</f>
        <v/>
      </c>
      <c r="P73" t="str">
        <f>IFERROR(MATCH(P$10,Visual!$A61:$CB61,0),"")</f>
        <v/>
      </c>
      <c r="Q73" t="str">
        <f>IFERROR(MATCH(Q$10,Visual!$A61:$CB61,0),"")</f>
        <v/>
      </c>
      <c r="R73" t="str">
        <f>IFERROR(MATCH(R$10,Visual!$A61:$CB61,0),"")</f>
        <v/>
      </c>
      <c r="S73" t="str">
        <f>IFERROR(MATCH(S$10,Visual!$A61:$CB61,0),"")</f>
        <v/>
      </c>
      <c r="T73" t="str">
        <f>IFERROR(MATCH(T$10,Visual!$A61:$CB61,0),"")</f>
        <v/>
      </c>
      <c r="U73" t="str">
        <f>IFERROR(MATCH(U$10,Visual!$A61:$CB61,0),"")</f>
        <v/>
      </c>
      <c r="V73" t="str">
        <f>IFERROR(MATCH(V$10,Visual!$A61:$CB61,0),"")</f>
        <v/>
      </c>
      <c r="W73" t="str">
        <f>IFERROR(MATCH(W$10,Visual!$A61:$CB61,0),"")</f>
        <v/>
      </c>
      <c r="X73" t="str">
        <f>IFERROR(MATCH(X$10,Visual!$A61:$CB61,0),"")</f>
        <v/>
      </c>
    </row>
    <row r="74" spans="2:24" x14ac:dyDescent="0.25">
      <c r="B74" t="str">
        <f>IFERROR(MATCH(B$10,Visual!$A62:$CB62,0),"")</f>
        <v/>
      </c>
      <c r="C74" t="str">
        <f>IFERROR(MATCH(C$10,Visual!$A62:$CB62,0),"")</f>
        <v/>
      </c>
      <c r="D74" t="str">
        <f>IFERROR(MATCH(D$10,Visual!$A62:$CB62,0),"")</f>
        <v/>
      </c>
      <c r="E74" t="str">
        <f>IFERROR(MATCH(E$10,Visual!$A62:$CB62,0),"")</f>
        <v/>
      </c>
      <c r="F74" t="str">
        <f>IFERROR(MATCH(F$10,Visual!$A62:$CB62,0),"")</f>
        <v/>
      </c>
      <c r="G74" t="str">
        <f>IFERROR(MATCH(G$10,Visual!$A62:$CB62,0),"")</f>
        <v/>
      </c>
      <c r="H74" t="str">
        <f>IFERROR(MATCH(H$10,Visual!$A62:$CB62,0),"")</f>
        <v/>
      </c>
      <c r="I74" t="str">
        <f>IFERROR(MATCH(I$10,Visual!$A62:$CB62,0),"")</f>
        <v/>
      </c>
      <c r="J74" t="str">
        <f>IFERROR(MATCH(J$10,Visual!$A62:$CB62,0),"")</f>
        <v/>
      </c>
      <c r="K74" t="str">
        <f>IFERROR(MATCH(K$10,Visual!$A62:$CB62,0),"")</f>
        <v/>
      </c>
      <c r="L74" t="str">
        <f>IFERROR(MATCH(L$10,Visual!$A62:$CB62,0),"")</f>
        <v/>
      </c>
      <c r="M74" t="str">
        <f>IFERROR(MATCH(M$10,Visual!$A62:$CB62,0),"")</f>
        <v/>
      </c>
      <c r="N74" t="str">
        <f>IFERROR(MATCH(N$10,Visual!$A62:$CB62,0),"")</f>
        <v/>
      </c>
      <c r="O74" t="str">
        <f>IFERROR(MATCH(O$10,Visual!$A62:$CB62,0),"")</f>
        <v/>
      </c>
      <c r="P74" t="str">
        <f>IFERROR(MATCH(P$10,Visual!$A62:$CB62,0),"")</f>
        <v/>
      </c>
      <c r="Q74" t="str">
        <f>IFERROR(MATCH(Q$10,Visual!$A62:$CB62,0),"")</f>
        <v/>
      </c>
      <c r="R74" t="str">
        <f>IFERROR(MATCH(R$10,Visual!$A62:$CB62,0),"")</f>
        <v/>
      </c>
      <c r="S74" t="str">
        <f>IFERROR(MATCH(S$10,Visual!$A62:$CB62,0),"")</f>
        <v/>
      </c>
      <c r="T74" t="str">
        <f>IFERROR(MATCH(T$10,Visual!$A62:$CB62,0),"")</f>
        <v/>
      </c>
      <c r="U74" t="str">
        <f>IFERROR(MATCH(U$10,Visual!$A62:$CB62,0),"")</f>
        <v/>
      </c>
      <c r="V74" t="str">
        <f>IFERROR(MATCH(V$10,Visual!$A62:$CB62,0),"")</f>
        <v/>
      </c>
      <c r="W74" t="str">
        <f>IFERROR(MATCH(W$10,Visual!$A62:$CB62,0),"")</f>
        <v/>
      </c>
      <c r="X74" t="str">
        <f>IFERROR(MATCH(X$10,Visual!$A62:$CB62,0),"")</f>
        <v/>
      </c>
    </row>
    <row r="75" spans="2:24" x14ac:dyDescent="0.25">
      <c r="B75" t="str">
        <f>IFERROR(MATCH(B$10,Visual!$A63:$CB63,0),"")</f>
        <v/>
      </c>
      <c r="C75" t="str">
        <f>IFERROR(MATCH(C$10,Visual!$A63:$CB63,0),"")</f>
        <v/>
      </c>
      <c r="D75" t="str">
        <f>IFERROR(MATCH(D$10,Visual!$A63:$CB63,0),"")</f>
        <v/>
      </c>
      <c r="E75" t="str">
        <f>IFERROR(MATCH(E$10,Visual!$A63:$CB63,0),"")</f>
        <v/>
      </c>
      <c r="F75" t="str">
        <f>IFERROR(MATCH(F$10,Visual!$A63:$CB63,0),"")</f>
        <v/>
      </c>
      <c r="G75" t="str">
        <f>IFERROR(MATCH(G$10,Visual!$A63:$CB63,0),"")</f>
        <v/>
      </c>
      <c r="H75" t="str">
        <f>IFERROR(MATCH(H$10,Visual!$A63:$CB63,0),"")</f>
        <v/>
      </c>
      <c r="I75" t="str">
        <f>IFERROR(MATCH(I$10,Visual!$A63:$CB63,0),"")</f>
        <v/>
      </c>
      <c r="J75" t="str">
        <f>IFERROR(MATCH(J$10,Visual!$A63:$CB63,0),"")</f>
        <v/>
      </c>
      <c r="K75" t="str">
        <f>IFERROR(MATCH(K$10,Visual!$A63:$CB63,0),"")</f>
        <v/>
      </c>
      <c r="L75" t="str">
        <f>IFERROR(MATCH(L$10,Visual!$A63:$CB63,0),"")</f>
        <v/>
      </c>
      <c r="M75" t="str">
        <f>IFERROR(MATCH(M$10,Visual!$A63:$CB63,0),"")</f>
        <v/>
      </c>
      <c r="N75" t="str">
        <f>IFERROR(MATCH(N$10,Visual!$A63:$CB63,0),"")</f>
        <v/>
      </c>
      <c r="O75" t="str">
        <f>IFERROR(MATCH(O$10,Visual!$A63:$CB63,0),"")</f>
        <v/>
      </c>
      <c r="P75" t="str">
        <f>IFERROR(MATCH(P$10,Visual!$A63:$CB63,0),"")</f>
        <v/>
      </c>
      <c r="Q75" t="str">
        <f>IFERROR(MATCH(Q$10,Visual!$A63:$CB63,0),"")</f>
        <v/>
      </c>
      <c r="R75" t="str">
        <f>IFERROR(MATCH(R$10,Visual!$A63:$CB63,0),"")</f>
        <v/>
      </c>
      <c r="S75" t="str">
        <f>IFERROR(MATCH(S$10,Visual!$A63:$CB63,0),"")</f>
        <v/>
      </c>
      <c r="T75" t="str">
        <f>IFERROR(MATCH(T$10,Visual!$A63:$CB63,0),"")</f>
        <v/>
      </c>
      <c r="U75" t="str">
        <f>IFERROR(MATCH(U$10,Visual!$A63:$CB63,0),"")</f>
        <v/>
      </c>
      <c r="V75" t="str">
        <f>IFERROR(MATCH(V$10,Visual!$A63:$CB63,0),"")</f>
        <v/>
      </c>
      <c r="W75" t="str">
        <f>IFERROR(MATCH(W$10,Visual!$A63:$CB63,0),"")</f>
        <v/>
      </c>
      <c r="X75" t="str">
        <f>IFERROR(MATCH(X$10,Visual!$A63:$CB63,0),"")</f>
        <v/>
      </c>
    </row>
    <row r="76" spans="2:24" x14ac:dyDescent="0.25">
      <c r="B76" t="str">
        <f>IFERROR(MATCH(B$10,Visual!$A64:$CB64,0),"")</f>
        <v/>
      </c>
      <c r="C76" t="str">
        <f>IFERROR(MATCH(C$10,Visual!$A64:$CB64,0),"")</f>
        <v/>
      </c>
      <c r="D76" t="str">
        <f>IFERROR(MATCH(D$10,Visual!$A64:$CB64,0),"")</f>
        <v/>
      </c>
      <c r="E76" t="str">
        <f>IFERROR(MATCH(E$10,Visual!$A64:$CB64,0),"")</f>
        <v/>
      </c>
      <c r="F76" t="str">
        <f>IFERROR(MATCH(F$10,Visual!$A64:$CB64,0),"")</f>
        <v/>
      </c>
      <c r="G76" t="str">
        <f>IFERROR(MATCH(G$10,Visual!$A64:$CB64,0),"")</f>
        <v/>
      </c>
      <c r="H76" t="str">
        <f>IFERROR(MATCH(H$10,Visual!$A64:$CB64,0),"")</f>
        <v/>
      </c>
      <c r="I76" t="str">
        <f>IFERROR(MATCH(I$10,Visual!$A64:$CB64,0),"")</f>
        <v/>
      </c>
      <c r="J76" t="str">
        <f>IFERROR(MATCH(J$10,Visual!$A64:$CB64,0),"")</f>
        <v/>
      </c>
      <c r="K76" t="str">
        <f>IFERROR(MATCH(K$10,Visual!$A64:$CB64,0),"")</f>
        <v/>
      </c>
      <c r="L76" t="str">
        <f>IFERROR(MATCH(L$10,Visual!$A64:$CB64,0),"")</f>
        <v/>
      </c>
      <c r="M76" t="str">
        <f>IFERROR(MATCH(M$10,Visual!$A64:$CB64,0),"")</f>
        <v/>
      </c>
      <c r="N76" t="str">
        <f>IFERROR(MATCH(N$10,Visual!$A64:$CB64,0),"")</f>
        <v/>
      </c>
      <c r="O76" t="str">
        <f>IFERROR(MATCH(O$10,Visual!$A64:$CB64,0),"")</f>
        <v/>
      </c>
      <c r="P76" t="str">
        <f>IFERROR(MATCH(P$10,Visual!$A64:$CB64,0),"")</f>
        <v/>
      </c>
      <c r="Q76" t="str">
        <f>IFERROR(MATCH(Q$10,Visual!$A64:$CB64,0),"")</f>
        <v/>
      </c>
      <c r="R76" t="str">
        <f>IFERROR(MATCH(R$10,Visual!$A64:$CB64,0),"")</f>
        <v/>
      </c>
      <c r="S76" t="str">
        <f>IFERROR(MATCH(S$10,Visual!$A64:$CB64,0),"")</f>
        <v/>
      </c>
      <c r="T76" t="str">
        <f>IFERROR(MATCH(T$10,Visual!$A64:$CB64,0),"")</f>
        <v/>
      </c>
      <c r="U76" t="str">
        <f>IFERROR(MATCH(U$10,Visual!$A64:$CB64,0),"")</f>
        <v/>
      </c>
      <c r="V76" t="str">
        <f>IFERROR(MATCH(V$10,Visual!$A64:$CB64,0),"")</f>
        <v/>
      </c>
      <c r="W76" t="str">
        <f>IFERROR(MATCH(W$10,Visual!$A64:$CB64,0),"")</f>
        <v/>
      </c>
      <c r="X76" t="str">
        <f>IFERROR(MATCH(X$10,Visual!$A64:$CB64,0),"")</f>
        <v/>
      </c>
    </row>
    <row r="77" spans="2:24" x14ac:dyDescent="0.25">
      <c r="B77" t="str">
        <f>IFERROR(MATCH(B$10,Visual!$A65:$CB65,0),"")</f>
        <v/>
      </c>
      <c r="C77" t="str">
        <f>IFERROR(MATCH(C$10,Visual!$A65:$CB65,0),"")</f>
        <v/>
      </c>
      <c r="D77" t="str">
        <f>IFERROR(MATCH(D$10,Visual!$A65:$CB65,0),"")</f>
        <v/>
      </c>
      <c r="E77" t="str">
        <f>IFERROR(MATCH(E$10,Visual!$A65:$CB65,0),"")</f>
        <v/>
      </c>
      <c r="F77" t="str">
        <f>IFERROR(MATCH(F$10,Visual!$A65:$CB65,0),"")</f>
        <v/>
      </c>
      <c r="G77" t="str">
        <f>IFERROR(MATCH(G$10,Visual!$A65:$CB65,0),"")</f>
        <v/>
      </c>
      <c r="H77" t="str">
        <f>IFERROR(MATCH(H$10,Visual!$A65:$CB65,0),"")</f>
        <v/>
      </c>
      <c r="I77" t="str">
        <f>IFERROR(MATCH(I$10,Visual!$A65:$CB65,0),"")</f>
        <v/>
      </c>
      <c r="J77" t="str">
        <f>IFERROR(MATCH(J$10,Visual!$A65:$CB65,0),"")</f>
        <v/>
      </c>
      <c r="K77" t="str">
        <f>IFERROR(MATCH(K$10,Visual!$A65:$CB65,0),"")</f>
        <v/>
      </c>
      <c r="L77" t="str">
        <f>IFERROR(MATCH(L$10,Visual!$A65:$CB65,0),"")</f>
        <v/>
      </c>
      <c r="M77" t="str">
        <f>IFERROR(MATCH(M$10,Visual!$A65:$CB65,0),"")</f>
        <v/>
      </c>
      <c r="N77" t="str">
        <f>IFERROR(MATCH(N$10,Visual!$A65:$CB65,0),"")</f>
        <v/>
      </c>
      <c r="O77" t="str">
        <f>IFERROR(MATCH(O$10,Visual!$A65:$CB65,0),"")</f>
        <v/>
      </c>
      <c r="P77" t="str">
        <f>IFERROR(MATCH(P$10,Visual!$A65:$CB65,0),"")</f>
        <v/>
      </c>
      <c r="Q77" t="str">
        <f>IFERROR(MATCH(Q$10,Visual!$A65:$CB65,0),"")</f>
        <v/>
      </c>
      <c r="R77" t="str">
        <f>IFERROR(MATCH(R$10,Visual!$A65:$CB65,0),"")</f>
        <v/>
      </c>
      <c r="S77" t="str">
        <f>IFERROR(MATCH(S$10,Visual!$A65:$CB65,0),"")</f>
        <v/>
      </c>
      <c r="T77" t="str">
        <f>IFERROR(MATCH(T$10,Visual!$A65:$CB65,0),"")</f>
        <v/>
      </c>
      <c r="U77" t="str">
        <f>IFERROR(MATCH(U$10,Visual!$A65:$CB65,0),"")</f>
        <v/>
      </c>
      <c r="V77" t="str">
        <f>IFERROR(MATCH(V$10,Visual!$A65:$CB65,0),"")</f>
        <v/>
      </c>
      <c r="W77" t="str">
        <f>IFERROR(MATCH(W$10,Visual!$A65:$CB65,0),"")</f>
        <v/>
      </c>
      <c r="X77" t="str">
        <f>IFERROR(MATCH(X$10,Visual!$A65:$CB65,0),"")</f>
        <v/>
      </c>
    </row>
    <row r="78" spans="2:24" x14ac:dyDescent="0.25">
      <c r="B78" t="str">
        <f>IFERROR(MATCH(B$10,Visual!$A66:$CB66,0),"")</f>
        <v/>
      </c>
      <c r="C78" t="str">
        <f>IFERROR(MATCH(C$10,Visual!$A66:$CB66,0),"")</f>
        <v/>
      </c>
      <c r="D78" t="str">
        <f>IFERROR(MATCH(D$10,Visual!$A66:$CB66,0),"")</f>
        <v/>
      </c>
      <c r="E78" t="str">
        <f>IFERROR(MATCH(E$10,Visual!$A66:$CB66,0),"")</f>
        <v/>
      </c>
      <c r="F78" t="str">
        <f>IFERROR(MATCH(F$10,Visual!$A66:$CB66,0),"")</f>
        <v/>
      </c>
      <c r="G78" t="str">
        <f>IFERROR(MATCH(G$10,Visual!$A66:$CB66,0),"")</f>
        <v/>
      </c>
      <c r="H78" t="str">
        <f>IFERROR(MATCH(H$10,Visual!$A66:$CB66,0),"")</f>
        <v/>
      </c>
      <c r="I78" t="str">
        <f>IFERROR(MATCH(I$10,Visual!$A66:$CB66,0),"")</f>
        <v/>
      </c>
      <c r="J78" t="str">
        <f>IFERROR(MATCH(J$10,Visual!$A66:$CB66,0),"")</f>
        <v/>
      </c>
      <c r="K78" t="str">
        <f>IFERROR(MATCH(K$10,Visual!$A66:$CB66,0),"")</f>
        <v/>
      </c>
      <c r="L78" t="str">
        <f>IFERROR(MATCH(L$10,Visual!$A66:$CB66,0),"")</f>
        <v/>
      </c>
      <c r="M78" t="str">
        <f>IFERROR(MATCH(M$10,Visual!$A66:$CB66,0),"")</f>
        <v/>
      </c>
      <c r="N78" t="str">
        <f>IFERROR(MATCH(N$10,Visual!$A66:$CB66,0),"")</f>
        <v/>
      </c>
      <c r="O78" t="str">
        <f>IFERROR(MATCH(O$10,Visual!$A66:$CB66,0),"")</f>
        <v/>
      </c>
      <c r="P78" t="str">
        <f>IFERROR(MATCH(P$10,Visual!$A66:$CB66,0),"")</f>
        <v/>
      </c>
      <c r="Q78" t="str">
        <f>IFERROR(MATCH(Q$10,Visual!$A66:$CB66,0),"")</f>
        <v/>
      </c>
      <c r="R78" t="str">
        <f>IFERROR(MATCH(R$10,Visual!$A66:$CB66,0),"")</f>
        <v/>
      </c>
      <c r="S78" t="str">
        <f>IFERROR(MATCH(S$10,Visual!$A66:$CB66,0),"")</f>
        <v/>
      </c>
      <c r="T78" t="str">
        <f>IFERROR(MATCH(T$10,Visual!$A66:$CB66,0),"")</f>
        <v/>
      </c>
      <c r="U78" t="str">
        <f>IFERROR(MATCH(U$10,Visual!$A66:$CB66,0),"")</f>
        <v/>
      </c>
      <c r="V78" t="str">
        <f>IFERROR(MATCH(V$10,Visual!$A66:$CB66,0),"")</f>
        <v/>
      </c>
      <c r="W78" t="str">
        <f>IFERROR(MATCH(W$10,Visual!$A66:$CB66,0),"")</f>
        <v/>
      </c>
      <c r="X78" t="str">
        <f>IFERROR(MATCH(X$10,Visual!$A66:$CB66,0),"")</f>
        <v/>
      </c>
    </row>
    <row r="79" spans="2:24" x14ac:dyDescent="0.25">
      <c r="B79" t="str">
        <f>IFERROR(MATCH(B$10,Visual!$A67:$CB67,0),"")</f>
        <v/>
      </c>
      <c r="C79" t="str">
        <f>IFERROR(MATCH(C$10,Visual!$A67:$CB67,0),"")</f>
        <v/>
      </c>
      <c r="D79" t="str">
        <f>IFERROR(MATCH(D$10,Visual!$A67:$CB67,0),"")</f>
        <v/>
      </c>
      <c r="E79" t="str">
        <f>IFERROR(MATCH(E$10,Visual!$A67:$CB67,0),"")</f>
        <v/>
      </c>
      <c r="F79" t="str">
        <f>IFERROR(MATCH(F$10,Visual!$A67:$CB67,0),"")</f>
        <v/>
      </c>
      <c r="G79" t="str">
        <f>IFERROR(MATCH(G$10,Visual!$A67:$CB67,0),"")</f>
        <v/>
      </c>
      <c r="H79" t="str">
        <f>IFERROR(MATCH(H$10,Visual!$A67:$CB67,0),"")</f>
        <v/>
      </c>
      <c r="I79" t="str">
        <f>IFERROR(MATCH(I$10,Visual!$A67:$CB67,0),"")</f>
        <v/>
      </c>
      <c r="J79" t="str">
        <f>IFERROR(MATCH(J$10,Visual!$A67:$CB67,0),"")</f>
        <v/>
      </c>
      <c r="K79" t="str">
        <f>IFERROR(MATCH(K$10,Visual!$A67:$CB67,0),"")</f>
        <v/>
      </c>
      <c r="L79" t="str">
        <f>IFERROR(MATCH(L$10,Visual!$A67:$CB67,0),"")</f>
        <v/>
      </c>
      <c r="M79" t="str">
        <f>IFERROR(MATCH(M$10,Visual!$A67:$CB67,0),"")</f>
        <v/>
      </c>
      <c r="N79" t="str">
        <f>IFERROR(MATCH(N$10,Visual!$A67:$CB67,0),"")</f>
        <v/>
      </c>
      <c r="O79" t="str">
        <f>IFERROR(MATCH(O$10,Visual!$A67:$CB67,0),"")</f>
        <v/>
      </c>
      <c r="P79" t="str">
        <f>IFERROR(MATCH(P$10,Visual!$A67:$CB67,0),"")</f>
        <v/>
      </c>
      <c r="Q79" t="str">
        <f>IFERROR(MATCH(Q$10,Visual!$A67:$CB67,0),"")</f>
        <v/>
      </c>
      <c r="R79" t="str">
        <f>IFERROR(MATCH(R$10,Visual!$A67:$CB67,0),"")</f>
        <v/>
      </c>
      <c r="S79" t="str">
        <f>IFERROR(MATCH(S$10,Visual!$A67:$CB67,0),"")</f>
        <v/>
      </c>
      <c r="T79" t="str">
        <f>IFERROR(MATCH(T$10,Visual!$A67:$CB67,0),"")</f>
        <v/>
      </c>
      <c r="U79" t="str">
        <f>IFERROR(MATCH(U$10,Visual!$A67:$CB67,0),"")</f>
        <v/>
      </c>
      <c r="V79" t="str">
        <f>IFERROR(MATCH(V$10,Visual!$A67:$CB67,0),"")</f>
        <v/>
      </c>
      <c r="W79" t="str">
        <f>IFERROR(MATCH(W$10,Visual!$A67:$CB67,0),"")</f>
        <v/>
      </c>
      <c r="X79" t="str">
        <f>IFERROR(MATCH(X$10,Visual!$A67:$CB67,0),"")</f>
        <v/>
      </c>
    </row>
    <row r="80" spans="2:24" x14ac:dyDescent="0.25">
      <c r="B80" t="str">
        <f>IFERROR(MATCH(B$10,Visual!$A68:$CB68,0),"")</f>
        <v/>
      </c>
      <c r="C80" t="str">
        <f>IFERROR(MATCH(C$10,Visual!$A68:$CB68,0),"")</f>
        <v/>
      </c>
      <c r="D80" t="str">
        <f>IFERROR(MATCH(D$10,Visual!$A68:$CB68,0),"")</f>
        <v/>
      </c>
      <c r="E80" t="str">
        <f>IFERROR(MATCH(E$10,Visual!$A68:$CB68,0),"")</f>
        <v/>
      </c>
      <c r="F80" t="str">
        <f>IFERROR(MATCH(F$10,Visual!$A68:$CB68,0),"")</f>
        <v/>
      </c>
      <c r="G80" t="str">
        <f>IFERROR(MATCH(G$10,Visual!$A68:$CB68,0),"")</f>
        <v/>
      </c>
      <c r="H80" t="str">
        <f>IFERROR(MATCH(H$10,Visual!$A68:$CB68,0),"")</f>
        <v/>
      </c>
      <c r="I80" t="str">
        <f>IFERROR(MATCH(I$10,Visual!$A68:$CB68,0),"")</f>
        <v/>
      </c>
      <c r="J80" t="str">
        <f>IFERROR(MATCH(J$10,Visual!$A68:$CB68,0),"")</f>
        <v/>
      </c>
      <c r="K80" t="str">
        <f>IFERROR(MATCH(K$10,Visual!$A68:$CB68,0),"")</f>
        <v/>
      </c>
      <c r="L80" t="str">
        <f>IFERROR(MATCH(L$10,Visual!$A68:$CB68,0),"")</f>
        <v/>
      </c>
      <c r="M80" t="str">
        <f>IFERROR(MATCH(M$10,Visual!$A68:$CB68,0),"")</f>
        <v/>
      </c>
      <c r="N80" t="str">
        <f>IFERROR(MATCH(N$10,Visual!$A68:$CB68,0),"")</f>
        <v/>
      </c>
      <c r="O80" t="str">
        <f>IFERROR(MATCH(O$10,Visual!$A68:$CB68,0),"")</f>
        <v/>
      </c>
      <c r="P80" t="str">
        <f>IFERROR(MATCH(P$10,Visual!$A68:$CB68,0),"")</f>
        <v/>
      </c>
      <c r="Q80" t="str">
        <f>IFERROR(MATCH(Q$10,Visual!$A68:$CB68,0),"")</f>
        <v/>
      </c>
      <c r="R80" t="str">
        <f>IFERROR(MATCH(R$10,Visual!$A68:$CB68,0),"")</f>
        <v/>
      </c>
      <c r="S80" t="str">
        <f>IFERROR(MATCH(S$10,Visual!$A68:$CB68,0),"")</f>
        <v/>
      </c>
      <c r="T80" t="str">
        <f>IFERROR(MATCH(T$10,Visual!$A68:$CB68,0),"")</f>
        <v/>
      </c>
      <c r="U80" t="str">
        <f>IFERROR(MATCH(U$10,Visual!$A68:$CB68,0),"")</f>
        <v/>
      </c>
      <c r="V80" t="str">
        <f>IFERROR(MATCH(V$10,Visual!$A68:$CB68,0),"")</f>
        <v/>
      </c>
      <c r="W80" t="str">
        <f>IFERROR(MATCH(W$10,Visual!$A68:$CB68,0),"")</f>
        <v/>
      </c>
      <c r="X80" t="str">
        <f>IFERROR(MATCH(X$10,Visual!$A68:$CB68,0),"")</f>
        <v/>
      </c>
    </row>
    <row r="81" spans="2:24" x14ac:dyDescent="0.25">
      <c r="B81" t="str">
        <f>IFERROR(MATCH(B$10,Visual!$A69:$CB69,0),"")</f>
        <v/>
      </c>
      <c r="C81" t="str">
        <f>IFERROR(MATCH(C$10,Visual!$A69:$CB69,0),"")</f>
        <v/>
      </c>
      <c r="D81" t="str">
        <f>IFERROR(MATCH(D$10,Visual!$A69:$CB69,0),"")</f>
        <v/>
      </c>
      <c r="E81" t="str">
        <f>IFERROR(MATCH(E$10,Visual!$A69:$CB69,0),"")</f>
        <v/>
      </c>
      <c r="F81" t="str">
        <f>IFERROR(MATCH(F$10,Visual!$A69:$CB69,0),"")</f>
        <v/>
      </c>
      <c r="G81" t="str">
        <f>IFERROR(MATCH(G$10,Visual!$A69:$CB69,0),"")</f>
        <v/>
      </c>
      <c r="H81" t="str">
        <f>IFERROR(MATCH(H$10,Visual!$A69:$CB69,0),"")</f>
        <v/>
      </c>
      <c r="I81" t="str">
        <f>IFERROR(MATCH(I$10,Visual!$A69:$CB69,0),"")</f>
        <v/>
      </c>
      <c r="J81" t="str">
        <f>IFERROR(MATCH(J$10,Visual!$A69:$CB69,0),"")</f>
        <v/>
      </c>
      <c r="K81" t="str">
        <f>IFERROR(MATCH(K$10,Visual!$A69:$CB69,0),"")</f>
        <v/>
      </c>
      <c r="L81" t="str">
        <f>IFERROR(MATCH(L$10,Visual!$A69:$CB69,0),"")</f>
        <v/>
      </c>
      <c r="M81" t="str">
        <f>IFERROR(MATCH(M$10,Visual!$A69:$CB69,0),"")</f>
        <v/>
      </c>
      <c r="N81" t="str">
        <f>IFERROR(MATCH(N$10,Visual!$A69:$CB69,0),"")</f>
        <v/>
      </c>
      <c r="O81" t="str">
        <f>IFERROR(MATCH(O$10,Visual!$A69:$CB69,0),"")</f>
        <v/>
      </c>
      <c r="P81" t="str">
        <f>IFERROR(MATCH(P$10,Visual!$A69:$CB69,0),"")</f>
        <v/>
      </c>
      <c r="Q81" t="str">
        <f>IFERROR(MATCH(Q$10,Visual!$A69:$CB69,0),"")</f>
        <v/>
      </c>
      <c r="R81" t="str">
        <f>IFERROR(MATCH(R$10,Visual!$A69:$CB69,0),"")</f>
        <v/>
      </c>
      <c r="S81" t="str">
        <f>IFERROR(MATCH(S$10,Visual!$A69:$CB69,0),"")</f>
        <v/>
      </c>
      <c r="T81" t="str">
        <f>IFERROR(MATCH(T$10,Visual!$A69:$CB69,0),"")</f>
        <v/>
      </c>
      <c r="U81" t="str">
        <f>IFERROR(MATCH(U$10,Visual!$A69:$CB69,0),"")</f>
        <v/>
      </c>
      <c r="V81" t="str">
        <f>IFERROR(MATCH(V$10,Visual!$A69:$CB69,0),"")</f>
        <v/>
      </c>
      <c r="W81" t="str">
        <f>IFERROR(MATCH(W$10,Visual!$A69:$CB69,0),"")</f>
        <v/>
      </c>
      <c r="X81" t="str">
        <f>IFERROR(MATCH(X$10,Visual!$A69:$CB69,0),"")</f>
        <v/>
      </c>
    </row>
    <row r="82" spans="2:24" x14ac:dyDescent="0.25">
      <c r="B82" t="str">
        <f>IFERROR(MATCH(B$10,Visual!$A70:$CB70,0),"")</f>
        <v/>
      </c>
      <c r="C82" t="str">
        <f>IFERROR(MATCH(C$10,Visual!$A70:$CB70,0),"")</f>
        <v/>
      </c>
      <c r="D82" t="str">
        <f>IFERROR(MATCH(D$10,Visual!$A70:$CB70,0),"")</f>
        <v/>
      </c>
      <c r="E82" t="str">
        <f>IFERROR(MATCH(E$10,Visual!$A70:$CB70,0),"")</f>
        <v/>
      </c>
      <c r="F82" t="str">
        <f>IFERROR(MATCH(F$10,Visual!$A70:$CB70,0),"")</f>
        <v/>
      </c>
      <c r="G82" t="str">
        <f>IFERROR(MATCH(G$10,Visual!$A70:$CB70,0),"")</f>
        <v/>
      </c>
      <c r="H82" t="str">
        <f>IFERROR(MATCH(H$10,Visual!$A70:$CB70,0),"")</f>
        <v/>
      </c>
      <c r="I82" t="str">
        <f>IFERROR(MATCH(I$10,Visual!$A70:$CB70,0),"")</f>
        <v/>
      </c>
      <c r="J82" t="str">
        <f>IFERROR(MATCH(J$10,Visual!$A70:$CB70,0),"")</f>
        <v/>
      </c>
      <c r="K82" t="str">
        <f>IFERROR(MATCH(K$10,Visual!$A70:$CB70,0),"")</f>
        <v/>
      </c>
      <c r="L82" t="str">
        <f>IFERROR(MATCH(L$10,Visual!$A70:$CB70,0),"")</f>
        <v/>
      </c>
      <c r="M82" t="str">
        <f>IFERROR(MATCH(M$10,Visual!$A70:$CB70,0),"")</f>
        <v/>
      </c>
      <c r="N82" t="str">
        <f>IFERROR(MATCH(N$10,Visual!$A70:$CB70,0),"")</f>
        <v/>
      </c>
      <c r="O82" t="str">
        <f>IFERROR(MATCH(O$10,Visual!$A70:$CB70,0),"")</f>
        <v/>
      </c>
      <c r="P82" t="str">
        <f>IFERROR(MATCH(P$10,Visual!$A70:$CB70,0),"")</f>
        <v/>
      </c>
      <c r="Q82" t="str">
        <f>IFERROR(MATCH(Q$10,Visual!$A70:$CB70,0),"")</f>
        <v/>
      </c>
      <c r="R82" t="str">
        <f>IFERROR(MATCH(R$10,Visual!$A70:$CB70,0),"")</f>
        <v/>
      </c>
      <c r="S82" t="str">
        <f>IFERROR(MATCH(S$10,Visual!$A70:$CB70,0),"")</f>
        <v/>
      </c>
      <c r="T82" t="str">
        <f>IFERROR(MATCH(T$10,Visual!$A70:$CB70,0),"")</f>
        <v/>
      </c>
      <c r="U82" t="str">
        <f>IFERROR(MATCH(U$10,Visual!$A70:$CB70,0),"")</f>
        <v/>
      </c>
      <c r="V82" t="str">
        <f>IFERROR(MATCH(V$10,Visual!$A70:$CB70,0),"")</f>
        <v/>
      </c>
      <c r="W82" t="str">
        <f>IFERROR(MATCH(W$10,Visual!$A70:$CB70,0),"")</f>
        <v/>
      </c>
      <c r="X82" t="str">
        <f>IFERROR(MATCH(X$10,Visual!$A70:$CB70,0),"")</f>
        <v/>
      </c>
    </row>
    <row r="83" spans="2:24" x14ac:dyDescent="0.25">
      <c r="B83" t="str">
        <f>IFERROR(MATCH(B$10,Visual!$A71:$CB71,0),"")</f>
        <v/>
      </c>
      <c r="C83" t="str">
        <f>IFERROR(MATCH(C$10,Visual!$A71:$CB71,0),"")</f>
        <v/>
      </c>
      <c r="D83" t="str">
        <f>IFERROR(MATCH(D$10,Visual!$A71:$CB71,0),"")</f>
        <v/>
      </c>
      <c r="E83" t="str">
        <f>IFERROR(MATCH(E$10,Visual!$A71:$CB71,0),"")</f>
        <v/>
      </c>
      <c r="F83" t="str">
        <f>IFERROR(MATCH(F$10,Visual!$A71:$CB71,0),"")</f>
        <v/>
      </c>
      <c r="G83" t="str">
        <f>IFERROR(MATCH(G$10,Visual!$A71:$CB71,0),"")</f>
        <v/>
      </c>
      <c r="H83" t="str">
        <f>IFERROR(MATCH(H$10,Visual!$A71:$CB71,0),"")</f>
        <v/>
      </c>
      <c r="I83" t="str">
        <f>IFERROR(MATCH(I$10,Visual!$A71:$CB71,0),"")</f>
        <v/>
      </c>
      <c r="J83" t="str">
        <f>IFERROR(MATCH(J$10,Visual!$A71:$CB71,0),"")</f>
        <v/>
      </c>
      <c r="K83" t="str">
        <f>IFERROR(MATCH(K$10,Visual!$A71:$CB71,0),"")</f>
        <v/>
      </c>
      <c r="L83" t="str">
        <f>IFERROR(MATCH(L$10,Visual!$A71:$CB71,0),"")</f>
        <v/>
      </c>
      <c r="M83" t="str">
        <f>IFERROR(MATCH(M$10,Visual!$A71:$CB71,0),"")</f>
        <v/>
      </c>
      <c r="N83" t="str">
        <f>IFERROR(MATCH(N$10,Visual!$A71:$CB71,0),"")</f>
        <v/>
      </c>
      <c r="O83" t="str">
        <f>IFERROR(MATCH(O$10,Visual!$A71:$CB71,0),"")</f>
        <v/>
      </c>
      <c r="P83" t="str">
        <f>IFERROR(MATCH(P$10,Visual!$A71:$CB71,0),"")</f>
        <v/>
      </c>
      <c r="Q83" t="str">
        <f>IFERROR(MATCH(Q$10,Visual!$A71:$CB71,0),"")</f>
        <v/>
      </c>
      <c r="R83" t="str">
        <f>IFERROR(MATCH(R$10,Visual!$A71:$CB71,0),"")</f>
        <v/>
      </c>
      <c r="S83" t="str">
        <f>IFERROR(MATCH(S$10,Visual!$A71:$CB71,0),"")</f>
        <v/>
      </c>
      <c r="T83" t="str">
        <f>IFERROR(MATCH(T$10,Visual!$A71:$CB71,0),"")</f>
        <v/>
      </c>
      <c r="U83" t="str">
        <f>IFERROR(MATCH(U$10,Visual!$A71:$CB71,0),"")</f>
        <v/>
      </c>
      <c r="V83" t="str">
        <f>IFERROR(MATCH(V$10,Visual!$A71:$CB71,0),"")</f>
        <v/>
      </c>
      <c r="W83" t="str">
        <f>IFERROR(MATCH(W$10,Visual!$A71:$CB71,0),"")</f>
        <v/>
      </c>
      <c r="X83" t="str">
        <f>IFERROR(MATCH(X$10,Visual!$A71:$CB71,0),"")</f>
        <v/>
      </c>
    </row>
    <row r="84" spans="2:24" x14ac:dyDescent="0.25">
      <c r="B84" t="str">
        <f>IFERROR(MATCH(B$10,Visual!$A72:$CB72,0),"")</f>
        <v/>
      </c>
      <c r="C84" t="str">
        <f>IFERROR(MATCH(C$10,Visual!$A72:$CB72,0),"")</f>
        <v/>
      </c>
      <c r="D84" t="str">
        <f>IFERROR(MATCH(D$10,Visual!$A72:$CB72,0),"")</f>
        <v/>
      </c>
      <c r="E84" t="str">
        <f>IFERROR(MATCH(E$10,Visual!$A72:$CB72,0),"")</f>
        <v/>
      </c>
      <c r="F84" t="str">
        <f>IFERROR(MATCH(F$10,Visual!$A72:$CB72,0),"")</f>
        <v/>
      </c>
      <c r="G84" t="str">
        <f>IFERROR(MATCH(G$10,Visual!$A72:$CB72,0),"")</f>
        <v/>
      </c>
      <c r="H84" t="str">
        <f>IFERROR(MATCH(H$10,Visual!$A72:$CB72,0),"")</f>
        <v/>
      </c>
      <c r="I84" t="str">
        <f>IFERROR(MATCH(I$10,Visual!$A72:$CB72,0),"")</f>
        <v/>
      </c>
      <c r="J84" t="str">
        <f>IFERROR(MATCH(J$10,Visual!$A72:$CB72,0),"")</f>
        <v/>
      </c>
      <c r="K84" t="str">
        <f>IFERROR(MATCH(K$10,Visual!$A72:$CB72,0),"")</f>
        <v/>
      </c>
      <c r="L84" t="str">
        <f>IFERROR(MATCH(L$10,Visual!$A72:$CB72,0),"")</f>
        <v/>
      </c>
      <c r="M84" t="str">
        <f>IFERROR(MATCH(M$10,Visual!$A72:$CB72,0),"")</f>
        <v/>
      </c>
      <c r="N84" t="str">
        <f>IFERROR(MATCH(N$10,Visual!$A72:$CB72,0),"")</f>
        <v/>
      </c>
      <c r="O84" t="str">
        <f>IFERROR(MATCH(O$10,Visual!$A72:$CB72,0),"")</f>
        <v/>
      </c>
      <c r="P84" t="str">
        <f>IFERROR(MATCH(P$10,Visual!$A72:$CB72,0),"")</f>
        <v/>
      </c>
      <c r="Q84" t="str">
        <f>IFERROR(MATCH(Q$10,Visual!$A72:$CB72,0),"")</f>
        <v/>
      </c>
      <c r="R84" t="str">
        <f>IFERROR(MATCH(R$10,Visual!$A72:$CB72,0),"")</f>
        <v/>
      </c>
      <c r="S84" t="str">
        <f>IFERROR(MATCH(S$10,Visual!$A72:$CB72,0),"")</f>
        <v/>
      </c>
      <c r="T84" t="str">
        <f>IFERROR(MATCH(T$10,Visual!$A72:$CB72,0),"")</f>
        <v/>
      </c>
      <c r="U84" t="str">
        <f>IFERROR(MATCH(U$10,Visual!$A72:$CB72,0),"")</f>
        <v/>
      </c>
      <c r="V84" t="str">
        <f>IFERROR(MATCH(V$10,Visual!$A72:$CB72,0),"")</f>
        <v/>
      </c>
      <c r="W84" t="str">
        <f>IFERROR(MATCH(W$10,Visual!$A72:$CB72,0),"")</f>
        <v/>
      </c>
      <c r="X84" t="str">
        <f>IFERROR(MATCH(X$10,Visual!$A72:$CB72,0),"")</f>
        <v/>
      </c>
    </row>
    <row r="85" spans="2:24" x14ac:dyDescent="0.25">
      <c r="B85" t="str">
        <f>IFERROR(MATCH(B$10,Visual!$A73:$CB73,0),"")</f>
        <v/>
      </c>
      <c r="C85" t="str">
        <f>IFERROR(MATCH(C$10,Visual!$A73:$CB73,0),"")</f>
        <v/>
      </c>
      <c r="D85" t="str">
        <f>IFERROR(MATCH(D$10,Visual!$A73:$CB73,0),"")</f>
        <v/>
      </c>
      <c r="E85" t="str">
        <f>IFERROR(MATCH(E$10,Visual!$A73:$CB73,0),"")</f>
        <v/>
      </c>
      <c r="F85" t="str">
        <f>IFERROR(MATCH(F$10,Visual!$A73:$CB73,0),"")</f>
        <v/>
      </c>
      <c r="G85" t="str">
        <f>IFERROR(MATCH(G$10,Visual!$A73:$CB73,0),"")</f>
        <v/>
      </c>
      <c r="H85" t="str">
        <f>IFERROR(MATCH(H$10,Visual!$A73:$CB73,0),"")</f>
        <v/>
      </c>
      <c r="I85" t="str">
        <f>IFERROR(MATCH(I$10,Visual!$A73:$CB73,0),"")</f>
        <v/>
      </c>
      <c r="J85" t="str">
        <f>IFERROR(MATCH(J$10,Visual!$A73:$CB73,0),"")</f>
        <v/>
      </c>
      <c r="K85" t="str">
        <f>IFERROR(MATCH(K$10,Visual!$A73:$CB73,0),"")</f>
        <v/>
      </c>
      <c r="L85" t="str">
        <f>IFERROR(MATCH(L$10,Visual!$A73:$CB73,0),"")</f>
        <v/>
      </c>
      <c r="M85" t="str">
        <f>IFERROR(MATCH(M$10,Visual!$A73:$CB73,0),"")</f>
        <v/>
      </c>
      <c r="N85" t="str">
        <f>IFERROR(MATCH(N$10,Visual!$A73:$CB73,0),"")</f>
        <v/>
      </c>
      <c r="O85" t="str">
        <f>IFERROR(MATCH(O$10,Visual!$A73:$CB73,0),"")</f>
        <v/>
      </c>
      <c r="P85" t="str">
        <f>IFERROR(MATCH(P$10,Visual!$A73:$CB73,0),"")</f>
        <v/>
      </c>
      <c r="Q85" t="str">
        <f>IFERROR(MATCH(Q$10,Visual!$A73:$CB73,0),"")</f>
        <v/>
      </c>
      <c r="R85" t="str">
        <f>IFERROR(MATCH(R$10,Visual!$A73:$CB73,0),"")</f>
        <v/>
      </c>
      <c r="S85" t="str">
        <f>IFERROR(MATCH(S$10,Visual!$A73:$CB73,0),"")</f>
        <v/>
      </c>
      <c r="T85" t="str">
        <f>IFERROR(MATCH(T$10,Visual!$A73:$CB73,0),"")</f>
        <v/>
      </c>
      <c r="U85" t="str">
        <f>IFERROR(MATCH(U$10,Visual!$A73:$CB73,0),"")</f>
        <v/>
      </c>
      <c r="V85" t="str">
        <f>IFERROR(MATCH(V$10,Visual!$A73:$CB73,0),"")</f>
        <v/>
      </c>
      <c r="W85" t="str">
        <f>IFERROR(MATCH(W$10,Visual!$A73:$CB73,0),"")</f>
        <v/>
      </c>
      <c r="X85" t="str">
        <f>IFERROR(MATCH(X$10,Visual!$A73:$CB73,0),"")</f>
        <v/>
      </c>
    </row>
    <row r="86" spans="2:24" x14ac:dyDescent="0.25">
      <c r="B86" t="str">
        <f>IFERROR(MATCH(B$10,Visual!$A74:$CB74,0),"")</f>
        <v/>
      </c>
      <c r="C86" t="str">
        <f>IFERROR(MATCH(C$10,Visual!$A74:$CB74,0),"")</f>
        <v/>
      </c>
      <c r="D86" t="str">
        <f>IFERROR(MATCH(D$10,Visual!$A74:$CB74,0),"")</f>
        <v/>
      </c>
      <c r="E86" t="str">
        <f>IFERROR(MATCH(E$10,Visual!$A74:$CB74,0),"")</f>
        <v/>
      </c>
      <c r="F86" t="str">
        <f>IFERROR(MATCH(F$10,Visual!$A74:$CB74,0),"")</f>
        <v/>
      </c>
      <c r="G86" t="str">
        <f>IFERROR(MATCH(G$10,Visual!$A74:$CB74,0),"")</f>
        <v/>
      </c>
      <c r="H86" t="str">
        <f>IFERROR(MATCH(H$10,Visual!$A74:$CB74,0),"")</f>
        <v/>
      </c>
      <c r="I86" t="str">
        <f>IFERROR(MATCH(I$10,Visual!$A74:$CB74,0),"")</f>
        <v/>
      </c>
      <c r="J86" t="str">
        <f>IFERROR(MATCH(J$10,Visual!$A74:$CB74,0),"")</f>
        <v/>
      </c>
      <c r="K86" t="str">
        <f>IFERROR(MATCH(K$10,Visual!$A74:$CB74,0),"")</f>
        <v/>
      </c>
      <c r="L86" t="str">
        <f>IFERROR(MATCH(L$10,Visual!$A74:$CB74,0),"")</f>
        <v/>
      </c>
      <c r="M86" t="str">
        <f>IFERROR(MATCH(M$10,Visual!$A74:$CB74,0),"")</f>
        <v/>
      </c>
      <c r="N86" t="str">
        <f>IFERROR(MATCH(N$10,Visual!$A74:$CB74,0),"")</f>
        <v/>
      </c>
      <c r="O86" t="str">
        <f>IFERROR(MATCH(O$10,Visual!$A74:$CB74,0),"")</f>
        <v/>
      </c>
      <c r="P86" t="str">
        <f>IFERROR(MATCH(P$10,Visual!$A74:$CB74,0),"")</f>
        <v/>
      </c>
      <c r="Q86" t="str">
        <f>IFERROR(MATCH(Q$10,Visual!$A74:$CB74,0),"")</f>
        <v/>
      </c>
      <c r="R86" t="str">
        <f>IFERROR(MATCH(R$10,Visual!$A74:$CB74,0),"")</f>
        <v/>
      </c>
      <c r="S86" t="str">
        <f>IFERROR(MATCH(S$10,Visual!$A74:$CB74,0),"")</f>
        <v/>
      </c>
      <c r="T86" t="str">
        <f>IFERROR(MATCH(T$10,Visual!$A74:$CB74,0),"")</f>
        <v/>
      </c>
      <c r="U86" t="str">
        <f>IFERROR(MATCH(U$10,Visual!$A74:$CB74,0),"")</f>
        <v/>
      </c>
      <c r="V86" t="str">
        <f>IFERROR(MATCH(V$10,Visual!$A74:$CB74,0),"")</f>
        <v/>
      </c>
      <c r="W86" t="str">
        <f>IFERROR(MATCH(W$10,Visual!$A74:$CB74,0),"")</f>
        <v/>
      </c>
      <c r="X86" t="str">
        <f>IFERROR(MATCH(X$10,Visual!$A74:$CB74,0),"")</f>
        <v/>
      </c>
    </row>
    <row r="87" spans="2:24" x14ac:dyDescent="0.25">
      <c r="B87" t="str">
        <f>IFERROR(MATCH(B$10,Visual!$A75:$CB75,0),"")</f>
        <v/>
      </c>
      <c r="C87" t="str">
        <f>IFERROR(MATCH(C$10,Visual!$A75:$CB75,0),"")</f>
        <v/>
      </c>
      <c r="D87" t="str">
        <f>IFERROR(MATCH(D$10,Visual!$A75:$CB75,0),"")</f>
        <v/>
      </c>
      <c r="E87" t="str">
        <f>IFERROR(MATCH(E$10,Visual!$A75:$CB75,0),"")</f>
        <v/>
      </c>
      <c r="F87" t="str">
        <f>IFERROR(MATCH(F$10,Visual!$A75:$CB75,0),"")</f>
        <v/>
      </c>
      <c r="G87" t="str">
        <f>IFERROR(MATCH(G$10,Visual!$A75:$CB75,0),"")</f>
        <v/>
      </c>
      <c r="H87" t="str">
        <f>IFERROR(MATCH(H$10,Visual!$A75:$CB75,0),"")</f>
        <v/>
      </c>
      <c r="I87" t="str">
        <f>IFERROR(MATCH(I$10,Visual!$A75:$CB75,0),"")</f>
        <v/>
      </c>
      <c r="J87" t="str">
        <f>IFERROR(MATCH(J$10,Visual!$A75:$CB75,0),"")</f>
        <v/>
      </c>
      <c r="K87" t="str">
        <f>IFERROR(MATCH(K$10,Visual!$A75:$CB75,0),"")</f>
        <v/>
      </c>
      <c r="L87" t="str">
        <f>IFERROR(MATCH(L$10,Visual!$A75:$CB75,0),"")</f>
        <v/>
      </c>
      <c r="M87" t="str">
        <f>IFERROR(MATCH(M$10,Visual!$A75:$CB75,0),"")</f>
        <v/>
      </c>
      <c r="N87" t="str">
        <f>IFERROR(MATCH(N$10,Visual!$A75:$CB75,0),"")</f>
        <v/>
      </c>
      <c r="O87" t="str">
        <f>IFERROR(MATCH(O$10,Visual!$A75:$CB75,0),"")</f>
        <v/>
      </c>
      <c r="P87" t="str">
        <f>IFERROR(MATCH(P$10,Visual!$A75:$CB75,0),"")</f>
        <v/>
      </c>
      <c r="Q87" t="str">
        <f>IFERROR(MATCH(Q$10,Visual!$A75:$CB75,0),"")</f>
        <v/>
      </c>
      <c r="R87" t="str">
        <f>IFERROR(MATCH(R$10,Visual!$A75:$CB75,0),"")</f>
        <v/>
      </c>
      <c r="S87" t="str">
        <f>IFERROR(MATCH(S$10,Visual!$A75:$CB75,0),"")</f>
        <v/>
      </c>
      <c r="T87" t="str">
        <f>IFERROR(MATCH(T$10,Visual!$A75:$CB75,0),"")</f>
        <v/>
      </c>
      <c r="U87" t="str">
        <f>IFERROR(MATCH(U$10,Visual!$A75:$CB75,0),"")</f>
        <v/>
      </c>
      <c r="V87" t="str">
        <f>IFERROR(MATCH(V$10,Visual!$A75:$CB75,0),"")</f>
        <v/>
      </c>
      <c r="W87" t="str">
        <f>IFERROR(MATCH(W$10,Visual!$A75:$CB75,0),"")</f>
        <v/>
      </c>
      <c r="X87" t="str">
        <f>IFERROR(MATCH(X$10,Visual!$A75:$CB75,0),"")</f>
        <v/>
      </c>
    </row>
    <row r="88" spans="2:24" x14ac:dyDescent="0.25">
      <c r="B88" t="str">
        <f>IFERROR(MATCH(B$10,Visual!$A76:$CB76,0),"")</f>
        <v/>
      </c>
      <c r="C88" t="str">
        <f>IFERROR(MATCH(C$10,Visual!$A76:$CB76,0),"")</f>
        <v/>
      </c>
      <c r="D88" t="str">
        <f>IFERROR(MATCH(D$10,Visual!$A76:$CB76,0),"")</f>
        <v/>
      </c>
      <c r="E88" t="str">
        <f>IFERROR(MATCH(E$10,Visual!$A76:$CB76,0),"")</f>
        <v/>
      </c>
      <c r="F88" t="str">
        <f>IFERROR(MATCH(F$10,Visual!$A76:$CB76,0),"")</f>
        <v/>
      </c>
      <c r="G88" t="str">
        <f>IFERROR(MATCH(G$10,Visual!$A76:$CB76,0),"")</f>
        <v/>
      </c>
      <c r="H88" t="str">
        <f>IFERROR(MATCH(H$10,Visual!$A76:$CB76,0),"")</f>
        <v/>
      </c>
      <c r="I88" t="str">
        <f>IFERROR(MATCH(I$10,Visual!$A76:$CB76,0),"")</f>
        <v/>
      </c>
      <c r="J88" t="str">
        <f>IFERROR(MATCH(J$10,Visual!$A76:$CB76,0),"")</f>
        <v/>
      </c>
      <c r="K88" t="str">
        <f>IFERROR(MATCH(K$10,Visual!$A76:$CB76,0),"")</f>
        <v/>
      </c>
      <c r="L88" t="str">
        <f>IFERROR(MATCH(L$10,Visual!$A76:$CB76,0),"")</f>
        <v/>
      </c>
      <c r="M88" t="str">
        <f>IFERROR(MATCH(M$10,Visual!$A76:$CB76,0),"")</f>
        <v/>
      </c>
      <c r="N88" t="str">
        <f>IFERROR(MATCH(N$10,Visual!$A76:$CB76,0),"")</f>
        <v/>
      </c>
      <c r="O88" t="str">
        <f>IFERROR(MATCH(O$10,Visual!$A76:$CB76,0),"")</f>
        <v/>
      </c>
      <c r="P88" t="str">
        <f>IFERROR(MATCH(P$10,Visual!$A76:$CB76,0),"")</f>
        <v/>
      </c>
      <c r="Q88" t="str">
        <f>IFERROR(MATCH(Q$10,Visual!$A76:$CB76,0),"")</f>
        <v/>
      </c>
      <c r="R88" t="str">
        <f>IFERROR(MATCH(R$10,Visual!$A76:$CB76,0),"")</f>
        <v/>
      </c>
      <c r="S88" t="str">
        <f>IFERROR(MATCH(S$10,Visual!$A76:$CB76,0),"")</f>
        <v/>
      </c>
      <c r="T88" t="str">
        <f>IFERROR(MATCH(T$10,Visual!$A76:$CB76,0),"")</f>
        <v/>
      </c>
      <c r="U88" t="str">
        <f>IFERROR(MATCH(U$10,Visual!$A76:$CB76,0),"")</f>
        <v/>
      </c>
      <c r="V88" t="str">
        <f>IFERROR(MATCH(V$10,Visual!$A76:$CB76,0),"")</f>
        <v/>
      </c>
      <c r="W88" t="str">
        <f>IFERROR(MATCH(W$10,Visual!$A76:$CB76,0),"")</f>
        <v/>
      </c>
      <c r="X88" t="str">
        <f>IFERROR(MATCH(X$10,Visual!$A76:$CB76,0),"")</f>
        <v/>
      </c>
    </row>
    <row r="89" spans="2:24" x14ac:dyDescent="0.25">
      <c r="B89" t="str">
        <f>IFERROR(MATCH(B$10,Visual!$A77:$CB77,0),"")</f>
        <v/>
      </c>
      <c r="C89" t="str">
        <f>IFERROR(MATCH(C$10,Visual!$A77:$CB77,0),"")</f>
        <v/>
      </c>
      <c r="D89" t="str">
        <f>IFERROR(MATCH(D$10,Visual!$A77:$CB77,0),"")</f>
        <v/>
      </c>
      <c r="E89" t="str">
        <f>IFERROR(MATCH(E$10,Visual!$A77:$CB77,0),"")</f>
        <v/>
      </c>
      <c r="F89" t="str">
        <f>IFERROR(MATCH(F$10,Visual!$A77:$CB77,0),"")</f>
        <v/>
      </c>
      <c r="G89" t="str">
        <f>IFERROR(MATCH(G$10,Visual!$A77:$CB77,0),"")</f>
        <v/>
      </c>
      <c r="H89" t="str">
        <f>IFERROR(MATCH(H$10,Visual!$A77:$CB77,0),"")</f>
        <v/>
      </c>
      <c r="I89" t="str">
        <f>IFERROR(MATCH(I$10,Visual!$A77:$CB77,0),"")</f>
        <v/>
      </c>
      <c r="J89" t="str">
        <f>IFERROR(MATCH(J$10,Visual!$A77:$CB77,0),"")</f>
        <v/>
      </c>
      <c r="K89" t="str">
        <f>IFERROR(MATCH(K$10,Visual!$A77:$CB77,0),"")</f>
        <v/>
      </c>
      <c r="L89" t="str">
        <f>IFERROR(MATCH(L$10,Visual!$A77:$CB77,0),"")</f>
        <v/>
      </c>
      <c r="M89" t="str">
        <f>IFERROR(MATCH(M$10,Visual!$A77:$CB77,0),"")</f>
        <v/>
      </c>
      <c r="N89" t="str">
        <f>IFERROR(MATCH(N$10,Visual!$A77:$CB77,0),"")</f>
        <v/>
      </c>
      <c r="O89" t="str">
        <f>IFERROR(MATCH(O$10,Visual!$A77:$CB77,0),"")</f>
        <v/>
      </c>
      <c r="P89" t="str">
        <f>IFERROR(MATCH(P$10,Visual!$A77:$CB77,0),"")</f>
        <v/>
      </c>
      <c r="Q89" t="str">
        <f>IFERROR(MATCH(Q$10,Visual!$A77:$CB77,0),"")</f>
        <v/>
      </c>
      <c r="R89" t="str">
        <f>IFERROR(MATCH(R$10,Visual!$A77:$CB77,0),"")</f>
        <v/>
      </c>
      <c r="S89" t="str">
        <f>IFERROR(MATCH(S$10,Visual!$A77:$CB77,0),"")</f>
        <v/>
      </c>
      <c r="T89" t="str">
        <f>IFERROR(MATCH(T$10,Visual!$A77:$CB77,0),"")</f>
        <v/>
      </c>
      <c r="U89" t="str">
        <f>IFERROR(MATCH(U$10,Visual!$A77:$CB77,0),"")</f>
        <v/>
      </c>
      <c r="V89" t="str">
        <f>IFERROR(MATCH(V$10,Visual!$A77:$CB77,0),"")</f>
        <v/>
      </c>
      <c r="W89" t="str">
        <f>IFERROR(MATCH(W$10,Visual!$A77:$CB77,0),"")</f>
        <v/>
      </c>
      <c r="X89" t="str">
        <f>IFERROR(MATCH(X$10,Visual!$A77:$CB77,0),"")</f>
        <v/>
      </c>
    </row>
    <row r="90" spans="2:24" x14ac:dyDescent="0.25">
      <c r="B90" t="str">
        <f>IFERROR(MATCH(B$10,Visual!$A78:$CB78,0),"")</f>
        <v/>
      </c>
      <c r="C90" t="str">
        <f>IFERROR(MATCH(C$10,Visual!$A78:$CB78,0),"")</f>
        <v/>
      </c>
      <c r="D90" t="str">
        <f>IFERROR(MATCH(D$10,Visual!$A78:$CB78,0),"")</f>
        <v/>
      </c>
      <c r="E90" t="str">
        <f>IFERROR(MATCH(E$10,Visual!$A78:$CB78,0),"")</f>
        <v/>
      </c>
      <c r="F90" t="str">
        <f>IFERROR(MATCH(F$10,Visual!$A78:$CB78,0),"")</f>
        <v/>
      </c>
      <c r="G90" t="str">
        <f>IFERROR(MATCH(G$10,Visual!$A78:$CB78,0),"")</f>
        <v/>
      </c>
      <c r="H90" t="str">
        <f>IFERROR(MATCH(H$10,Visual!$A78:$CB78,0),"")</f>
        <v/>
      </c>
      <c r="I90" t="str">
        <f>IFERROR(MATCH(I$10,Visual!$A78:$CB78,0),"")</f>
        <v/>
      </c>
      <c r="J90" t="str">
        <f>IFERROR(MATCH(J$10,Visual!$A78:$CB78,0),"")</f>
        <v/>
      </c>
      <c r="K90" t="str">
        <f>IFERROR(MATCH(K$10,Visual!$A78:$CB78,0),"")</f>
        <v/>
      </c>
      <c r="L90" t="str">
        <f>IFERROR(MATCH(L$10,Visual!$A78:$CB78,0),"")</f>
        <v/>
      </c>
      <c r="M90" t="str">
        <f>IFERROR(MATCH(M$10,Visual!$A78:$CB78,0),"")</f>
        <v/>
      </c>
      <c r="N90" t="str">
        <f>IFERROR(MATCH(N$10,Visual!$A78:$CB78,0),"")</f>
        <v/>
      </c>
      <c r="O90" t="str">
        <f>IFERROR(MATCH(O$10,Visual!$A78:$CB78,0),"")</f>
        <v/>
      </c>
      <c r="P90" t="str">
        <f>IFERROR(MATCH(P$10,Visual!$A78:$CB78,0),"")</f>
        <v/>
      </c>
      <c r="Q90" t="str">
        <f>IFERROR(MATCH(Q$10,Visual!$A78:$CB78,0),"")</f>
        <v/>
      </c>
      <c r="R90" t="str">
        <f>IFERROR(MATCH(R$10,Visual!$A78:$CB78,0),"")</f>
        <v/>
      </c>
      <c r="S90" t="str">
        <f>IFERROR(MATCH(S$10,Visual!$A78:$CB78,0),"")</f>
        <v/>
      </c>
      <c r="T90" t="str">
        <f>IFERROR(MATCH(T$10,Visual!$A78:$CB78,0),"")</f>
        <v/>
      </c>
      <c r="U90" t="str">
        <f>IFERROR(MATCH(U$10,Visual!$A78:$CB78,0),"")</f>
        <v/>
      </c>
      <c r="V90" t="str">
        <f>IFERROR(MATCH(V$10,Visual!$A78:$CB78,0),"")</f>
        <v/>
      </c>
      <c r="W90" t="str">
        <f>IFERROR(MATCH(W$10,Visual!$A78:$CB78,0),"")</f>
        <v/>
      </c>
      <c r="X90" t="str">
        <f>IFERROR(MATCH(X$10,Visual!$A78:$CB78,0),"")</f>
        <v/>
      </c>
    </row>
    <row r="91" spans="2:24" x14ac:dyDescent="0.25">
      <c r="B91" t="str">
        <f>IFERROR(MATCH(B$10,Visual!$A79:$CB79,0),"")</f>
        <v/>
      </c>
      <c r="C91" t="str">
        <f>IFERROR(MATCH(C$10,Visual!$A79:$CB79,0),"")</f>
        <v/>
      </c>
      <c r="D91" t="str">
        <f>IFERROR(MATCH(D$10,Visual!$A79:$CB79,0),"")</f>
        <v/>
      </c>
      <c r="E91" t="str">
        <f>IFERROR(MATCH(E$10,Visual!$A79:$CB79,0),"")</f>
        <v/>
      </c>
      <c r="F91" t="str">
        <f>IFERROR(MATCH(F$10,Visual!$A79:$CB79,0),"")</f>
        <v/>
      </c>
      <c r="G91" t="str">
        <f>IFERROR(MATCH(G$10,Visual!$A79:$CB79,0),"")</f>
        <v/>
      </c>
      <c r="H91" t="str">
        <f>IFERROR(MATCH(H$10,Visual!$A79:$CB79,0),"")</f>
        <v/>
      </c>
      <c r="I91" t="str">
        <f>IFERROR(MATCH(I$10,Visual!$A79:$CB79,0),"")</f>
        <v/>
      </c>
      <c r="J91" t="str">
        <f>IFERROR(MATCH(J$10,Visual!$A79:$CB79,0),"")</f>
        <v/>
      </c>
      <c r="K91" t="str">
        <f>IFERROR(MATCH(K$10,Visual!$A79:$CB79,0),"")</f>
        <v/>
      </c>
      <c r="L91" t="str">
        <f>IFERROR(MATCH(L$10,Visual!$A79:$CB79,0),"")</f>
        <v/>
      </c>
      <c r="M91" t="str">
        <f>IFERROR(MATCH(M$10,Visual!$A79:$CB79,0),"")</f>
        <v/>
      </c>
      <c r="N91" t="str">
        <f>IFERROR(MATCH(N$10,Visual!$A79:$CB79,0),"")</f>
        <v/>
      </c>
      <c r="O91" t="str">
        <f>IFERROR(MATCH(O$10,Visual!$A79:$CB79,0),"")</f>
        <v/>
      </c>
      <c r="P91" t="str">
        <f>IFERROR(MATCH(P$10,Visual!$A79:$CB79,0),"")</f>
        <v/>
      </c>
      <c r="Q91" t="str">
        <f>IFERROR(MATCH(Q$10,Visual!$A79:$CB79,0),"")</f>
        <v/>
      </c>
      <c r="R91" t="str">
        <f>IFERROR(MATCH(R$10,Visual!$A79:$CB79,0),"")</f>
        <v/>
      </c>
      <c r="S91" t="str">
        <f>IFERROR(MATCH(S$10,Visual!$A79:$CB79,0),"")</f>
        <v/>
      </c>
      <c r="T91" t="str">
        <f>IFERROR(MATCH(T$10,Visual!$A79:$CB79,0),"")</f>
        <v/>
      </c>
      <c r="U91" t="str">
        <f>IFERROR(MATCH(U$10,Visual!$A79:$CB79,0),"")</f>
        <v/>
      </c>
      <c r="V91" t="str">
        <f>IFERROR(MATCH(V$10,Visual!$A79:$CB79,0),"")</f>
        <v/>
      </c>
      <c r="W91" t="str">
        <f>IFERROR(MATCH(W$10,Visual!$A79:$CB79,0),"")</f>
        <v/>
      </c>
      <c r="X91" t="str">
        <f>IFERROR(MATCH(X$10,Visual!$A79:$CB79,0),"")</f>
        <v/>
      </c>
    </row>
    <row r="92" spans="2:24" s="28" customFormat="1" x14ac:dyDescent="0.25">
      <c r="B92" t="str">
        <f>IFERROR(MATCH(B$10,Visual!$A80:$CB80,0),"")</f>
        <v/>
      </c>
      <c r="C92" t="str">
        <f>IFERROR(MATCH(C$10,Visual!$A80:$CB80,0),"")</f>
        <v/>
      </c>
      <c r="D92" t="str">
        <f>IFERROR(MATCH(D$10,Visual!$A80:$CB80,0),"")</f>
        <v/>
      </c>
      <c r="E92" t="str">
        <f>IFERROR(MATCH(E$10,Visual!$A80:$CB80,0),"")</f>
        <v/>
      </c>
      <c r="F92" t="str">
        <f>IFERROR(MATCH(F$10,Visual!$A80:$CB80,0),"")</f>
        <v/>
      </c>
      <c r="G92" t="str">
        <f>IFERROR(MATCH(G$10,Visual!$A80:$CB80,0),"")</f>
        <v/>
      </c>
      <c r="H92" t="str">
        <f>IFERROR(MATCH(H$10,Visual!$A80:$CB80,0),"")</f>
        <v/>
      </c>
      <c r="I92" t="str">
        <f>IFERROR(MATCH(I$10,Visual!$A80:$CB80,0),"")</f>
        <v/>
      </c>
      <c r="J92" t="str">
        <f>IFERROR(MATCH(J$10,Visual!$A80:$CB80,0),"")</f>
        <v/>
      </c>
      <c r="K92" t="str">
        <f>IFERROR(MATCH(K$10,Visual!$A80:$CB80,0),"")</f>
        <v/>
      </c>
      <c r="L92" t="str">
        <f>IFERROR(MATCH(L$10,Visual!$A80:$CB80,0),"")</f>
        <v/>
      </c>
      <c r="M92" t="str">
        <f>IFERROR(MATCH(M$10,Visual!$A80:$CB80,0),"")</f>
        <v/>
      </c>
      <c r="N92" t="str">
        <f>IFERROR(MATCH(N$10,Visual!$A80:$CB80,0),"")</f>
        <v/>
      </c>
      <c r="O92" t="str">
        <f>IFERROR(MATCH(O$10,Visual!$A80:$CB80,0),"")</f>
        <v/>
      </c>
      <c r="P92" t="str">
        <f>IFERROR(MATCH(P$10,Visual!$A80:$CB80,0),"")</f>
        <v/>
      </c>
      <c r="Q92" t="str">
        <f>IFERROR(MATCH(Q$10,Visual!$A80:$CB80,0),"")</f>
        <v/>
      </c>
      <c r="R92" t="str">
        <f>IFERROR(MATCH(R$10,Visual!$A80:$CB80,0),"")</f>
        <v/>
      </c>
      <c r="S92" t="str">
        <f>IFERROR(MATCH(S$10,Visual!$A80:$CB80,0),"")</f>
        <v/>
      </c>
      <c r="T92" t="str">
        <f>IFERROR(MATCH(T$10,Visual!$A80:$CB80,0),"")</f>
        <v/>
      </c>
      <c r="U92" t="str">
        <f>IFERROR(MATCH(U$10,Visual!$A80:$CB80,0),"")</f>
        <v/>
      </c>
      <c r="V92" t="str">
        <f>IFERROR(MATCH(V$10,Visual!$A80:$CB80,0),"")</f>
        <v/>
      </c>
      <c r="W92" t="str">
        <f>IFERROR(MATCH(W$10,Visual!$A80:$CB80,0),"")</f>
        <v/>
      </c>
      <c r="X92" t="str">
        <f>IFERROR(MATCH(X$10,Visual!$A80:$CB80,0),"")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7"/>
  <sheetViews>
    <sheetView workbookViewId="0">
      <selection activeCell="E18" sqref="E18"/>
    </sheetView>
  </sheetViews>
  <sheetFormatPr defaultRowHeight="15" x14ac:dyDescent="0.25"/>
  <cols>
    <col min="2" max="2" width="13.140625" bestFit="1" customWidth="1"/>
    <col min="3" max="3" width="13.7109375" customWidth="1"/>
  </cols>
  <sheetData>
    <row r="1" spans="1:15" x14ac:dyDescent="0.25">
      <c r="B1" t="s">
        <v>93</v>
      </c>
      <c r="C1" t="s">
        <v>96</v>
      </c>
      <c r="D1" t="s">
        <v>95</v>
      </c>
    </row>
    <row r="2" spans="1:15" x14ac:dyDescent="0.25">
      <c r="B2" t="s">
        <v>94</v>
      </c>
      <c r="C2" s="19">
        <v>15</v>
      </c>
      <c r="D2" t="s">
        <v>95</v>
      </c>
    </row>
    <row r="4" spans="1:15" x14ac:dyDescent="0.25">
      <c r="B4" t="s">
        <v>97</v>
      </c>
      <c r="C4">
        <f>C2</f>
        <v>15</v>
      </c>
      <c r="D4" t="s">
        <v>98</v>
      </c>
    </row>
    <row r="6" spans="1:15" x14ac:dyDescent="0.25">
      <c r="B6" t="str">
        <f>"if (N&gt;"&amp;A8&amp;")"</f>
        <v>if (N&gt;0)</v>
      </c>
    </row>
    <row r="7" spans="1:15" x14ac:dyDescent="0.25">
      <c r="B7" t="s">
        <v>123</v>
      </c>
    </row>
    <row r="8" spans="1:15" x14ac:dyDescent="0.25">
      <c r="A8">
        <v>0</v>
      </c>
      <c r="B8" t="str">
        <f>"ts["&amp;A8&amp;"]."</f>
        <v>ts[0].</v>
      </c>
      <c r="C8" t="s">
        <v>99</v>
      </c>
      <c r="D8" t="s">
        <v>122</v>
      </c>
      <c r="E8" s="19">
        <v>0</v>
      </c>
      <c r="F8" t="s">
        <v>95</v>
      </c>
      <c r="O8" t="s">
        <v>100</v>
      </c>
    </row>
    <row r="9" spans="1:15" x14ac:dyDescent="0.25">
      <c r="B9" t="str">
        <f>"ts["&amp;A8&amp;"]."</f>
        <v>ts[0].</v>
      </c>
      <c r="C9" t="s">
        <v>112</v>
      </c>
      <c r="D9" t="s">
        <v>122</v>
      </c>
      <c r="E9" s="19">
        <f>255</f>
        <v>255</v>
      </c>
      <c r="F9" t="s">
        <v>95</v>
      </c>
      <c r="O9" t="s">
        <v>111</v>
      </c>
    </row>
    <row r="10" spans="1:15" x14ac:dyDescent="0.25">
      <c r="B10" t="str">
        <f>"ts["&amp;A8&amp;"]."</f>
        <v>ts[0].</v>
      </c>
      <c r="C10" t="s">
        <v>113</v>
      </c>
      <c r="D10" t="s">
        <v>122</v>
      </c>
      <c r="E10">
        <f ca="1">OFFSET(Digital!$B$6,0,track!A8)</f>
        <v>-1920</v>
      </c>
      <c r="F10" t="s">
        <v>95</v>
      </c>
      <c r="O10" t="s">
        <v>101</v>
      </c>
    </row>
    <row r="11" spans="1:15" x14ac:dyDescent="0.25">
      <c r="B11" t="str">
        <f>"ts["&amp;A8&amp;"]."</f>
        <v>ts[0].</v>
      </c>
      <c r="C11" t="s">
        <v>114</v>
      </c>
      <c r="D11" t="s">
        <v>122</v>
      </c>
      <c r="E11">
        <f ca="1">OFFSET(Digital!$B$7,0,track!A8)</f>
        <v>960</v>
      </c>
      <c r="F11" t="s">
        <v>95</v>
      </c>
      <c r="O11" t="s">
        <v>102</v>
      </c>
    </row>
    <row r="12" spans="1:15" x14ac:dyDescent="0.25">
      <c r="B12" t="str">
        <f>"ts["&amp;A8&amp;"]."</f>
        <v>ts[0].</v>
      </c>
      <c r="C12" t="s">
        <v>115</v>
      </c>
      <c r="D12" t="s">
        <v>122</v>
      </c>
      <c r="E12">
        <f ca="1">SQRT(E10^2+E11^2)*TAN(PI()*INIT!$G$35/180)</f>
        <v>1239.3546707863732</v>
      </c>
      <c r="F12" t="s">
        <v>95</v>
      </c>
      <c r="O12" t="s">
        <v>103</v>
      </c>
    </row>
    <row r="13" spans="1:15" x14ac:dyDescent="0.25">
      <c r="B13" t="str">
        <f>"ts["&amp;A8&amp;"]."</f>
        <v>ts[0].</v>
      </c>
      <c r="C13" t="s">
        <v>116</v>
      </c>
      <c r="D13" t="s">
        <v>122</v>
      </c>
      <c r="E13">
        <v>0</v>
      </c>
      <c r="F13" t="s">
        <v>95</v>
      </c>
      <c r="O13" t="s">
        <v>104</v>
      </c>
    </row>
    <row r="14" spans="1:15" x14ac:dyDescent="0.25">
      <c r="B14" t="str">
        <f>"ts["&amp;A8&amp;"]."</f>
        <v>ts[0].</v>
      </c>
      <c r="C14" t="s">
        <v>117</v>
      </c>
      <c r="D14" t="s">
        <v>122</v>
      </c>
      <c r="E14">
        <v>0</v>
      </c>
      <c r="F14" t="s">
        <v>95</v>
      </c>
      <c r="O14" t="s">
        <v>105</v>
      </c>
    </row>
    <row r="15" spans="1:15" x14ac:dyDescent="0.25">
      <c r="B15" t="str">
        <f>"ts["&amp;A8&amp;"]."</f>
        <v>ts[0].</v>
      </c>
      <c r="C15" t="s">
        <v>118</v>
      </c>
      <c r="D15" t="s">
        <v>122</v>
      </c>
      <c r="E15">
        <v>0</v>
      </c>
      <c r="F15" t="s">
        <v>95</v>
      </c>
      <c r="O15" t="s">
        <v>106</v>
      </c>
    </row>
    <row r="16" spans="1:15" x14ac:dyDescent="0.25">
      <c r="B16" t="str">
        <f>"ts["&amp;A8&amp;"]."</f>
        <v>ts[0].</v>
      </c>
      <c r="C16" t="s">
        <v>119</v>
      </c>
      <c r="D16" t="s">
        <v>122</v>
      </c>
      <c r="E16">
        <v>0</v>
      </c>
      <c r="F16" t="s">
        <v>95</v>
      </c>
      <c r="O16" t="s">
        <v>107</v>
      </c>
    </row>
    <row r="17" spans="1:15" x14ac:dyDescent="0.25">
      <c r="B17" t="str">
        <f>"ts["&amp;A8&amp;"]."</f>
        <v>ts[0].</v>
      </c>
      <c r="C17" t="s">
        <v>120</v>
      </c>
      <c r="D17" t="s">
        <v>122</v>
      </c>
      <c r="E17">
        <f>$C$2-A8</f>
        <v>15</v>
      </c>
      <c r="F17" t="s">
        <v>95</v>
      </c>
      <c r="O17" t="s">
        <v>108</v>
      </c>
    </row>
    <row r="18" spans="1:15" x14ac:dyDescent="0.25">
      <c r="B18" t="str">
        <f>"ts["&amp;A8&amp;"]."</f>
        <v>ts[0].</v>
      </c>
      <c r="C18" t="s">
        <v>121</v>
      </c>
      <c r="D18" t="s">
        <v>122</v>
      </c>
      <c r="E18">
        <v>0</v>
      </c>
      <c r="F18" t="s">
        <v>95</v>
      </c>
      <c r="O18" t="s">
        <v>109</v>
      </c>
    </row>
    <row r="19" spans="1:15" x14ac:dyDescent="0.25">
      <c r="B19" t="s">
        <v>124</v>
      </c>
      <c r="O19" t="s">
        <v>110</v>
      </c>
    </row>
    <row r="20" spans="1:15" x14ac:dyDescent="0.25">
      <c r="B20" t="str">
        <f>"if (N&gt;"&amp;A22&amp;")"</f>
        <v>if (N&gt;1)</v>
      </c>
    </row>
    <row r="21" spans="1:15" x14ac:dyDescent="0.25">
      <c r="B21" t="s">
        <v>123</v>
      </c>
    </row>
    <row r="22" spans="1:15" x14ac:dyDescent="0.25">
      <c r="A22">
        <f>A8+1</f>
        <v>1</v>
      </c>
      <c r="B22" t="str">
        <f>"ts["&amp;A22&amp;"]."</f>
        <v>ts[1].</v>
      </c>
      <c r="C22" t="s">
        <v>99</v>
      </c>
      <c r="D22" t="s">
        <v>122</v>
      </c>
      <c r="E22" s="19">
        <v>0</v>
      </c>
      <c r="F22" t="s">
        <v>95</v>
      </c>
    </row>
    <row r="23" spans="1:15" x14ac:dyDescent="0.25">
      <c r="B23" t="str">
        <f>"ts["&amp;A22&amp;"]."</f>
        <v>ts[1].</v>
      </c>
      <c r="C23" t="s">
        <v>112</v>
      </c>
      <c r="D23" t="s">
        <v>122</v>
      </c>
      <c r="E23" s="19">
        <f>255</f>
        <v>255</v>
      </c>
      <c r="F23" t="s">
        <v>95</v>
      </c>
    </row>
    <row r="24" spans="1:15" x14ac:dyDescent="0.25">
      <c r="B24" t="str">
        <f>"ts["&amp;A22&amp;"]."</f>
        <v>ts[1].</v>
      </c>
      <c r="C24" t="s">
        <v>113</v>
      </c>
      <c r="D24" t="s">
        <v>122</v>
      </c>
      <c r="E24">
        <f ca="1">OFFSET(Digital!$B$6,0,track!A22)</f>
        <v>-1824</v>
      </c>
      <c r="F24" t="s">
        <v>95</v>
      </c>
    </row>
    <row r="25" spans="1:15" x14ac:dyDescent="0.25">
      <c r="B25" t="str">
        <f>"ts["&amp;A22&amp;"]."</f>
        <v>ts[1].</v>
      </c>
      <c r="C25" t="s">
        <v>114</v>
      </c>
      <c r="D25" t="s">
        <v>122</v>
      </c>
      <c r="E25">
        <f ca="1">OFFSET(Digital!$B$7,0,track!A22)</f>
        <v>1248</v>
      </c>
      <c r="F25" t="s">
        <v>95</v>
      </c>
    </row>
    <row r="26" spans="1:15" x14ac:dyDescent="0.25">
      <c r="B26" t="str">
        <f>"ts["&amp;A22&amp;"]."</f>
        <v>ts[1].</v>
      </c>
      <c r="C26" t="s">
        <v>115</v>
      </c>
      <c r="D26" t="s">
        <v>122</v>
      </c>
      <c r="E26">
        <f ca="1">SQRT(E24^2+E25^2)*TAN(PI()*INIT!$G$35/180)</f>
        <v>1275.9937303921206</v>
      </c>
      <c r="F26" t="s">
        <v>95</v>
      </c>
    </row>
    <row r="27" spans="1:15" x14ac:dyDescent="0.25">
      <c r="B27" t="str">
        <f>"ts["&amp;A22&amp;"]."</f>
        <v>ts[1].</v>
      </c>
      <c r="C27" t="s">
        <v>116</v>
      </c>
      <c r="D27" t="s">
        <v>122</v>
      </c>
      <c r="E27">
        <v>0</v>
      </c>
      <c r="F27" t="s">
        <v>95</v>
      </c>
    </row>
    <row r="28" spans="1:15" x14ac:dyDescent="0.25">
      <c r="B28" t="str">
        <f>"ts["&amp;A22&amp;"]."</f>
        <v>ts[1].</v>
      </c>
      <c r="C28" t="s">
        <v>117</v>
      </c>
      <c r="D28" t="s">
        <v>122</v>
      </c>
      <c r="E28">
        <v>0</v>
      </c>
      <c r="F28" t="s">
        <v>95</v>
      </c>
    </row>
    <row r="29" spans="1:15" x14ac:dyDescent="0.25">
      <c r="B29" t="str">
        <f>"ts["&amp;A22&amp;"]."</f>
        <v>ts[1].</v>
      </c>
      <c r="C29" t="s">
        <v>118</v>
      </c>
      <c r="D29" t="s">
        <v>122</v>
      </c>
      <c r="E29">
        <v>0</v>
      </c>
      <c r="F29" t="s">
        <v>95</v>
      </c>
    </row>
    <row r="30" spans="1:15" x14ac:dyDescent="0.25">
      <c r="B30" t="str">
        <f>"ts["&amp;A22&amp;"]."</f>
        <v>ts[1].</v>
      </c>
      <c r="C30" t="s">
        <v>119</v>
      </c>
      <c r="D30" t="s">
        <v>122</v>
      </c>
      <c r="E30">
        <v>0</v>
      </c>
      <c r="F30" t="s">
        <v>95</v>
      </c>
    </row>
    <row r="31" spans="1:15" x14ac:dyDescent="0.25">
      <c r="B31" t="str">
        <f>"ts["&amp;A22&amp;"]."</f>
        <v>ts[1].</v>
      </c>
      <c r="C31" t="s">
        <v>120</v>
      </c>
      <c r="D31" t="s">
        <v>122</v>
      </c>
      <c r="E31">
        <f>$C$2-A22</f>
        <v>14</v>
      </c>
      <c r="F31" t="s">
        <v>95</v>
      </c>
    </row>
    <row r="32" spans="1:15" x14ac:dyDescent="0.25">
      <c r="B32" t="str">
        <f>"ts["&amp;A22&amp;"]."</f>
        <v>ts[1].</v>
      </c>
      <c r="C32" t="s">
        <v>121</v>
      </c>
      <c r="D32" t="s">
        <v>122</v>
      </c>
      <c r="E32">
        <v>0</v>
      </c>
      <c r="F32" t="s">
        <v>95</v>
      </c>
    </row>
    <row r="33" spans="1:6" x14ac:dyDescent="0.25">
      <c r="B33" t="s">
        <v>124</v>
      </c>
    </row>
    <row r="34" spans="1:6" x14ac:dyDescent="0.25">
      <c r="B34" t="str">
        <f>"if (N&gt;"&amp;A36&amp;")"</f>
        <v>if (N&gt;2)</v>
      </c>
    </row>
    <row r="35" spans="1:6" x14ac:dyDescent="0.25">
      <c r="B35" t="s">
        <v>123</v>
      </c>
    </row>
    <row r="36" spans="1:6" x14ac:dyDescent="0.25">
      <c r="A36">
        <f>A22+1</f>
        <v>2</v>
      </c>
      <c r="B36" t="str">
        <f>"ts["&amp;A36&amp;"]."</f>
        <v>ts[2].</v>
      </c>
      <c r="C36" t="s">
        <v>99</v>
      </c>
      <c r="D36" t="s">
        <v>122</v>
      </c>
      <c r="E36" s="19">
        <v>0</v>
      </c>
      <c r="F36" t="s">
        <v>95</v>
      </c>
    </row>
    <row r="37" spans="1:6" x14ac:dyDescent="0.25">
      <c r="B37" t="str">
        <f>"ts["&amp;A36&amp;"]."</f>
        <v>ts[2].</v>
      </c>
      <c r="C37" t="s">
        <v>112</v>
      </c>
      <c r="D37" t="s">
        <v>122</v>
      </c>
      <c r="E37" s="19">
        <f>255</f>
        <v>255</v>
      </c>
      <c r="F37" t="s">
        <v>95</v>
      </c>
    </row>
    <row r="38" spans="1:6" x14ac:dyDescent="0.25">
      <c r="B38" t="str">
        <f>"ts["&amp;A36&amp;"]."</f>
        <v>ts[2].</v>
      </c>
      <c r="C38" t="s">
        <v>113</v>
      </c>
      <c r="D38" t="s">
        <v>122</v>
      </c>
      <c r="E38">
        <f ca="1">OFFSET(Digital!$B$6,0,track!A36)</f>
        <v>-1632</v>
      </c>
      <c r="F38" t="s">
        <v>95</v>
      </c>
    </row>
    <row r="39" spans="1:6" x14ac:dyDescent="0.25">
      <c r="B39" t="str">
        <f>"ts["&amp;A36&amp;"]."</f>
        <v>ts[2].</v>
      </c>
      <c r="C39" t="s">
        <v>114</v>
      </c>
      <c r="D39" t="s">
        <v>122</v>
      </c>
      <c r="E39">
        <f ca="1">OFFSET(Digital!$B$7,0,track!A36)</f>
        <v>1536</v>
      </c>
      <c r="F39" t="s">
        <v>95</v>
      </c>
    </row>
    <row r="40" spans="1:6" x14ac:dyDescent="0.25">
      <c r="B40" t="str">
        <f>"ts["&amp;A36&amp;"]."</f>
        <v>ts[2].</v>
      </c>
      <c r="C40" t="s">
        <v>115</v>
      </c>
      <c r="D40" t="s">
        <v>122</v>
      </c>
      <c r="E40">
        <f ca="1">SQRT(E38^2+E39^2)*TAN(PI()*INIT!$G$35/180)</f>
        <v>1293.9242636259667</v>
      </c>
      <c r="F40" t="s">
        <v>95</v>
      </c>
    </row>
    <row r="41" spans="1:6" x14ac:dyDescent="0.25">
      <c r="B41" t="str">
        <f>"ts["&amp;A36&amp;"]."</f>
        <v>ts[2].</v>
      </c>
      <c r="C41" t="s">
        <v>116</v>
      </c>
      <c r="D41" t="s">
        <v>122</v>
      </c>
      <c r="E41">
        <v>0</v>
      </c>
      <c r="F41" t="s">
        <v>95</v>
      </c>
    </row>
    <row r="42" spans="1:6" x14ac:dyDescent="0.25">
      <c r="B42" t="str">
        <f>"ts["&amp;A36&amp;"]."</f>
        <v>ts[2].</v>
      </c>
      <c r="C42" t="s">
        <v>117</v>
      </c>
      <c r="D42" t="s">
        <v>122</v>
      </c>
      <c r="E42">
        <v>0</v>
      </c>
      <c r="F42" t="s">
        <v>95</v>
      </c>
    </row>
    <row r="43" spans="1:6" x14ac:dyDescent="0.25">
      <c r="B43" t="str">
        <f>"ts["&amp;A36&amp;"]."</f>
        <v>ts[2].</v>
      </c>
      <c r="C43" t="s">
        <v>118</v>
      </c>
      <c r="D43" t="s">
        <v>122</v>
      </c>
      <c r="E43">
        <v>0</v>
      </c>
      <c r="F43" t="s">
        <v>95</v>
      </c>
    </row>
    <row r="44" spans="1:6" x14ac:dyDescent="0.25">
      <c r="B44" t="str">
        <f>"ts["&amp;A36&amp;"]."</f>
        <v>ts[2].</v>
      </c>
      <c r="C44" t="s">
        <v>119</v>
      </c>
      <c r="D44" t="s">
        <v>122</v>
      </c>
      <c r="E44">
        <v>0</v>
      </c>
      <c r="F44" t="s">
        <v>95</v>
      </c>
    </row>
    <row r="45" spans="1:6" x14ac:dyDescent="0.25">
      <c r="B45" t="str">
        <f>"ts["&amp;A36&amp;"]."</f>
        <v>ts[2].</v>
      </c>
      <c r="C45" t="s">
        <v>120</v>
      </c>
      <c r="D45" t="s">
        <v>122</v>
      </c>
      <c r="E45">
        <f>$C$2-A36</f>
        <v>13</v>
      </c>
      <c r="F45" t="s">
        <v>95</v>
      </c>
    </row>
    <row r="46" spans="1:6" x14ac:dyDescent="0.25">
      <c r="B46" t="str">
        <f>"ts["&amp;A36&amp;"]."</f>
        <v>ts[2].</v>
      </c>
      <c r="C46" t="s">
        <v>121</v>
      </c>
      <c r="D46" t="s">
        <v>122</v>
      </c>
      <c r="E46">
        <v>0</v>
      </c>
      <c r="F46" t="s">
        <v>95</v>
      </c>
    </row>
    <row r="47" spans="1:6" x14ac:dyDescent="0.25">
      <c r="B47" t="s">
        <v>124</v>
      </c>
    </row>
    <row r="48" spans="1:6" x14ac:dyDescent="0.25">
      <c r="B48" t="str">
        <f>"if (N&gt;"&amp;A50&amp;")"</f>
        <v>if (N&gt;3)</v>
      </c>
    </row>
    <row r="49" spans="1:6" x14ac:dyDescent="0.25">
      <c r="B49" t="s">
        <v>123</v>
      </c>
    </row>
    <row r="50" spans="1:6" x14ac:dyDescent="0.25">
      <c r="A50">
        <f>A36+1</f>
        <v>3</v>
      </c>
      <c r="B50" t="str">
        <f>"ts["&amp;A50&amp;"]."</f>
        <v>ts[3].</v>
      </c>
      <c r="C50" t="s">
        <v>99</v>
      </c>
      <c r="D50" t="s">
        <v>122</v>
      </c>
      <c r="E50" s="19">
        <v>0</v>
      </c>
      <c r="F50" t="s">
        <v>95</v>
      </c>
    </row>
    <row r="51" spans="1:6" x14ac:dyDescent="0.25">
      <c r="B51" t="str">
        <f>"ts["&amp;A50&amp;"]."</f>
        <v>ts[3].</v>
      </c>
      <c r="C51" t="s">
        <v>112</v>
      </c>
      <c r="D51" t="s">
        <v>122</v>
      </c>
      <c r="E51" s="19">
        <f>255</f>
        <v>255</v>
      </c>
      <c r="F51" t="s">
        <v>95</v>
      </c>
    </row>
    <row r="52" spans="1:6" x14ac:dyDescent="0.25">
      <c r="B52" t="str">
        <f>"ts["&amp;A50&amp;"]."</f>
        <v>ts[3].</v>
      </c>
      <c r="C52" t="s">
        <v>113</v>
      </c>
      <c r="D52" t="s">
        <v>122</v>
      </c>
      <c r="E52">
        <f ca="1">OFFSET(Digital!$B$6,0,track!A50)</f>
        <v>-1344</v>
      </c>
      <c r="F52" t="s">
        <v>95</v>
      </c>
    </row>
    <row r="53" spans="1:6" x14ac:dyDescent="0.25">
      <c r="B53" t="str">
        <f>"ts["&amp;A50&amp;"]."</f>
        <v>ts[3].</v>
      </c>
      <c r="C53" t="s">
        <v>114</v>
      </c>
      <c r="D53" t="s">
        <v>122</v>
      </c>
      <c r="E53">
        <f ca="1">OFFSET(Digital!$B$7,0,track!A50)</f>
        <v>1728</v>
      </c>
      <c r="F53" t="s">
        <v>95</v>
      </c>
    </row>
    <row r="54" spans="1:6" x14ac:dyDescent="0.25">
      <c r="B54" t="str">
        <f>"ts["&amp;A50&amp;"]."</f>
        <v>ts[3].</v>
      </c>
      <c r="C54" t="s">
        <v>115</v>
      </c>
      <c r="D54" t="s">
        <v>122</v>
      </c>
      <c r="E54">
        <f ca="1">SQRT(E52^2+E53^2)*TAN(PI()*INIT!$G$35/180)</f>
        <v>1263.8987301204161</v>
      </c>
      <c r="F54" t="s">
        <v>95</v>
      </c>
    </row>
    <row r="55" spans="1:6" x14ac:dyDescent="0.25">
      <c r="B55" t="str">
        <f>"ts["&amp;A50&amp;"]."</f>
        <v>ts[3].</v>
      </c>
      <c r="C55" t="s">
        <v>116</v>
      </c>
      <c r="D55" t="s">
        <v>122</v>
      </c>
      <c r="E55">
        <v>0</v>
      </c>
      <c r="F55" t="s">
        <v>95</v>
      </c>
    </row>
    <row r="56" spans="1:6" x14ac:dyDescent="0.25">
      <c r="B56" t="str">
        <f>"ts["&amp;A50&amp;"]."</f>
        <v>ts[3].</v>
      </c>
      <c r="C56" t="s">
        <v>117</v>
      </c>
      <c r="D56" t="s">
        <v>122</v>
      </c>
      <c r="E56">
        <v>0</v>
      </c>
      <c r="F56" t="s">
        <v>95</v>
      </c>
    </row>
    <row r="57" spans="1:6" x14ac:dyDescent="0.25">
      <c r="B57" t="str">
        <f>"ts["&amp;A50&amp;"]."</f>
        <v>ts[3].</v>
      </c>
      <c r="C57" t="s">
        <v>118</v>
      </c>
      <c r="D57" t="s">
        <v>122</v>
      </c>
      <c r="E57">
        <v>0</v>
      </c>
      <c r="F57" t="s">
        <v>95</v>
      </c>
    </row>
    <row r="58" spans="1:6" x14ac:dyDescent="0.25">
      <c r="B58" t="str">
        <f>"ts["&amp;A50&amp;"]."</f>
        <v>ts[3].</v>
      </c>
      <c r="C58" t="s">
        <v>119</v>
      </c>
      <c r="D58" t="s">
        <v>122</v>
      </c>
      <c r="E58">
        <v>0</v>
      </c>
      <c r="F58" t="s">
        <v>95</v>
      </c>
    </row>
    <row r="59" spans="1:6" x14ac:dyDescent="0.25">
      <c r="B59" t="str">
        <f>"ts["&amp;A50&amp;"]."</f>
        <v>ts[3].</v>
      </c>
      <c r="C59" t="s">
        <v>120</v>
      </c>
      <c r="D59" t="s">
        <v>122</v>
      </c>
      <c r="E59">
        <f>$C$2-A50</f>
        <v>12</v>
      </c>
      <c r="F59" t="s">
        <v>95</v>
      </c>
    </row>
    <row r="60" spans="1:6" x14ac:dyDescent="0.25">
      <c r="B60" t="str">
        <f>"ts["&amp;A50&amp;"]."</f>
        <v>ts[3].</v>
      </c>
      <c r="C60" t="s">
        <v>121</v>
      </c>
      <c r="D60" t="s">
        <v>122</v>
      </c>
      <c r="E60">
        <v>0</v>
      </c>
      <c r="F60" t="s">
        <v>95</v>
      </c>
    </row>
    <row r="61" spans="1:6" x14ac:dyDescent="0.25">
      <c r="B61" t="s">
        <v>124</v>
      </c>
    </row>
    <row r="62" spans="1:6" x14ac:dyDescent="0.25">
      <c r="B62" t="str">
        <f>"if (N&gt;"&amp;A64&amp;")"</f>
        <v>if (N&gt;4)</v>
      </c>
    </row>
    <row r="63" spans="1:6" x14ac:dyDescent="0.25">
      <c r="B63" t="s">
        <v>123</v>
      </c>
    </row>
    <row r="64" spans="1:6" x14ac:dyDescent="0.25">
      <c r="A64">
        <f>A50+1</f>
        <v>4</v>
      </c>
      <c r="B64" t="str">
        <f>"ts["&amp;A64&amp;"]."</f>
        <v>ts[4].</v>
      </c>
      <c r="C64" t="s">
        <v>99</v>
      </c>
      <c r="D64" t="s">
        <v>122</v>
      </c>
      <c r="E64" s="19">
        <v>0</v>
      </c>
      <c r="F64" t="s">
        <v>95</v>
      </c>
    </row>
    <row r="65" spans="1:6" x14ac:dyDescent="0.25">
      <c r="B65" t="str">
        <f>"ts["&amp;A64&amp;"]."</f>
        <v>ts[4].</v>
      </c>
      <c r="C65" t="s">
        <v>112</v>
      </c>
      <c r="D65" t="s">
        <v>122</v>
      </c>
      <c r="E65" s="19">
        <f>255</f>
        <v>255</v>
      </c>
      <c r="F65" t="s">
        <v>95</v>
      </c>
    </row>
    <row r="66" spans="1:6" x14ac:dyDescent="0.25">
      <c r="B66" t="str">
        <f>"ts["&amp;A64&amp;"]."</f>
        <v>ts[4].</v>
      </c>
      <c r="C66" t="s">
        <v>113</v>
      </c>
      <c r="D66" t="s">
        <v>122</v>
      </c>
      <c r="E66">
        <f ca="1">OFFSET(Digital!$B$6,0,track!A64)</f>
        <v>-1056</v>
      </c>
      <c r="F66" t="s">
        <v>95</v>
      </c>
    </row>
    <row r="67" spans="1:6" x14ac:dyDescent="0.25">
      <c r="B67" t="str">
        <f>"ts["&amp;A64&amp;"]."</f>
        <v>ts[4].</v>
      </c>
      <c r="C67" t="s">
        <v>114</v>
      </c>
      <c r="D67" t="s">
        <v>122</v>
      </c>
      <c r="E67">
        <f ca="1">OFFSET(Digital!$B$7,0,track!A64)</f>
        <v>1824</v>
      </c>
      <c r="F67" t="s">
        <v>95</v>
      </c>
    </row>
    <row r="68" spans="1:6" x14ac:dyDescent="0.25">
      <c r="B68" t="str">
        <f>"ts["&amp;A64&amp;"]."</f>
        <v>ts[4].</v>
      </c>
      <c r="C68" t="s">
        <v>115</v>
      </c>
      <c r="D68" t="s">
        <v>122</v>
      </c>
      <c r="E68">
        <f ca="1">SQRT(E66^2+E67^2)*TAN(PI()*INIT!$G$35/180)</f>
        <v>1216.8418138772188</v>
      </c>
      <c r="F68" t="s">
        <v>95</v>
      </c>
    </row>
    <row r="69" spans="1:6" x14ac:dyDescent="0.25">
      <c r="B69" t="str">
        <f>"ts["&amp;A64&amp;"]."</f>
        <v>ts[4].</v>
      </c>
      <c r="C69" t="s">
        <v>116</v>
      </c>
      <c r="D69" t="s">
        <v>122</v>
      </c>
      <c r="E69">
        <v>0</v>
      </c>
      <c r="F69" t="s">
        <v>95</v>
      </c>
    </row>
    <row r="70" spans="1:6" x14ac:dyDescent="0.25">
      <c r="B70" t="str">
        <f>"ts["&amp;A64&amp;"]."</f>
        <v>ts[4].</v>
      </c>
      <c r="C70" t="s">
        <v>117</v>
      </c>
      <c r="D70" t="s">
        <v>122</v>
      </c>
      <c r="E70">
        <v>0</v>
      </c>
      <c r="F70" t="s">
        <v>95</v>
      </c>
    </row>
    <row r="71" spans="1:6" x14ac:dyDescent="0.25">
      <c r="B71" t="str">
        <f>"ts["&amp;A64&amp;"]."</f>
        <v>ts[4].</v>
      </c>
      <c r="C71" t="s">
        <v>118</v>
      </c>
      <c r="D71" t="s">
        <v>122</v>
      </c>
      <c r="E71">
        <v>0</v>
      </c>
      <c r="F71" t="s">
        <v>95</v>
      </c>
    </row>
    <row r="72" spans="1:6" x14ac:dyDescent="0.25">
      <c r="B72" t="str">
        <f>"ts["&amp;A64&amp;"]."</f>
        <v>ts[4].</v>
      </c>
      <c r="C72" t="s">
        <v>119</v>
      </c>
      <c r="D72" t="s">
        <v>122</v>
      </c>
      <c r="E72">
        <v>0</v>
      </c>
      <c r="F72" t="s">
        <v>95</v>
      </c>
    </row>
    <row r="73" spans="1:6" x14ac:dyDescent="0.25">
      <c r="B73" t="str">
        <f>"ts["&amp;A64&amp;"]."</f>
        <v>ts[4].</v>
      </c>
      <c r="C73" t="s">
        <v>120</v>
      </c>
      <c r="D73" t="s">
        <v>122</v>
      </c>
      <c r="E73">
        <f>$C$2-A64</f>
        <v>11</v>
      </c>
      <c r="F73" t="s">
        <v>95</v>
      </c>
    </row>
    <row r="74" spans="1:6" x14ac:dyDescent="0.25">
      <c r="B74" t="str">
        <f>"ts["&amp;A64&amp;"]."</f>
        <v>ts[4].</v>
      </c>
      <c r="C74" t="s">
        <v>121</v>
      </c>
      <c r="D74" t="s">
        <v>122</v>
      </c>
      <c r="E74">
        <v>0</v>
      </c>
      <c r="F74" t="s">
        <v>95</v>
      </c>
    </row>
    <row r="75" spans="1:6" x14ac:dyDescent="0.25">
      <c r="B75" t="s">
        <v>124</v>
      </c>
    </row>
    <row r="76" spans="1:6" x14ac:dyDescent="0.25">
      <c r="B76" t="str">
        <f>"if (N&gt;"&amp;A78&amp;")"</f>
        <v>if (N&gt;5)</v>
      </c>
    </row>
    <row r="77" spans="1:6" x14ac:dyDescent="0.25">
      <c r="B77" t="s">
        <v>123</v>
      </c>
    </row>
    <row r="78" spans="1:6" x14ac:dyDescent="0.25">
      <c r="A78">
        <f>A64+1</f>
        <v>5</v>
      </c>
      <c r="B78" t="str">
        <f>"ts["&amp;A78&amp;"]."</f>
        <v>ts[5].</v>
      </c>
      <c r="C78" t="s">
        <v>99</v>
      </c>
      <c r="D78" t="s">
        <v>122</v>
      </c>
      <c r="E78" s="19">
        <v>0</v>
      </c>
      <c r="F78" t="s">
        <v>95</v>
      </c>
    </row>
    <row r="79" spans="1:6" x14ac:dyDescent="0.25">
      <c r="B79" t="str">
        <f>"ts["&amp;A78&amp;"]."</f>
        <v>ts[5].</v>
      </c>
      <c r="C79" t="s">
        <v>112</v>
      </c>
      <c r="D79" t="s">
        <v>122</v>
      </c>
      <c r="E79" s="19">
        <f>255</f>
        <v>255</v>
      </c>
      <c r="F79" t="s">
        <v>95</v>
      </c>
    </row>
    <row r="80" spans="1:6" x14ac:dyDescent="0.25">
      <c r="B80" t="str">
        <f>"ts["&amp;A78&amp;"]."</f>
        <v>ts[5].</v>
      </c>
      <c r="C80" t="s">
        <v>113</v>
      </c>
      <c r="D80" t="s">
        <v>122</v>
      </c>
      <c r="E80">
        <f ca="1">OFFSET(Digital!$B$6,0,track!A78)</f>
        <v>-768</v>
      </c>
      <c r="F80" t="s">
        <v>95</v>
      </c>
    </row>
    <row r="81" spans="1:6" x14ac:dyDescent="0.25">
      <c r="B81" t="str">
        <f>"ts["&amp;A78&amp;"]."</f>
        <v>ts[5].</v>
      </c>
      <c r="C81" t="s">
        <v>114</v>
      </c>
      <c r="D81" t="s">
        <v>122</v>
      </c>
      <c r="E81">
        <f ca="1">OFFSET(Digital!$B$7,0,track!A78)</f>
        <v>1824</v>
      </c>
      <c r="F81" t="s">
        <v>95</v>
      </c>
    </row>
    <row r="82" spans="1:6" x14ac:dyDescent="0.25">
      <c r="B82" t="str">
        <f>"ts["&amp;A78&amp;"]."</f>
        <v>ts[5].</v>
      </c>
      <c r="C82" t="s">
        <v>115</v>
      </c>
      <c r="D82" t="s">
        <v>122</v>
      </c>
      <c r="E82">
        <f ca="1">SQRT(E80^2+E81^2)*TAN(PI()*INIT!$G$35/180)</f>
        <v>1142.6285485668559</v>
      </c>
      <c r="F82" t="s">
        <v>95</v>
      </c>
    </row>
    <row r="83" spans="1:6" x14ac:dyDescent="0.25">
      <c r="B83" t="str">
        <f>"ts["&amp;A78&amp;"]."</f>
        <v>ts[5].</v>
      </c>
      <c r="C83" t="s">
        <v>116</v>
      </c>
      <c r="D83" t="s">
        <v>122</v>
      </c>
      <c r="E83">
        <v>0</v>
      </c>
      <c r="F83" t="s">
        <v>95</v>
      </c>
    </row>
    <row r="84" spans="1:6" x14ac:dyDescent="0.25">
      <c r="B84" t="str">
        <f>"ts["&amp;A78&amp;"]."</f>
        <v>ts[5].</v>
      </c>
      <c r="C84" t="s">
        <v>117</v>
      </c>
      <c r="D84" t="s">
        <v>122</v>
      </c>
      <c r="E84">
        <v>0</v>
      </c>
      <c r="F84" t="s">
        <v>95</v>
      </c>
    </row>
    <row r="85" spans="1:6" x14ac:dyDescent="0.25">
      <c r="B85" t="str">
        <f>"ts["&amp;A78&amp;"]."</f>
        <v>ts[5].</v>
      </c>
      <c r="C85" t="s">
        <v>118</v>
      </c>
      <c r="D85" t="s">
        <v>122</v>
      </c>
      <c r="E85">
        <v>0</v>
      </c>
      <c r="F85" t="s">
        <v>95</v>
      </c>
    </row>
    <row r="86" spans="1:6" x14ac:dyDescent="0.25">
      <c r="B86" t="str">
        <f>"ts["&amp;A78&amp;"]."</f>
        <v>ts[5].</v>
      </c>
      <c r="C86" t="s">
        <v>119</v>
      </c>
      <c r="D86" t="s">
        <v>122</v>
      </c>
      <c r="E86">
        <v>0</v>
      </c>
      <c r="F86" t="s">
        <v>95</v>
      </c>
    </row>
    <row r="87" spans="1:6" x14ac:dyDescent="0.25">
      <c r="B87" t="str">
        <f>"ts["&amp;A78&amp;"]."</f>
        <v>ts[5].</v>
      </c>
      <c r="C87" t="s">
        <v>120</v>
      </c>
      <c r="D87" t="s">
        <v>122</v>
      </c>
      <c r="E87">
        <f>$C$2-A78</f>
        <v>10</v>
      </c>
      <c r="F87" t="s">
        <v>95</v>
      </c>
    </row>
    <row r="88" spans="1:6" x14ac:dyDescent="0.25">
      <c r="B88" t="str">
        <f>"ts["&amp;A78&amp;"]."</f>
        <v>ts[5].</v>
      </c>
      <c r="C88" t="s">
        <v>121</v>
      </c>
      <c r="D88" t="s">
        <v>122</v>
      </c>
      <c r="E88">
        <v>0</v>
      </c>
      <c r="F88" t="s">
        <v>95</v>
      </c>
    </row>
    <row r="89" spans="1:6" x14ac:dyDescent="0.25">
      <c r="B89" t="s">
        <v>124</v>
      </c>
    </row>
    <row r="90" spans="1:6" x14ac:dyDescent="0.25">
      <c r="B90" t="str">
        <f>"if (N&gt;"&amp;A92&amp;")"</f>
        <v>if (N&gt;6)</v>
      </c>
    </row>
    <row r="91" spans="1:6" x14ac:dyDescent="0.25">
      <c r="B91" t="s">
        <v>123</v>
      </c>
    </row>
    <row r="92" spans="1:6" x14ac:dyDescent="0.25">
      <c r="A92">
        <f>A78+1</f>
        <v>6</v>
      </c>
      <c r="B92" t="str">
        <f>"ts["&amp;A92&amp;"]."</f>
        <v>ts[6].</v>
      </c>
      <c r="C92" t="s">
        <v>99</v>
      </c>
      <c r="D92" t="s">
        <v>122</v>
      </c>
      <c r="E92" s="19">
        <v>0</v>
      </c>
      <c r="F92" t="s">
        <v>95</v>
      </c>
    </row>
    <row r="93" spans="1:6" x14ac:dyDescent="0.25">
      <c r="B93" t="str">
        <f>"ts["&amp;A92&amp;"]."</f>
        <v>ts[6].</v>
      </c>
      <c r="C93" t="s">
        <v>112</v>
      </c>
      <c r="D93" t="s">
        <v>122</v>
      </c>
      <c r="E93" s="19">
        <f>255</f>
        <v>255</v>
      </c>
      <c r="F93" t="s">
        <v>95</v>
      </c>
    </row>
    <row r="94" spans="1:6" x14ac:dyDescent="0.25">
      <c r="B94" t="str">
        <f>"ts["&amp;A92&amp;"]."</f>
        <v>ts[6].</v>
      </c>
      <c r="C94" t="s">
        <v>113</v>
      </c>
      <c r="D94" t="s">
        <v>122</v>
      </c>
      <c r="E94">
        <f ca="1">OFFSET(Digital!$B$6,0,track!A92)</f>
        <v>-480</v>
      </c>
      <c r="F94" t="s">
        <v>95</v>
      </c>
    </row>
    <row r="95" spans="1:6" x14ac:dyDescent="0.25">
      <c r="B95" t="str">
        <f>"ts["&amp;A92&amp;"]."</f>
        <v>ts[6].</v>
      </c>
      <c r="C95" t="s">
        <v>114</v>
      </c>
      <c r="D95" t="s">
        <v>122</v>
      </c>
      <c r="E95">
        <f ca="1">OFFSET(Digital!$B$7,0,track!A92)</f>
        <v>1728</v>
      </c>
      <c r="F95" t="s">
        <v>95</v>
      </c>
    </row>
    <row r="96" spans="1:6" x14ac:dyDescent="0.25">
      <c r="B96" t="str">
        <f>"ts["&amp;A92&amp;"]."</f>
        <v>ts[6].</v>
      </c>
      <c r="C96" t="s">
        <v>115</v>
      </c>
      <c r="D96" t="s">
        <v>122</v>
      </c>
      <c r="E96">
        <f ca="1">SQRT(E94^2+E95^2)*TAN(PI()*INIT!$G$35/180)</f>
        <v>1035.43613999126</v>
      </c>
      <c r="F96" t="s">
        <v>95</v>
      </c>
    </row>
    <row r="97" spans="1:6" x14ac:dyDescent="0.25">
      <c r="B97" t="str">
        <f>"ts["&amp;A92&amp;"]."</f>
        <v>ts[6].</v>
      </c>
      <c r="C97" t="s">
        <v>116</v>
      </c>
      <c r="D97" t="s">
        <v>122</v>
      </c>
      <c r="E97">
        <v>0</v>
      </c>
      <c r="F97" t="s">
        <v>95</v>
      </c>
    </row>
    <row r="98" spans="1:6" x14ac:dyDescent="0.25">
      <c r="B98" t="str">
        <f>"ts["&amp;A92&amp;"]."</f>
        <v>ts[6].</v>
      </c>
      <c r="C98" t="s">
        <v>117</v>
      </c>
      <c r="D98" t="s">
        <v>122</v>
      </c>
      <c r="E98">
        <v>0</v>
      </c>
      <c r="F98" t="s">
        <v>95</v>
      </c>
    </row>
    <row r="99" spans="1:6" x14ac:dyDescent="0.25">
      <c r="B99" t="str">
        <f>"ts["&amp;A92&amp;"]."</f>
        <v>ts[6].</v>
      </c>
      <c r="C99" t="s">
        <v>118</v>
      </c>
      <c r="D99" t="s">
        <v>122</v>
      </c>
      <c r="E99">
        <v>0</v>
      </c>
      <c r="F99" t="s">
        <v>95</v>
      </c>
    </row>
    <row r="100" spans="1:6" x14ac:dyDescent="0.25">
      <c r="B100" t="str">
        <f>"ts["&amp;A92&amp;"]."</f>
        <v>ts[6].</v>
      </c>
      <c r="C100" t="s">
        <v>119</v>
      </c>
      <c r="D100" t="s">
        <v>122</v>
      </c>
      <c r="E100">
        <v>0</v>
      </c>
      <c r="F100" t="s">
        <v>95</v>
      </c>
    </row>
    <row r="101" spans="1:6" x14ac:dyDescent="0.25">
      <c r="B101" t="str">
        <f>"ts["&amp;A92&amp;"]."</f>
        <v>ts[6].</v>
      </c>
      <c r="C101" t="s">
        <v>120</v>
      </c>
      <c r="D101" t="s">
        <v>122</v>
      </c>
      <c r="E101">
        <f>$C$2-A92</f>
        <v>9</v>
      </c>
      <c r="F101" t="s">
        <v>95</v>
      </c>
    </row>
    <row r="102" spans="1:6" x14ac:dyDescent="0.25">
      <c r="B102" t="str">
        <f>"ts["&amp;A92&amp;"]."</f>
        <v>ts[6].</v>
      </c>
      <c r="C102" t="s">
        <v>121</v>
      </c>
      <c r="D102" t="s">
        <v>122</v>
      </c>
      <c r="E102">
        <v>0</v>
      </c>
      <c r="F102" t="s">
        <v>95</v>
      </c>
    </row>
    <row r="103" spans="1:6" x14ac:dyDescent="0.25">
      <c r="B103" t="s">
        <v>124</v>
      </c>
    </row>
    <row r="104" spans="1:6" x14ac:dyDescent="0.25">
      <c r="B104" t="str">
        <f>"if (N&gt;"&amp;A106&amp;")"</f>
        <v>if (N&gt;7)</v>
      </c>
    </row>
    <row r="105" spans="1:6" x14ac:dyDescent="0.25">
      <c r="B105" t="s">
        <v>123</v>
      </c>
    </row>
    <row r="106" spans="1:6" x14ac:dyDescent="0.25">
      <c r="A106">
        <f>A92+1</f>
        <v>7</v>
      </c>
      <c r="B106" t="str">
        <f>"ts["&amp;A106&amp;"]."</f>
        <v>ts[7].</v>
      </c>
      <c r="C106" t="s">
        <v>99</v>
      </c>
      <c r="D106" t="s">
        <v>122</v>
      </c>
      <c r="E106" s="19">
        <v>0</v>
      </c>
      <c r="F106" t="s">
        <v>95</v>
      </c>
    </row>
    <row r="107" spans="1:6" x14ac:dyDescent="0.25">
      <c r="B107" t="str">
        <f>"ts["&amp;A106&amp;"]."</f>
        <v>ts[7].</v>
      </c>
      <c r="C107" t="s">
        <v>112</v>
      </c>
      <c r="D107" t="s">
        <v>122</v>
      </c>
      <c r="E107" s="19">
        <f>255</f>
        <v>255</v>
      </c>
      <c r="F107" t="s">
        <v>95</v>
      </c>
    </row>
    <row r="108" spans="1:6" x14ac:dyDescent="0.25">
      <c r="B108" t="str">
        <f>"ts["&amp;A106&amp;"]."</f>
        <v>ts[7].</v>
      </c>
      <c r="C108" t="s">
        <v>113</v>
      </c>
      <c r="D108" t="s">
        <v>122</v>
      </c>
      <c r="E108">
        <f ca="1">OFFSET(Digital!$B$6,0,track!A106)</f>
        <v>-192</v>
      </c>
      <c r="F108" t="s">
        <v>95</v>
      </c>
    </row>
    <row r="109" spans="1:6" x14ac:dyDescent="0.25">
      <c r="B109" t="str">
        <f>"ts["&amp;A106&amp;"]."</f>
        <v>ts[7].</v>
      </c>
      <c r="C109" t="s">
        <v>114</v>
      </c>
      <c r="D109" t="s">
        <v>122</v>
      </c>
      <c r="E109">
        <f ca="1">OFFSET(Digital!$B$7,0,track!A106)</f>
        <v>1536</v>
      </c>
      <c r="F109" t="s">
        <v>95</v>
      </c>
    </row>
    <row r="110" spans="1:6" x14ac:dyDescent="0.25">
      <c r="B110" t="str">
        <f>"ts["&amp;A106&amp;"]."</f>
        <v>ts[7].</v>
      </c>
      <c r="C110" t="s">
        <v>115</v>
      </c>
      <c r="D110" t="s">
        <v>122</v>
      </c>
      <c r="E110">
        <f ca="1">SQRT(E108^2+E109^2)*TAN(PI()*INIT!$G$35/180)</f>
        <v>893.71136280121209</v>
      </c>
      <c r="F110" t="s">
        <v>95</v>
      </c>
    </row>
    <row r="111" spans="1:6" x14ac:dyDescent="0.25">
      <c r="B111" t="str">
        <f>"ts["&amp;A106&amp;"]."</f>
        <v>ts[7].</v>
      </c>
      <c r="C111" t="s">
        <v>116</v>
      </c>
      <c r="D111" t="s">
        <v>122</v>
      </c>
      <c r="E111">
        <v>0</v>
      </c>
      <c r="F111" t="s">
        <v>95</v>
      </c>
    </row>
    <row r="112" spans="1:6" x14ac:dyDescent="0.25">
      <c r="B112" t="str">
        <f>"ts["&amp;A106&amp;"]."</f>
        <v>ts[7].</v>
      </c>
      <c r="C112" t="s">
        <v>117</v>
      </c>
      <c r="D112" t="s">
        <v>122</v>
      </c>
      <c r="E112">
        <v>0</v>
      </c>
      <c r="F112" t="s">
        <v>95</v>
      </c>
    </row>
    <row r="113" spans="1:6" x14ac:dyDescent="0.25">
      <c r="B113" t="str">
        <f>"ts["&amp;A106&amp;"]."</f>
        <v>ts[7].</v>
      </c>
      <c r="C113" t="s">
        <v>118</v>
      </c>
      <c r="D113" t="s">
        <v>122</v>
      </c>
      <c r="E113">
        <v>0</v>
      </c>
      <c r="F113" t="s">
        <v>95</v>
      </c>
    </row>
    <row r="114" spans="1:6" x14ac:dyDescent="0.25">
      <c r="B114" t="str">
        <f>"ts["&amp;A106&amp;"]."</f>
        <v>ts[7].</v>
      </c>
      <c r="C114" t="s">
        <v>119</v>
      </c>
      <c r="D114" t="s">
        <v>122</v>
      </c>
      <c r="E114">
        <v>0</v>
      </c>
      <c r="F114" t="s">
        <v>95</v>
      </c>
    </row>
    <row r="115" spans="1:6" x14ac:dyDescent="0.25">
      <c r="B115" t="str">
        <f>"ts["&amp;A106&amp;"]."</f>
        <v>ts[7].</v>
      </c>
      <c r="C115" t="s">
        <v>120</v>
      </c>
      <c r="D115" t="s">
        <v>122</v>
      </c>
      <c r="E115">
        <f>$C$2-A106</f>
        <v>8</v>
      </c>
      <c r="F115" t="s">
        <v>95</v>
      </c>
    </row>
    <row r="116" spans="1:6" x14ac:dyDescent="0.25">
      <c r="B116" t="str">
        <f>"ts["&amp;A106&amp;"]."</f>
        <v>ts[7].</v>
      </c>
      <c r="C116" t="s">
        <v>121</v>
      </c>
      <c r="D116" t="s">
        <v>122</v>
      </c>
      <c r="E116">
        <v>0</v>
      </c>
      <c r="F116" t="s">
        <v>95</v>
      </c>
    </row>
    <row r="117" spans="1:6" x14ac:dyDescent="0.25">
      <c r="B117" t="s">
        <v>124</v>
      </c>
    </row>
    <row r="118" spans="1:6" x14ac:dyDescent="0.25">
      <c r="B118" t="str">
        <f>"if (N&gt;"&amp;A120&amp;")"</f>
        <v>if (N&gt;8)</v>
      </c>
    </row>
    <row r="119" spans="1:6" x14ac:dyDescent="0.25">
      <c r="B119" t="s">
        <v>123</v>
      </c>
    </row>
    <row r="120" spans="1:6" x14ac:dyDescent="0.25">
      <c r="A120">
        <f>A106+1</f>
        <v>8</v>
      </c>
      <c r="B120" t="str">
        <f>"ts["&amp;A120&amp;"]."</f>
        <v>ts[8].</v>
      </c>
      <c r="C120" t="s">
        <v>99</v>
      </c>
      <c r="D120" t="s">
        <v>122</v>
      </c>
      <c r="E120" s="19">
        <v>0</v>
      </c>
      <c r="F120" t="s">
        <v>95</v>
      </c>
    </row>
    <row r="121" spans="1:6" x14ac:dyDescent="0.25">
      <c r="B121" t="str">
        <f>"ts["&amp;A120&amp;"]."</f>
        <v>ts[8].</v>
      </c>
      <c r="C121" t="s">
        <v>112</v>
      </c>
      <c r="D121" t="s">
        <v>122</v>
      </c>
      <c r="E121" s="19">
        <f>255</f>
        <v>255</v>
      </c>
      <c r="F121" t="s">
        <v>95</v>
      </c>
    </row>
    <row r="122" spans="1:6" x14ac:dyDescent="0.25">
      <c r="B122" t="str">
        <f>"ts["&amp;A120&amp;"]."</f>
        <v>ts[8].</v>
      </c>
      <c r="C122" t="s">
        <v>113</v>
      </c>
      <c r="D122" t="s">
        <v>122</v>
      </c>
      <c r="E122">
        <f ca="1">OFFSET(Digital!$B$6,0,track!A120)</f>
        <v>192</v>
      </c>
      <c r="F122" t="s">
        <v>95</v>
      </c>
    </row>
    <row r="123" spans="1:6" x14ac:dyDescent="0.25">
      <c r="B123" t="str">
        <f>"ts["&amp;A120&amp;"]."</f>
        <v>ts[8].</v>
      </c>
      <c r="C123" t="s">
        <v>114</v>
      </c>
      <c r="D123" t="s">
        <v>122</v>
      </c>
      <c r="E123">
        <f ca="1">OFFSET(Digital!$B$7,0,track!A120)</f>
        <v>1440</v>
      </c>
      <c r="F123" t="s">
        <v>95</v>
      </c>
    </row>
    <row r="124" spans="1:6" x14ac:dyDescent="0.25">
      <c r="B124" t="str">
        <f>"ts["&amp;A120&amp;"]."</f>
        <v>ts[8].</v>
      </c>
      <c r="C124" t="s">
        <v>115</v>
      </c>
      <c r="D124" t="s">
        <v>122</v>
      </c>
      <c r="E124">
        <f ca="1">SQRT(E122^2+E123^2)*TAN(PI()*INIT!$G$35/180)</f>
        <v>838.74191501319399</v>
      </c>
      <c r="F124" t="s">
        <v>95</v>
      </c>
    </row>
    <row r="125" spans="1:6" x14ac:dyDescent="0.25">
      <c r="B125" t="str">
        <f>"ts["&amp;A120&amp;"]."</f>
        <v>ts[8].</v>
      </c>
      <c r="C125" t="s">
        <v>116</v>
      </c>
      <c r="D125" t="s">
        <v>122</v>
      </c>
      <c r="E125">
        <v>0</v>
      </c>
      <c r="F125" t="s">
        <v>95</v>
      </c>
    </row>
    <row r="126" spans="1:6" x14ac:dyDescent="0.25">
      <c r="B126" t="str">
        <f>"ts["&amp;A120&amp;"]."</f>
        <v>ts[8].</v>
      </c>
      <c r="C126" t="s">
        <v>117</v>
      </c>
      <c r="D126" t="s">
        <v>122</v>
      </c>
      <c r="E126">
        <v>0</v>
      </c>
      <c r="F126" t="s">
        <v>95</v>
      </c>
    </row>
    <row r="127" spans="1:6" x14ac:dyDescent="0.25">
      <c r="B127" t="str">
        <f>"ts["&amp;A120&amp;"]."</f>
        <v>ts[8].</v>
      </c>
      <c r="C127" t="s">
        <v>118</v>
      </c>
      <c r="D127" t="s">
        <v>122</v>
      </c>
      <c r="E127">
        <v>0</v>
      </c>
      <c r="F127" t="s">
        <v>95</v>
      </c>
    </row>
    <row r="128" spans="1:6" x14ac:dyDescent="0.25">
      <c r="B128" t="str">
        <f>"ts["&amp;A120&amp;"]."</f>
        <v>ts[8].</v>
      </c>
      <c r="C128" t="s">
        <v>119</v>
      </c>
      <c r="D128" t="s">
        <v>122</v>
      </c>
      <c r="E128">
        <v>0</v>
      </c>
      <c r="F128" t="s">
        <v>95</v>
      </c>
    </row>
    <row r="129" spans="1:6" x14ac:dyDescent="0.25">
      <c r="B129" t="str">
        <f>"ts["&amp;A120&amp;"]."</f>
        <v>ts[8].</v>
      </c>
      <c r="C129" t="s">
        <v>120</v>
      </c>
      <c r="D129" t="s">
        <v>122</v>
      </c>
      <c r="E129">
        <f>$C$2-A120</f>
        <v>7</v>
      </c>
      <c r="F129" t="s">
        <v>95</v>
      </c>
    </row>
    <row r="130" spans="1:6" x14ac:dyDescent="0.25">
      <c r="B130" t="str">
        <f>"ts["&amp;A120&amp;"]."</f>
        <v>ts[8].</v>
      </c>
      <c r="C130" t="s">
        <v>121</v>
      </c>
      <c r="D130" t="s">
        <v>122</v>
      </c>
      <c r="E130">
        <v>0</v>
      </c>
      <c r="F130" t="s">
        <v>95</v>
      </c>
    </row>
    <row r="131" spans="1:6" x14ac:dyDescent="0.25">
      <c r="B131" t="s">
        <v>124</v>
      </c>
    </row>
    <row r="132" spans="1:6" x14ac:dyDescent="0.25">
      <c r="B132" t="str">
        <f>"if (N&gt;"&amp;A134&amp;")"</f>
        <v>if (N&gt;9)</v>
      </c>
    </row>
    <row r="133" spans="1:6" x14ac:dyDescent="0.25">
      <c r="B133" t="s">
        <v>123</v>
      </c>
    </row>
    <row r="134" spans="1:6" x14ac:dyDescent="0.25">
      <c r="A134">
        <f>A120+1</f>
        <v>9</v>
      </c>
      <c r="B134" t="str">
        <f>"ts["&amp;A134&amp;"]."</f>
        <v>ts[9].</v>
      </c>
      <c r="C134" t="s">
        <v>99</v>
      </c>
      <c r="D134" t="s">
        <v>122</v>
      </c>
      <c r="E134" s="19">
        <v>0</v>
      </c>
      <c r="F134" t="s">
        <v>95</v>
      </c>
    </row>
    <row r="135" spans="1:6" x14ac:dyDescent="0.25">
      <c r="B135" t="str">
        <f>"ts["&amp;A134&amp;"]."</f>
        <v>ts[9].</v>
      </c>
      <c r="C135" t="s">
        <v>112</v>
      </c>
      <c r="D135" t="s">
        <v>122</v>
      </c>
      <c r="E135" s="19">
        <f>255</f>
        <v>255</v>
      </c>
      <c r="F135" t="s">
        <v>95</v>
      </c>
    </row>
    <row r="136" spans="1:6" x14ac:dyDescent="0.25">
      <c r="B136" t="str">
        <f>"ts["&amp;A134&amp;"]."</f>
        <v>ts[9].</v>
      </c>
      <c r="C136" t="s">
        <v>113</v>
      </c>
      <c r="D136" t="s">
        <v>122</v>
      </c>
      <c r="E136">
        <f ca="1">OFFSET(Digital!$B$6,0,track!A134)</f>
        <v>576</v>
      </c>
      <c r="F136" t="s">
        <v>95</v>
      </c>
    </row>
    <row r="137" spans="1:6" x14ac:dyDescent="0.25">
      <c r="B137" t="str">
        <f>"ts["&amp;A134&amp;"]."</f>
        <v>ts[9].</v>
      </c>
      <c r="C137" t="s">
        <v>114</v>
      </c>
      <c r="D137" t="s">
        <v>122</v>
      </c>
      <c r="E137">
        <f ca="1">OFFSET(Digital!$B$7,0,track!A134)</f>
        <v>1536</v>
      </c>
      <c r="F137" t="s">
        <v>95</v>
      </c>
    </row>
    <row r="138" spans="1:6" x14ac:dyDescent="0.25">
      <c r="B138" t="str">
        <f>"ts["&amp;A134&amp;"]."</f>
        <v>ts[9].</v>
      </c>
      <c r="C138" t="s">
        <v>115</v>
      </c>
      <c r="D138" t="s">
        <v>122</v>
      </c>
      <c r="E138">
        <f ca="1">SQRT(E136^2+E137^2)*TAN(PI()*INIT!$G$35/180)</f>
        <v>947.11350956471938</v>
      </c>
      <c r="F138" t="s">
        <v>95</v>
      </c>
    </row>
    <row r="139" spans="1:6" x14ac:dyDescent="0.25">
      <c r="B139" t="str">
        <f>"ts["&amp;A134&amp;"]."</f>
        <v>ts[9].</v>
      </c>
      <c r="C139" t="s">
        <v>116</v>
      </c>
      <c r="D139" t="s">
        <v>122</v>
      </c>
      <c r="E139">
        <v>0</v>
      </c>
      <c r="F139" t="s">
        <v>95</v>
      </c>
    </row>
    <row r="140" spans="1:6" x14ac:dyDescent="0.25">
      <c r="B140" t="str">
        <f>"ts["&amp;A134&amp;"]."</f>
        <v>ts[9].</v>
      </c>
      <c r="C140" t="s">
        <v>117</v>
      </c>
      <c r="D140" t="s">
        <v>122</v>
      </c>
      <c r="E140">
        <v>0</v>
      </c>
      <c r="F140" t="s">
        <v>95</v>
      </c>
    </row>
    <row r="141" spans="1:6" x14ac:dyDescent="0.25">
      <c r="B141" t="str">
        <f>"ts["&amp;A134&amp;"]."</f>
        <v>ts[9].</v>
      </c>
      <c r="C141" t="s">
        <v>118</v>
      </c>
      <c r="D141" t="s">
        <v>122</v>
      </c>
      <c r="E141">
        <v>0</v>
      </c>
      <c r="F141" t="s">
        <v>95</v>
      </c>
    </row>
    <row r="142" spans="1:6" x14ac:dyDescent="0.25">
      <c r="B142" t="str">
        <f>"ts["&amp;A134&amp;"]."</f>
        <v>ts[9].</v>
      </c>
      <c r="C142" t="s">
        <v>119</v>
      </c>
      <c r="D142" t="s">
        <v>122</v>
      </c>
      <c r="E142">
        <v>0</v>
      </c>
      <c r="F142" t="s">
        <v>95</v>
      </c>
    </row>
    <row r="143" spans="1:6" x14ac:dyDescent="0.25">
      <c r="B143" t="str">
        <f>"ts["&amp;A134&amp;"]."</f>
        <v>ts[9].</v>
      </c>
      <c r="C143" t="s">
        <v>120</v>
      </c>
      <c r="D143" t="s">
        <v>122</v>
      </c>
      <c r="E143">
        <f>$C$2-A134</f>
        <v>6</v>
      </c>
      <c r="F143" t="s">
        <v>95</v>
      </c>
    </row>
    <row r="144" spans="1:6" x14ac:dyDescent="0.25">
      <c r="B144" t="str">
        <f>"ts["&amp;A134&amp;"]."</f>
        <v>ts[9].</v>
      </c>
      <c r="C144" t="s">
        <v>121</v>
      </c>
      <c r="D144" t="s">
        <v>122</v>
      </c>
      <c r="E144">
        <v>0</v>
      </c>
      <c r="F144" t="s">
        <v>95</v>
      </c>
    </row>
    <row r="145" spans="1:6" x14ac:dyDescent="0.25">
      <c r="B145" t="s">
        <v>124</v>
      </c>
    </row>
    <row r="146" spans="1:6" x14ac:dyDescent="0.25">
      <c r="B146" t="str">
        <f>"if (N&gt;"&amp;A148&amp;")"</f>
        <v>if (N&gt;10)</v>
      </c>
    </row>
    <row r="147" spans="1:6" x14ac:dyDescent="0.25">
      <c r="B147" t="s">
        <v>123</v>
      </c>
    </row>
    <row r="148" spans="1:6" x14ac:dyDescent="0.25">
      <c r="A148">
        <f>A134+1</f>
        <v>10</v>
      </c>
      <c r="B148" t="str">
        <f>"ts["&amp;A148&amp;"]."</f>
        <v>ts[10].</v>
      </c>
      <c r="C148" t="s">
        <v>99</v>
      </c>
      <c r="D148" t="s">
        <v>122</v>
      </c>
      <c r="E148" s="19">
        <v>0</v>
      </c>
      <c r="F148" t="s">
        <v>95</v>
      </c>
    </row>
    <row r="149" spans="1:6" x14ac:dyDescent="0.25">
      <c r="B149" t="str">
        <f>"ts["&amp;A148&amp;"]."</f>
        <v>ts[10].</v>
      </c>
      <c r="C149" t="s">
        <v>112</v>
      </c>
      <c r="D149" t="s">
        <v>122</v>
      </c>
      <c r="E149" s="19">
        <f>255</f>
        <v>255</v>
      </c>
      <c r="F149" t="s">
        <v>95</v>
      </c>
    </row>
    <row r="150" spans="1:6" x14ac:dyDescent="0.25">
      <c r="B150" t="str">
        <f>"ts["&amp;A148&amp;"]."</f>
        <v>ts[10].</v>
      </c>
      <c r="C150" t="s">
        <v>113</v>
      </c>
      <c r="D150" t="s">
        <v>122</v>
      </c>
      <c r="E150">
        <f ca="1">OFFSET(Digital!$B$6,0,track!A148)</f>
        <v>864</v>
      </c>
      <c r="F150" t="s">
        <v>95</v>
      </c>
    </row>
    <row r="151" spans="1:6" x14ac:dyDescent="0.25">
      <c r="B151" t="str">
        <f>"ts["&amp;A148&amp;"]."</f>
        <v>ts[10].</v>
      </c>
      <c r="C151" t="s">
        <v>114</v>
      </c>
      <c r="D151" t="s">
        <v>122</v>
      </c>
      <c r="E151">
        <f ca="1">OFFSET(Digital!$B$7,0,track!A148)</f>
        <v>1632</v>
      </c>
      <c r="F151" t="s">
        <v>95</v>
      </c>
    </row>
    <row r="152" spans="1:6" x14ac:dyDescent="0.25">
      <c r="B152" t="str">
        <f>"ts["&amp;A148&amp;"]."</f>
        <v>ts[10].</v>
      </c>
      <c r="C152" t="s">
        <v>115</v>
      </c>
      <c r="D152" t="s">
        <v>122</v>
      </c>
      <c r="E152">
        <f ca="1">SQRT(E150^2+E151^2)*TAN(PI()*INIT!$G$35/180)</f>
        <v>1066.1331999332915</v>
      </c>
      <c r="F152" t="s">
        <v>95</v>
      </c>
    </row>
    <row r="153" spans="1:6" x14ac:dyDescent="0.25">
      <c r="B153" t="str">
        <f>"ts["&amp;A148&amp;"]."</f>
        <v>ts[10].</v>
      </c>
      <c r="C153" t="s">
        <v>116</v>
      </c>
      <c r="D153" t="s">
        <v>122</v>
      </c>
      <c r="E153">
        <v>0</v>
      </c>
      <c r="F153" t="s">
        <v>95</v>
      </c>
    </row>
    <row r="154" spans="1:6" x14ac:dyDescent="0.25">
      <c r="B154" t="str">
        <f>"ts["&amp;A148&amp;"]."</f>
        <v>ts[10].</v>
      </c>
      <c r="C154" t="s">
        <v>117</v>
      </c>
      <c r="D154" t="s">
        <v>122</v>
      </c>
      <c r="E154">
        <v>0</v>
      </c>
      <c r="F154" t="s">
        <v>95</v>
      </c>
    </row>
    <row r="155" spans="1:6" x14ac:dyDescent="0.25">
      <c r="B155" t="str">
        <f>"ts["&amp;A148&amp;"]."</f>
        <v>ts[10].</v>
      </c>
      <c r="C155" t="s">
        <v>118</v>
      </c>
      <c r="D155" t="s">
        <v>122</v>
      </c>
      <c r="E155">
        <v>0</v>
      </c>
      <c r="F155" t="s">
        <v>95</v>
      </c>
    </row>
    <row r="156" spans="1:6" x14ac:dyDescent="0.25">
      <c r="B156" t="str">
        <f>"ts["&amp;A148&amp;"]."</f>
        <v>ts[10].</v>
      </c>
      <c r="C156" t="s">
        <v>119</v>
      </c>
      <c r="D156" t="s">
        <v>122</v>
      </c>
      <c r="E156">
        <v>0</v>
      </c>
      <c r="F156" t="s">
        <v>95</v>
      </c>
    </row>
    <row r="157" spans="1:6" x14ac:dyDescent="0.25">
      <c r="B157" t="str">
        <f>"ts["&amp;A148&amp;"]."</f>
        <v>ts[10].</v>
      </c>
      <c r="C157" t="s">
        <v>120</v>
      </c>
      <c r="D157" t="s">
        <v>122</v>
      </c>
      <c r="E157">
        <f>$C$2-A148</f>
        <v>5</v>
      </c>
      <c r="F157" t="s">
        <v>95</v>
      </c>
    </row>
    <row r="158" spans="1:6" x14ac:dyDescent="0.25">
      <c r="B158" t="str">
        <f>"ts["&amp;A148&amp;"]."</f>
        <v>ts[10].</v>
      </c>
      <c r="C158" t="s">
        <v>121</v>
      </c>
      <c r="D158" t="s">
        <v>122</v>
      </c>
      <c r="E158">
        <v>0</v>
      </c>
      <c r="F158" t="s">
        <v>95</v>
      </c>
    </row>
    <row r="159" spans="1:6" x14ac:dyDescent="0.25">
      <c r="B159" t="s">
        <v>124</v>
      </c>
    </row>
    <row r="160" spans="1:6" x14ac:dyDescent="0.25">
      <c r="B160" t="str">
        <f>"if (N&gt;"&amp;A162&amp;")"</f>
        <v>if (N&gt;11)</v>
      </c>
    </row>
    <row r="161" spans="1:6" x14ac:dyDescent="0.25">
      <c r="B161" t="s">
        <v>123</v>
      </c>
    </row>
    <row r="162" spans="1:6" x14ac:dyDescent="0.25">
      <c r="A162">
        <f>A148+1</f>
        <v>11</v>
      </c>
      <c r="B162" t="str">
        <f>"ts["&amp;A162&amp;"]."</f>
        <v>ts[11].</v>
      </c>
      <c r="C162" t="s">
        <v>99</v>
      </c>
      <c r="D162" t="s">
        <v>122</v>
      </c>
      <c r="E162" s="19">
        <v>0</v>
      </c>
      <c r="F162" t="s">
        <v>95</v>
      </c>
    </row>
    <row r="163" spans="1:6" x14ac:dyDescent="0.25">
      <c r="B163" t="str">
        <f>"ts["&amp;A162&amp;"]."</f>
        <v>ts[11].</v>
      </c>
      <c r="C163" t="s">
        <v>112</v>
      </c>
      <c r="D163" t="s">
        <v>122</v>
      </c>
      <c r="E163" s="19">
        <f>255</f>
        <v>255</v>
      </c>
      <c r="F163" t="s">
        <v>95</v>
      </c>
    </row>
    <row r="164" spans="1:6" x14ac:dyDescent="0.25">
      <c r="B164" t="str">
        <f>"ts["&amp;A162&amp;"]."</f>
        <v>ts[11].</v>
      </c>
      <c r="C164" t="s">
        <v>113</v>
      </c>
      <c r="D164" t="s">
        <v>122</v>
      </c>
      <c r="E164">
        <f ca="1">OFFSET(Digital!$B$6,0,track!A162)</f>
        <v>1248</v>
      </c>
      <c r="F164" t="s">
        <v>95</v>
      </c>
    </row>
    <row r="165" spans="1:6" x14ac:dyDescent="0.25">
      <c r="B165" t="str">
        <f>"ts["&amp;A162&amp;"]."</f>
        <v>ts[11].</v>
      </c>
      <c r="C165" t="s">
        <v>114</v>
      </c>
      <c r="D165" t="s">
        <v>122</v>
      </c>
      <c r="E165">
        <f ca="1">OFFSET(Digital!$B$7,0,track!A162)</f>
        <v>1632</v>
      </c>
      <c r="F165" t="s">
        <v>95</v>
      </c>
    </row>
    <row r="166" spans="1:6" x14ac:dyDescent="0.25">
      <c r="B166" t="str">
        <f>"ts["&amp;A162&amp;"]."</f>
        <v>ts[11].</v>
      </c>
      <c r="C166" t="s">
        <v>115</v>
      </c>
      <c r="D166" t="s">
        <v>122</v>
      </c>
      <c r="E166">
        <f ca="1">SQRT(E164^2+E165^2)*TAN(PI()*INIT!$G$35/180)</f>
        <v>1186.1601915424408</v>
      </c>
      <c r="F166" t="s">
        <v>95</v>
      </c>
    </row>
    <row r="167" spans="1:6" x14ac:dyDescent="0.25">
      <c r="B167" t="str">
        <f>"ts["&amp;A162&amp;"]."</f>
        <v>ts[11].</v>
      </c>
      <c r="C167" t="s">
        <v>116</v>
      </c>
      <c r="D167" t="s">
        <v>122</v>
      </c>
      <c r="E167">
        <v>0</v>
      </c>
      <c r="F167" t="s">
        <v>95</v>
      </c>
    </row>
    <row r="168" spans="1:6" x14ac:dyDescent="0.25">
      <c r="B168" t="str">
        <f>"ts["&amp;A162&amp;"]."</f>
        <v>ts[11].</v>
      </c>
      <c r="C168" t="s">
        <v>117</v>
      </c>
      <c r="D168" t="s">
        <v>122</v>
      </c>
      <c r="E168">
        <v>0</v>
      </c>
      <c r="F168" t="s">
        <v>95</v>
      </c>
    </row>
    <row r="169" spans="1:6" x14ac:dyDescent="0.25">
      <c r="B169" t="str">
        <f>"ts["&amp;A162&amp;"]."</f>
        <v>ts[11].</v>
      </c>
      <c r="C169" t="s">
        <v>118</v>
      </c>
      <c r="D169" t="s">
        <v>122</v>
      </c>
      <c r="E169">
        <v>0</v>
      </c>
      <c r="F169" t="s">
        <v>95</v>
      </c>
    </row>
    <row r="170" spans="1:6" x14ac:dyDescent="0.25">
      <c r="B170" t="str">
        <f>"ts["&amp;A162&amp;"]."</f>
        <v>ts[11].</v>
      </c>
      <c r="C170" t="s">
        <v>119</v>
      </c>
      <c r="D170" t="s">
        <v>122</v>
      </c>
      <c r="E170">
        <v>0</v>
      </c>
      <c r="F170" t="s">
        <v>95</v>
      </c>
    </row>
    <row r="171" spans="1:6" x14ac:dyDescent="0.25">
      <c r="B171" t="str">
        <f>"ts["&amp;A162&amp;"]."</f>
        <v>ts[11].</v>
      </c>
      <c r="C171" t="s">
        <v>120</v>
      </c>
      <c r="D171" t="s">
        <v>122</v>
      </c>
      <c r="E171">
        <f>$C$2-A162</f>
        <v>4</v>
      </c>
      <c r="F171" t="s">
        <v>95</v>
      </c>
    </row>
    <row r="172" spans="1:6" x14ac:dyDescent="0.25">
      <c r="B172" t="str">
        <f>"ts["&amp;A162&amp;"]."</f>
        <v>ts[11].</v>
      </c>
      <c r="C172" t="s">
        <v>121</v>
      </c>
      <c r="D172" t="s">
        <v>122</v>
      </c>
      <c r="E172">
        <v>0</v>
      </c>
      <c r="F172" t="s">
        <v>95</v>
      </c>
    </row>
    <row r="173" spans="1:6" x14ac:dyDescent="0.25">
      <c r="B173" t="s">
        <v>124</v>
      </c>
    </row>
    <row r="174" spans="1:6" x14ac:dyDescent="0.25">
      <c r="B174" t="str">
        <f>"if (N&gt;"&amp;A176&amp;")"</f>
        <v>if (N&gt;12)</v>
      </c>
    </row>
    <row r="175" spans="1:6" x14ac:dyDescent="0.25">
      <c r="B175" t="s">
        <v>123</v>
      </c>
    </row>
    <row r="176" spans="1:6" x14ac:dyDescent="0.25">
      <c r="A176">
        <f>A162+1</f>
        <v>12</v>
      </c>
      <c r="B176" t="str">
        <f>"ts["&amp;A176&amp;"]."</f>
        <v>ts[12].</v>
      </c>
      <c r="C176" t="s">
        <v>99</v>
      </c>
      <c r="D176" t="s">
        <v>122</v>
      </c>
      <c r="E176" s="19">
        <v>0</v>
      </c>
      <c r="F176" t="s">
        <v>95</v>
      </c>
    </row>
    <row r="177" spans="1:6" x14ac:dyDescent="0.25">
      <c r="B177" t="str">
        <f>"ts["&amp;A176&amp;"]."</f>
        <v>ts[12].</v>
      </c>
      <c r="C177" t="s">
        <v>112</v>
      </c>
      <c r="D177" t="s">
        <v>122</v>
      </c>
      <c r="E177" s="19">
        <f>255</f>
        <v>255</v>
      </c>
      <c r="F177" t="s">
        <v>95</v>
      </c>
    </row>
    <row r="178" spans="1:6" x14ac:dyDescent="0.25">
      <c r="B178" t="str">
        <f>"ts["&amp;A176&amp;"]."</f>
        <v>ts[12].</v>
      </c>
      <c r="C178" t="s">
        <v>113</v>
      </c>
      <c r="D178" t="s">
        <v>122</v>
      </c>
      <c r="E178">
        <f ca="1">OFFSET(Digital!$B$6,0,track!A176)</f>
        <v>1536</v>
      </c>
      <c r="F178" t="s">
        <v>95</v>
      </c>
    </row>
    <row r="179" spans="1:6" x14ac:dyDescent="0.25">
      <c r="B179" t="str">
        <f>"ts["&amp;A176&amp;"]."</f>
        <v>ts[12].</v>
      </c>
      <c r="C179" t="s">
        <v>114</v>
      </c>
      <c r="D179" t="s">
        <v>122</v>
      </c>
      <c r="E179">
        <f ca="1">OFFSET(Digital!$B$7,0,track!A176)</f>
        <v>1440</v>
      </c>
      <c r="F179" t="s">
        <v>95</v>
      </c>
    </row>
    <row r="180" spans="1:6" x14ac:dyDescent="0.25">
      <c r="B180" t="str">
        <f>"ts["&amp;A176&amp;"]."</f>
        <v>ts[12].</v>
      </c>
      <c r="C180" t="s">
        <v>115</v>
      </c>
      <c r="D180" t="s">
        <v>122</v>
      </c>
      <c r="E180">
        <f ca="1">SQRT(E178^2+E179^2)*TAN(PI()*INIT!$G$35/180)</f>
        <v>1215.5788744462448</v>
      </c>
      <c r="F180" t="s">
        <v>95</v>
      </c>
    </row>
    <row r="181" spans="1:6" x14ac:dyDescent="0.25">
      <c r="B181" t="str">
        <f>"ts["&amp;A176&amp;"]."</f>
        <v>ts[12].</v>
      </c>
      <c r="C181" t="s">
        <v>116</v>
      </c>
      <c r="D181" t="s">
        <v>122</v>
      </c>
      <c r="E181">
        <v>0</v>
      </c>
      <c r="F181" t="s">
        <v>95</v>
      </c>
    </row>
    <row r="182" spans="1:6" x14ac:dyDescent="0.25">
      <c r="B182" t="str">
        <f>"ts["&amp;A176&amp;"]."</f>
        <v>ts[12].</v>
      </c>
      <c r="C182" t="s">
        <v>117</v>
      </c>
      <c r="D182" t="s">
        <v>122</v>
      </c>
      <c r="E182">
        <v>0</v>
      </c>
      <c r="F182" t="s">
        <v>95</v>
      </c>
    </row>
    <row r="183" spans="1:6" x14ac:dyDescent="0.25">
      <c r="B183" t="str">
        <f>"ts["&amp;A176&amp;"]."</f>
        <v>ts[12].</v>
      </c>
      <c r="C183" t="s">
        <v>118</v>
      </c>
      <c r="D183" t="s">
        <v>122</v>
      </c>
      <c r="E183">
        <v>0</v>
      </c>
      <c r="F183" t="s">
        <v>95</v>
      </c>
    </row>
    <row r="184" spans="1:6" x14ac:dyDescent="0.25">
      <c r="B184" t="str">
        <f>"ts["&amp;A176&amp;"]."</f>
        <v>ts[12].</v>
      </c>
      <c r="C184" t="s">
        <v>119</v>
      </c>
      <c r="D184" t="s">
        <v>122</v>
      </c>
      <c r="E184">
        <v>0</v>
      </c>
      <c r="F184" t="s">
        <v>95</v>
      </c>
    </row>
    <row r="185" spans="1:6" x14ac:dyDescent="0.25">
      <c r="B185" t="str">
        <f>"ts["&amp;A176&amp;"]."</f>
        <v>ts[12].</v>
      </c>
      <c r="C185" t="s">
        <v>120</v>
      </c>
      <c r="D185" t="s">
        <v>122</v>
      </c>
      <c r="E185">
        <f>$C$2-A176</f>
        <v>3</v>
      </c>
      <c r="F185" t="s">
        <v>95</v>
      </c>
    </row>
    <row r="186" spans="1:6" x14ac:dyDescent="0.25">
      <c r="B186" t="str">
        <f>"ts["&amp;A176&amp;"]."</f>
        <v>ts[12].</v>
      </c>
      <c r="C186" t="s">
        <v>121</v>
      </c>
      <c r="D186" t="s">
        <v>122</v>
      </c>
      <c r="E186">
        <v>0</v>
      </c>
      <c r="F186" t="s">
        <v>95</v>
      </c>
    </row>
    <row r="187" spans="1:6" x14ac:dyDescent="0.25">
      <c r="B187" t="s">
        <v>124</v>
      </c>
    </row>
    <row r="188" spans="1:6" x14ac:dyDescent="0.25">
      <c r="B188" t="str">
        <f>"if (N&gt;"&amp;A190&amp;")"</f>
        <v>if (N&gt;13)</v>
      </c>
    </row>
    <row r="189" spans="1:6" x14ac:dyDescent="0.25">
      <c r="B189" t="s">
        <v>123</v>
      </c>
    </row>
    <row r="190" spans="1:6" x14ac:dyDescent="0.25">
      <c r="A190">
        <f>A176+1</f>
        <v>13</v>
      </c>
      <c r="B190" t="str">
        <f>"ts["&amp;A190&amp;"]."</f>
        <v>ts[13].</v>
      </c>
      <c r="C190" t="s">
        <v>99</v>
      </c>
      <c r="D190" t="s">
        <v>122</v>
      </c>
      <c r="E190" s="19">
        <v>0</v>
      </c>
      <c r="F190" t="s">
        <v>95</v>
      </c>
    </row>
    <row r="191" spans="1:6" x14ac:dyDescent="0.25">
      <c r="B191" t="str">
        <f>"ts["&amp;A190&amp;"]."</f>
        <v>ts[13].</v>
      </c>
      <c r="C191" t="s">
        <v>112</v>
      </c>
      <c r="D191" t="s">
        <v>122</v>
      </c>
      <c r="E191" s="19">
        <f>255</f>
        <v>255</v>
      </c>
      <c r="F191" t="s">
        <v>95</v>
      </c>
    </row>
    <row r="192" spans="1:6" x14ac:dyDescent="0.25">
      <c r="B192" t="str">
        <f>"ts["&amp;A190&amp;"]."</f>
        <v>ts[13].</v>
      </c>
      <c r="C192" t="s">
        <v>113</v>
      </c>
      <c r="D192" t="s">
        <v>122</v>
      </c>
      <c r="E192">
        <f ca="1">OFFSET(Digital!$B$6,0,track!A190)</f>
        <v>1920</v>
      </c>
      <c r="F192" t="s">
        <v>95</v>
      </c>
    </row>
    <row r="193" spans="1:6" x14ac:dyDescent="0.25">
      <c r="B193" t="str">
        <f>"ts["&amp;A190&amp;"]."</f>
        <v>ts[13].</v>
      </c>
      <c r="C193" t="s">
        <v>114</v>
      </c>
      <c r="D193" t="s">
        <v>122</v>
      </c>
      <c r="E193">
        <f ca="1">OFFSET(Digital!$B$7,0,track!A190)</f>
        <v>1344</v>
      </c>
      <c r="F193" t="s">
        <v>95</v>
      </c>
    </row>
    <row r="194" spans="1:6" x14ac:dyDescent="0.25">
      <c r="B194" t="str">
        <f>"ts["&amp;A190&amp;"]."</f>
        <v>ts[13].</v>
      </c>
      <c r="C194" t="s">
        <v>115</v>
      </c>
      <c r="D194" t="s">
        <v>122</v>
      </c>
      <c r="E194">
        <f ca="1">SQRT(E192^2+E193^2)*TAN(PI()*INIT!$G$35/180)</f>
        <v>1353.1119687594223</v>
      </c>
      <c r="F194" t="s">
        <v>95</v>
      </c>
    </row>
    <row r="195" spans="1:6" x14ac:dyDescent="0.25">
      <c r="B195" t="str">
        <f>"ts["&amp;A190&amp;"]."</f>
        <v>ts[13].</v>
      </c>
      <c r="C195" t="s">
        <v>116</v>
      </c>
      <c r="D195" t="s">
        <v>122</v>
      </c>
      <c r="E195">
        <v>0</v>
      </c>
      <c r="F195" t="s">
        <v>95</v>
      </c>
    </row>
    <row r="196" spans="1:6" x14ac:dyDescent="0.25">
      <c r="B196" t="str">
        <f>"ts["&amp;A190&amp;"]."</f>
        <v>ts[13].</v>
      </c>
      <c r="C196" t="s">
        <v>117</v>
      </c>
      <c r="D196" t="s">
        <v>122</v>
      </c>
      <c r="E196">
        <v>0</v>
      </c>
      <c r="F196" t="s">
        <v>95</v>
      </c>
    </row>
    <row r="197" spans="1:6" x14ac:dyDescent="0.25">
      <c r="B197" t="str">
        <f>"ts["&amp;A190&amp;"]."</f>
        <v>ts[13].</v>
      </c>
      <c r="C197" t="s">
        <v>118</v>
      </c>
      <c r="D197" t="s">
        <v>122</v>
      </c>
      <c r="E197">
        <v>0</v>
      </c>
      <c r="F197" t="s">
        <v>95</v>
      </c>
    </row>
    <row r="198" spans="1:6" x14ac:dyDescent="0.25">
      <c r="B198" t="str">
        <f>"ts["&amp;A190&amp;"]."</f>
        <v>ts[13].</v>
      </c>
      <c r="C198" t="s">
        <v>119</v>
      </c>
      <c r="D198" t="s">
        <v>122</v>
      </c>
      <c r="E198">
        <v>0</v>
      </c>
      <c r="F198" t="s">
        <v>95</v>
      </c>
    </row>
    <row r="199" spans="1:6" x14ac:dyDescent="0.25">
      <c r="B199" t="str">
        <f>"ts["&amp;A190&amp;"]."</f>
        <v>ts[13].</v>
      </c>
      <c r="C199" t="s">
        <v>120</v>
      </c>
      <c r="D199" t="s">
        <v>122</v>
      </c>
      <c r="E199">
        <f>$C$2-A190</f>
        <v>2</v>
      </c>
      <c r="F199" t="s">
        <v>95</v>
      </c>
    </row>
    <row r="200" spans="1:6" x14ac:dyDescent="0.25">
      <c r="B200" t="str">
        <f>"ts["&amp;A190&amp;"]."</f>
        <v>ts[13].</v>
      </c>
      <c r="C200" t="s">
        <v>121</v>
      </c>
      <c r="D200" t="s">
        <v>122</v>
      </c>
      <c r="E200">
        <v>0</v>
      </c>
      <c r="F200" t="s">
        <v>95</v>
      </c>
    </row>
    <row r="201" spans="1:6" x14ac:dyDescent="0.25">
      <c r="B201" t="s">
        <v>124</v>
      </c>
    </row>
    <row r="202" spans="1:6" x14ac:dyDescent="0.25">
      <c r="B202" t="str">
        <f>"if (N&gt;"&amp;A204&amp;")"</f>
        <v>if (N&gt;14)</v>
      </c>
    </row>
    <row r="203" spans="1:6" x14ac:dyDescent="0.25">
      <c r="B203" t="s">
        <v>123</v>
      </c>
    </row>
    <row r="204" spans="1:6" x14ac:dyDescent="0.25">
      <c r="A204">
        <f>A190+1</f>
        <v>14</v>
      </c>
      <c r="B204" t="str">
        <f>"ts["&amp;A204&amp;"]."</f>
        <v>ts[14].</v>
      </c>
      <c r="C204" t="s">
        <v>99</v>
      </c>
      <c r="D204" t="s">
        <v>122</v>
      </c>
      <c r="E204" s="19">
        <v>0</v>
      </c>
      <c r="F204" t="s">
        <v>95</v>
      </c>
    </row>
    <row r="205" spans="1:6" x14ac:dyDescent="0.25">
      <c r="B205" t="str">
        <f>"ts["&amp;A204&amp;"]."</f>
        <v>ts[14].</v>
      </c>
      <c r="C205" t="s">
        <v>112</v>
      </c>
      <c r="D205" t="s">
        <v>122</v>
      </c>
      <c r="E205" s="19">
        <f>255</f>
        <v>255</v>
      </c>
      <c r="F205" t="s">
        <v>95</v>
      </c>
    </row>
    <row r="206" spans="1:6" x14ac:dyDescent="0.25">
      <c r="B206" t="str">
        <f>"ts["&amp;A204&amp;"]."</f>
        <v>ts[14].</v>
      </c>
      <c r="C206" t="s">
        <v>113</v>
      </c>
      <c r="D206" t="s">
        <v>122</v>
      </c>
      <c r="E206">
        <f ca="1">OFFSET(Digital!$B$6,0,track!A204)</f>
        <v>2400</v>
      </c>
      <c r="F206" t="s">
        <v>95</v>
      </c>
    </row>
    <row r="207" spans="1:6" x14ac:dyDescent="0.25">
      <c r="B207" t="str">
        <f>"ts["&amp;A204&amp;"]."</f>
        <v>ts[14].</v>
      </c>
      <c r="C207" t="s">
        <v>114</v>
      </c>
      <c r="D207" t="s">
        <v>122</v>
      </c>
      <c r="E207">
        <f ca="1">OFFSET(Digital!$B$7,0,track!A204)</f>
        <v>1248</v>
      </c>
      <c r="F207" t="s">
        <v>95</v>
      </c>
    </row>
    <row r="208" spans="1:6" x14ac:dyDescent="0.25">
      <c r="B208" t="str">
        <f>"ts["&amp;A204&amp;"]."</f>
        <v>ts[14].</v>
      </c>
      <c r="C208" t="s">
        <v>115</v>
      </c>
      <c r="D208" t="s">
        <v>122</v>
      </c>
      <c r="E208">
        <f ca="1">SQRT(E206^2+E207^2)*TAN(PI()*INIT!$G$35/180)</f>
        <v>1561.7835957647908</v>
      </c>
      <c r="F208" t="s">
        <v>95</v>
      </c>
    </row>
    <row r="209" spans="1:6" x14ac:dyDescent="0.25">
      <c r="B209" t="str">
        <f>"ts["&amp;A204&amp;"]."</f>
        <v>ts[14].</v>
      </c>
      <c r="C209" t="s">
        <v>116</v>
      </c>
      <c r="D209" t="s">
        <v>122</v>
      </c>
      <c r="E209">
        <v>0</v>
      </c>
      <c r="F209" t="s">
        <v>95</v>
      </c>
    </row>
    <row r="210" spans="1:6" x14ac:dyDescent="0.25">
      <c r="B210" t="str">
        <f>"ts["&amp;A204&amp;"]."</f>
        <v>ts[14].</v>
      </c>
      <c r="C210" t="s">
        <v>117</v>
      </c>
      <c r="D210" t="s">
        <v>122</v>
      </c>
      <c r="E210">
        <v>0</v>
      </c>
      <c r="F210" t="s">
        <v>95</v>
      </c>
    </row>
    <row r="211" spans="1:6" x14ac:dyDescent="0.25">
      <c r="B211" t="str">
        <f>"ts["&amp;A204&amp;"]."</f>
        <v>ts[14].</v>
      </c>
      <c r="C211" t="s">
        <v>118</v>
      </c>
      <c r="D211" t="s">
        <v>122</v>
      </c>
      <c r="E211">
        <v>0</v>
      </c>
      <c r="F211" t="s">
        <v>95</v>
      </c>
    </row>
    <row r="212" spans="1:6" x14ac:dyDescent="0.25">
      <c r="B212" t="str">
        <f>"ts["&amp;A204&amp;"]."</f>
        <v>ts[14].</v>
      </c>
      <c r="C212" t="s">
        <v>119</v>
      </c>
      <c r="D212" t="s">
        <v>122</v>
      </c>
      <c r="E212">
        <v>0</v>
      </c>
      <c r="F212" t="s">
        <v>95</v>
      </c>
    </row>
    <row r="213" spans="1:6" x14ac:dyDescent="0.25">
      <c r="B213" t="str">
        <f>"ts["&amp;A204&amp;"]."</f>
        <v>ts[14].</v>
      </c>
      <c r="C213" t="s">
        <v>120</v>
      </c>
      <c r="D213" t="s">
        <v>122</v>
      </c>
      <c r="E213">
        <f>$C$2-A204</f>
        <v>1</v>
      </c>
      <c r="F213" t="s">
        <v>95</v>
      </c>
    </row>
    <row r="214" spans="1:6" x14ac:dyDescent="0.25">
      <c r="B214" t="str">
        <f>"ts["&amp;A204&amp;"]."</f>
        <v>ts[14].</v>
      </c>
      <c r="C214" t="s">
        <v>121</v>
      </c>
      <c r="D214" t="s">
        <v>122</v>
      </c>
      <c r="E214">
        <v>0</v>
      </c>
      <c r="F214" t="s">
        <v>95</v>
      </c>
    </row>
    <row r="215" spans="1:6" x14ac:dyDescent="0.25">
      <c r="B215" t="s">
        <v>124</v>
      </c>
    </row>
    <row r="216" spans="1:6" x14ac:dyDescent="0.25">
      <c r="B216" t="str">
        <f>"if (N&gt;"&amp;A218&amp;")"</f>
        <v>if (N&gt;15)</v>
      </c>
    </row>
    <row r="217" spans="1:6" x14ac:dyDescent="0.25">
      <c r="B217" t="s">
        <v>123</v>
      </c>
    </row>
    <row r="218" spans="1:6" x14ac:dyDescent="0.25">
      <c r="A218">
        <f>A204+1</f>
        <v>15</v>
      </c>
      <c r="B218" t="str">
        <f>"ts["&amp;A218&amp;"]."</f>
        <v>ts[15].</v>
      </c>
      <c r="C218" t="s">
        <v>99</v>
      </c>
      <c r="D218" t="s">
        <v>122</v>
      </c>
      <c r="E218" s="19">
        <v>0</v>
      </c>
      <c r="F218" t="s">
        <v>95</v>
      </c>
    </row>
    <row r="219" spans="1:6" x14ac:dyDescent="0.25">
      <c r="B219" t="str">
        <f>"ts["&amp;A218&amp;"]."</f>
        <v>ts[15].</v>
      </c>
      <c r="C219" t="s">
        <v>112</v>
      </c>
      <c r="D219" t="s">
        <v>122</v>
      </c>
      <c r="E219" s="19">
        <f>255</f>
        <v>255</v>
      </c>
      <c r="F219" t="s">
        <v>95</v>
      </c>
    </row>
    <row r="220" spans="1:6" x14ac:dyDescent="0.25">
      <c r="B220" t="str">
        <f>"ts["&amp;A218&amp;"]."</f>
        <v>ts[15].</v>
      </c>
      <c r="C220" t="s">
        <v>113</v>
      </c>
      <c r="D220" t="s">
        <v>122</v>
      </c>
      <c r="E220">
        <f ca="1">OFFSET(Digital!$B$6,0,track!A218)</f>
        <v>3072</v>
      </c>
      <c r="F220" t="s">
        <v>95</v>
      </c>
    </row>
    <row r="221" spans="1:6" x14ac:dyDescent="0.25">
      <c r="B221" t="str">
        <f>"ts["&amp;A218&amp;"]."</f>
        <v>ts[15].</v>
      </c>
      <c r="C221" t="s">
        <v>114</v>
      </c>
      <c r="D221" t="s">
        <v>122</v>
      </c>
      <c r="E221">
        <f ca="1">OFFSET(Digital!$B$7,0,track!A218)</f>
        <v>1152</v>
      </c>
      <c r="F221" t="s">
        <v>95</v>
      </c>
    </row>
    <row r="222" spans="1:6" x14ac:dyDescent="0.25">
      <c r="B222" t="str">
        <f>"ts["&amp;A218&amp;"]."</f>
        <v>ts[15].</v>
      </c>
      <c r="C222" t="s">
        <v>115</v>
      </c>
      <c r="D222" t="s">
        <v>122</v>
      </c>
      <c r="E222">
        <f ca="1">SQRT(E220^2+E221^2)*TAN(PI()*INIT!$G$35/180)</f>
        <v>1894.2270191294388</v>
      </c>
      <c r="F222" t="s">
        <v>95</v>
      </c>
    </row>
    <row r="223" spans="1:6" x14ac:dyDescent="0.25">
      <c r="B223" t="str">
        <f>"ts["&amp;A218&amp;"]."</f>
        <v>ts[15].</v>
      </c>
      <c r="C223" t="s">
        <v>116</v>
      </c>
      <c r="D223" t="s">
        <v>122</v>
      </c>
      <c r="E223">
        <v>0</v>
      </c>
      <c r="F223" t="s">
        <v>95</v>
      </c>
    </row>
    <row r="224" spans="1:6" x14ac:dyDescent="0.25">
      <c r="B224" t="str">
        <f>"ts["&amp;A218&amp;"]."</f>
        <v>ts[15].</v>
      </c>
      <c r="C224" t="s">
        <v>117</v>
      </c>
      <c r="D224" t="s">
        <v>122</v>
      </c>
      <c r="E224">
        <v>0</v>
      </c>
      <c r="F224" t="s">
        <v>95</v>
      </c>
    </row>
    <row r="225" spans="1:6" x14ac:dyDescent="0.25">
      <c r="B225" t="str">
        <f>"ts["&amp;A218&amp;"]."</f>
        <v>ts[15].</v>
      </c>
      <c r="C225" t="s">
        <v>118</v>
      </c>
      <c r="D225" t="s">
        <v>122</v>
      </c>
      <c r="E225">
        <v>0</v>
      </c>
      <c r="F225" t="s">
        <v>95</v>
      </c>
    </row>
    <row r="226" spans="1:6" x14ac:dyDescent="0.25">
      <c r="B226" t="str">
        <f>"ts["&amp;A218&amp;"]."</f>
        <v>ts[15].</v>
      </c>
      <c r="C226" t="s">
        <v>119</v>
      </c>
      <c r="D226" t="s">
        <v>122</v>
      </c>
      <c r="E226">
        <v>0</v>
      </c>
      <c r="F226" t="s">
        <v>95</v>
      </c>
    </row>
    <row r="227" spans="1:6" x14ac:dyDescent="0.25">
      <c r="B227" t="str">
        <f>"ts["&amp;A218&amp;"]."</f>
        <v>ts[15].</v>
      </c>
      <c r="C227" t="s">
        <v>120</v>
      </c>
      <c r="D227" t="s">
        <v>122</v>
      </c>
      <c r="E227">
        <f>$C$2-A218</f>
        <v>0</v>
      </c>
      <c r="F227" t="s">
        <v>95</v>
      </c>
    </row>
    <row r="228" spans="1:6" x14ac:dyDescent="0.25">
      <c r="B228" t="str">
        <f>"ts["&amp;A218&amp;"]."</f>
        <v>ts[15].</v>
      </c>
      <c r="C228" t="s">
        <v>121</v>
      </c>
      <c r="D228" t="s">
        <v>122</v>
      </c>
      <c r="E228">
        <v>0</v>
      </c>
      <c r="F228" t="s">
        <v>95</v>
      </c>
    </row>
    <row r="229" spans="1:6" x14ac:dyDescent="0.25">
      <c r="B229" t="s">
        <v>124</v>
      </c>
    </row>
    <row r="230" spans="1:6" x14ac:dyDescent="0.25">
      <c r="B230" t="str">
        <f>"if (N&gt;"&amp;A232&amp;")"</f>
        <v>if (N&gt;16)</v>
      </c>
    </row>
    <row r="231" spans="1:6" x14ac:dyDescent="0.25">
      <c r="B231" t="s">
        <v>123</v>
      </c>
    </row>
    <row r="232" spans="1:6" x14ac:dyDescent="0.25">
      <c r="A232">
        <f>A218+1</f>
        <v>16</v>
      </c>
      <c r="B232" t="str">
        <f>"ts["&amp;A232&amp;"]."</f>
        <v>ts[16].</v>
      </c>
      <c r="C232" t="s">
        <v>99</v>
      </c>
      <c r="D232" t="s">
        <v>122</v>
      </c>
      <c r="E232" s="19">
        <v>0</v>
      </c>
      <c r="F232" t="s">
        <v>95</v>
      </c>
    </row>
    <row r="233" spans="1:6" x14ac:dyDescent="0.25">
      <c r="B233" t="str">
        <f>"ts["&amp;A232&amp;"]."</f>
        <v>ts[16].</v>
      </c>
      <c r="C233" t="s">
        <v>112</v>
      </c>
      <c r="D233" t="s">
        <v>122</v>
      </c>
      <c r="E233" s="19">
        <f>255</f>
        <v>255</v>
      </c>
      <c r="F233" t="s">
        <v>95</v>
      </c>
    </row>
    <row r="234" spans="1:6" x14ac:dyDescent="0.25">
      <c r="B234" t="str">
        <f>"ts["&amp;A232&amp;"]."</f>
        <v>ts[16].</v>
      </c>
      <c r="C234" t="s">
        <v>113</v>
      </c>
      <c r="D234" t="s">
        <v>122</v>
      </c>
      <c r="E234">
        <f ca="1">OFFSET(Digital!$B$6,0,track!A232)</f>
        <v>3744</v>
      </c>
      <c r="F234" t="s">
        <v>95</v>
      </c>
    </row>
    <row r="235" spans="1:6" x14ac:dyDescent="0.25">
      <c r="B235" t="str">
        <f>"ts["&amp;A232&amp;"]."</f>
        <v>ts[16].</v>
      </c>
      <c r="C235" t="s">
        <v>114</v>
      </c>
      <c r="D235" t="s">
        <v>122</v>
      </c>
      <c r="E235">
        <f ca="1">OFFSET(Digital!$B$7,0,track!A232)</f>
        <v>1056</v>
      </c>
      <c r="F235" t="s">
        <v>95</v>
      </c>
    </row>
    <row r="236" spans="1:6" x14ac:dyDescent="0.25">
      <c r="B236" t="str">
        <f>"ts["&amp;A232&amp;"]."</f>
        <v>ts[16].</v>
      </c>
      <c r="C236" t="s">
        <v>115</v>
      </c>
      <c r="D236" t="s">
        <v>122</v>
      </c>
      <c r="E236">
        <f ca="1">SQRT(E234^2+E235^2)*TAN(PI()*INIT!$G$35/180)</f>
        <v>2245.9349946069228</v>
      </c>
      <c r="F236" t="s">
        <v>95</v>
      </c>
    </row>
    <row r="237" spans="1:6" x14ac:dyDescent="0.25">
      <c r="B237" t="str">
        <f>"ts["&amp;A232&amp;"]."</f>
        <v>ts[16].</v>
      </c>
      <c r="C237" t="s">
        <v>116</v>
      </c>
      <c r="D237" t="s">
        <v>122</v>
      </c>
      <c r="E237">
        <v>0</v>
      </c>
      <c r="F237" t="s">
        <v>95</v>
      </c>
    </row>
    <row r="238" spans="1:6" x14ac:dyDescent="0.25">
      <c r="B238" t="str">
        <f>"ts["&amp;A232&amp;"]."</f>
        <v>ts[16].</v>
      </c>
      <c r="C238" t="s">
        <v>117</v>
      </c>
      <c r="D238" t="s">
        <v>122</v>
      </c>
      <c r="E238">
        <v>0</v>
      </c>
      <c r="F238" t="s">
        <v>95</v>
      </c>
    </row>
    <row r="239" spans="1:6" x14ac:dyDescent="0.25">
      <c r="B239" t="str">
        <f>"ts["&amp;A232&amp;"]."</f>
        <v>ts[16].</v>
      </c>
      <c r="C239" t="s">
        <v>118</v>
      </c>
      <c r="D239" t="s">
        <v>122</v>
      </c>
      <c r="E239">
        <v>0</v>
      </c>
      <c r="F239" t="s">
        <v>95</v>
      </c>
    </row>
    <row r="240" spans="1:6" x14ac:dyDescent="0.25">
      <c r="B240" t="str">
        <f>"ts["&amp;A232&amp;"]."</f>
        <v>ts[16].</v>
      </c>
      <c r="C240" t="s">
        <v>119</v>
      </c>
      <c r="D240" t="s">
        <v>122</v>
      </c>
      <c r="E240">
        <v>0</v>
      </c>
      <c r="F240" t="s">
        <v>95</v>
      </c>
    </row>
    <row r="241" spans="1:6" x14ac:dyDescent="0.25">
      <c r="B241" t="str">
        <f>"ts["&amp;A232&amp;"]."</f>
        <v>ts[16].</v>
      </c>
      <c r="C241" t="s">
        <v>120</v>
      </c>
      <c r="D241" t="s">
        <v>122</v>
      </c>
      <c r="E241">
        <f>$C$2-A232</f>
        <v>-1</v>
      </c>
      <c r="F241" t="s">
        <v>95</v>
      </c>
    </row>
    <row r="242" spans="1:6" x14ac:dyDescent="0.25">
      <c r="B242" t="str">
        <f>"ts["&amp;A232&amp;"]."</f>
        <v>ts[16].</v>
      </c>
      <c r="C242" t="s">
        <v>121</v>
      </c>
      <c r="D242" t="s">
        <v>122</v>
      </c>
      <c r="E242">
        <v>0</v>
      </c>
      <c r="F242" t="s">
        <v>95</v>
      </c>
    </row>
    <row r="243" spans="1:6" x14ac:dyDescent="0.25">
      <c r="B243" t="s">
        <v>124</v>
      </c>
    </row>
    <row r="244" spans="1:6" x14ac:dyDescent="0.25">
      <c r="B244" t="str">
        <f>"if (N&gt;"&amp;A246&amp;")"</f>
        <v>if (N&gt;17)</v>
      </c>
    </row>
    <row r="245" spans="1:6" x14ac:dyDescent="0.25">
      <c r="B245" t="s">
        <v>123</v>
      </c>
    </row>
    <row r="246" spans="1:6" x14ac:dyDescent="0.25">
      <c r="A246">
        <f>A232+1</f>
        <v>17</v>
      </c>
      <c r="B246" t="str">
        <f>"ts["&amp;A246&amp;"]."</f>
        <v>ts[17].</v>
      </c>
      <c r="C246" t="s">
        <v>99</v>
      </c>
      <c r="D246" t="s">
        <v>122</v>
      </c>
      <c r="E246" s="19">
        <v>0</v>
      </c>
      <c r="F246" t="s">
        <v>95</v>
      </c>
    </row>
    <row r="247" spans="1:6" x14ac:dyDescent="0.25">
      <c r="B247" t="str">
        <f>"ts["&amp;A246&amp;"]."</f>
        <v>ts[17].</v>
      </c>
      <c r="C247" t="s">
        <v>112</v>
      </c>
      <c r="D247" t="s">
        <v>122</v>
      </c>
      <c r="E247" s="19">
        <f>255</f>
        <v>255</v>
      </c>
      <c r="F247" t="s">
        <v>95</v>
      </c>
    </row>
    <row r="248" spans="1:6" x14ac:dyDescent="0.25">
      <c r="B248" t="str">
        <f>"ts["&amp;A246&amp;"]."</f>
        <v>ts[17].</v>
      </c>
      <c r="C248" t="s">
        <v>113</v>
      </c>
      <c r="D248" t="s">
        <v>122</v>
      </c>
      <c r="E248">
        <f ca="1">OFFSET(Digital!$B$6,0,track!A246)</f>
        <v>-3936</v>
      </c>
      <c r="F248" t="s">
        <v>95</v>
      </c>
    </row>
    <row r="249" spans="1:6" x14ac:dyDescent="0.25">
      <c r="B249" t="str">
        <f>"ts["&amp;A246&amp;"]."</f>
        <v>ts[17].</v>
      </c>
      <c r="C249" t="s">
        <v>114</v>
      </c>
      <c r="D249" t="s">
        <v>122</v>
      </c>
      <c r="E249" t="e">
        <f ca="1">OFFSET(Digital!$B$7,0,track!A246)</f>
        <v>#N/A</v>
      </c>
      <c r="F249" t="s">
        <v>95</v>
      </c>
    </row>
    <row r="250" spans="1:6" x14ac:dyDescent="0.25">
      <c r="B250" t="str">
        <f>"ts["&amp;A246&amp;"]."</f>
        <v>ts[17].</v>
      </c>
      <c r="C250" t="s">
        <v>115</v>
      </c>
      <c r="D250" t="s">
        <v>122</v>
      </c>
      <c r="E250" t="e">
        <f ca="1">SQRT(E248^2+E249^2)*TAN(PI()*INIT!$G$35/180)</f>
        <v>#N/A</v>
      </c>
      <c r="F250" t="s">
        <v>95</v>
      </c>
    </row>
    <row r="251" spans="1:6" x14ac:dyDescent="0.25">
      <c r="B251" t="str">
        <f>"ts["&amp;A246&amp;"]."</f>
        <v>ts[17].</v>
      </c>
      <c r="C251" t="s">
        <v>116</v>
      </c>
      <c r="D251" t="s">
        <v>122</v>
      </c>
      <c r="E251">
        <v>0</v>
      </c>
      <c r="F251" t="s">
        <v>95</v>
      </c>
    </row>
    <row r="252" spans="1:6" x14ac:dyDescent="0.25">
      <c r="B252" t="str">
        <f>"ts["&amp;A246&amp;"]."</f>
        <v>ts[17].</v>
      </c>
      <c r="C252" t="s">
        <v>117</v>
      </c>
      <c r="D252" t="s">
        <v>122</v>
      </c>
      <c r="E252">
        <v>0</v>
      </c>
      <c r="F252" t="s">
        <v>95</v>
      </c>
    </row>
    <row r="253" spans="1:6" x14ac:dyDescent="0.25">
      <c r="B253" t="str">
        <f>"ts["&amp;A246&amp;"]."</f>
        <v>ts[17].</v>
      </c>
      <c r="C253" t="s">
        <v>118</v>
      </c>
      <c r="D253" t="s">
        <v>122</v>
      </c>
      <c r="E253">
        <v>0</v>
      </c>
      <c r="F253" t="s">
        <v>95</v>
      </c>
    </row>
    <row r="254" spans="1:6" x14ac:dyDescent="0.25">
      <c r="B254" t="str">
        <f>"ts["&amp;A246&amp;"]."</f>
        <v>ts[17].</v>
      </c>
      <c r="C254" t="s">
        <v>119</v>
      </c>
      <c r="D254" t="s">
        <v>122</v>
      </c>
      <c r="E254">
        <v>0</v>
      </c>
      <c r="F254" t="s">
        <v>95</v>
      </c>
    </row>
    <row r="255" spans="1:6" x14ac:dyDescent="0.25">
      <c r="B255" t="str">
        <f>"ts["&amp;A246&amp;"]."</f>
        <v>ts[17].</v>
      </c>
      <c r="C255" t="s">
        <v>120</v>
      </c>
      <c r="D255" t="s">
        <v>122</v>
      </c>
      <c r="E255">
        <f>$C$2-A246</f>
        <v>-2</v>
      </c>
      <c r="F255" t="s">
        <v>95</v>
      </c>
    </row>
    <row r="256" spans="1:6" x14ac:dyDescent="0.25">
      <c r="B256" t="str">
        <f>"ts["&amp;A246&amp;"]."</f>
        <v>ts[17].</v>
      </c>
      <c r="C256" t="s">
        <v>121</v>
      </c>
      <c r="D256" t="s">
        <v>122</v>
      </c>
      <c r="E256">
        <v>0</v>
      </c>
      <c r="F256" t="s">
        <v>95</v>
      </c>
    </row>
    <row r="257" spans="2:2" x14ac:dyDescent="0.25">
      <c r="B257" t="s">
        <v>124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workbookViewId="0">
      <selection activeCell="H34" sqref="H34"/>
    </sheetView>
  </sheetViews>
  <sheetFormatPr defaultRowHeight="15" x14ac:dyDescent="0.25"/>
  <cols>
    <col min="8" max="8" width="34" bestFit="1" customWidth="1"/>
    <col min="9" max="9" width="18.7109375" bestFit="1" customWidth="1"/>
    <col min="10" max="10" width="43.42578125" bestFit="1" customWidth="1"/>
    <col min="11" max="11" width="15.42578125" bestFit="1" customWidth="1"/>
  </cols>
  <sheetData>
    <row r="1" spans="1:11" x14ac:dyDescent="0.25">
      <c r="A1">
        <v>256</v>
      </c>
      <c r="D1">
        <v>3500</v>
      </c>
    </row>
    <row r="2" spans="1:11" x14ac:dyDescent="0.25">
      <c r="D2" t="s">
        <v>126</v>
      </c>
      <c r="F2" t="s">
        <v>128</v>
      </c>
      <c r="G2" t="s">
        <v>85</v>
      </c>
      <c r="H2" t="s">
        <v>129</v>
      </c>
    </row>
    <row r="3" spans="1:11" x14ac:dyDescent="0.25">
      <c r="A3">
        <v>0</v>
      </c>
      <c r="B3">
        <v>255</v>
      </c>
      <c r="D3">
        <f>ROUND($D$1*VLOOKUP(A3,image!B:D,3,1),0)</f>
        <v>7875</v>
      </c>
      <c r="F3" s="37">
        <f>VLOOKUP(A3,image!B:J,9,1)</f>
        <v>0.4877510573707049</v>
      </c>
      <c r="G3">
        <f>ROUND($A$1*F3,0)</f>
        <v>125</v>
      </c>
      <c r="H3" t="str">
        <f>"points= GetPoints("&amp;A3&amp;", "&amp;B3&amp;", "&amp;G3&amp;", "&amp;D3&amp;");"</f>
        <v>points= GetPoints(0, 255, 125, 7875);</v>
      </c>
      <c r="I3" t="s">
        <v>130</v>
      </c>
      <c r="J3" t="s">
        <v>131</v>
      </c>
      <c r="K3" t="s">
        <v>132</v>
      </c>
    </row>
    <row r="4" spans="1:11" x14ac:dyDescent="0.25">
      <c r="A4">
        <f>A3+$A$1</f>
        <v>256</v>
      </c>
      <c r="B4">
        <f>B3+$A$1</f>
        <v>511</v>
      </c>
      <c r="D4">
        <f>ROUND($D$1*VLOOKUP(A4,image!B:D,3,1),0)</f>
        <v>8645</v>
      </c>
      <c r="F4" s="37">
        <f>VLOOKUP(A4,image!B:J,9,1)</f>
        <v>0.54325630150877768</v>
      </c>
      <c r="G4">
        <f t="shared" ref="G4:G34" si="0">ROUND($A$1*F4,0)</f>
        <v>139</v>
      </c>
      <c r="H4" t="str">
        <f t="shared" ref="H4:H34" si="1">"points= GetPoints("&amp;A4&amp;", "&amp;B4&amp;", "&amp;G4&amp;", "&amp;D4&amp;");"</f>
        <v>points= GetPoints(256, 511, 139, 8645);</v>
      </c>
      <c r="I4" t="s">
        <v>130</v>
      </c>
      <c r="J4" t="s">
        <v>131</v>
      </c>
      <c r="K4" t="s">
        <v>132</v>
      </c>
    </row>
    <row r="5" spans="1:11" x14ac:dyDescent="0.25">
      <c r="A5">
        <f>A4+$A$1</f>
        <v>512</v>
      </c>
      <c r="B5">
        <f>B4+$A$1</f>
        <v>767</v>
      </c>
      <c r="D5">
        <f>ROUND($D$1*VLOOKUP(A5,image!B:D,3,1),0)</f>
        <v>9063</v>
      </c>
      <c r="F5" s="37">
        <f>VLOOKUP(A5,image!B:J,9,1)</f>
        <v>0.45913007073931078</v>
      </c>
      <c r="G5">
        <f t="shared" si="0"/>
        <v>118</v>
      </c>
      <c r="H5" t="str">
        <f t="shared" si="1"/>
        <v>points= GetPoints(512, 767, 118, 9063);</v>
      </c>
      <c r="I5" t="s">
        <v>130</v>
      </c>
      <c r="J5" t="s">
        <v>131</v>
      </c>
      <c r="K5" t="s">
        <v>132</v>
      </c>
    </row>
    <row r="6" spans="1:11" x14ac:dyDescent="0.25">
      <c r="A6">
        <f>A5+$A$1</f>
        <v>768</v>
      </c>
      <c r="B6">
        <f>B5+$A$1</f>
        <v>1023</v>
      </c>
      <c r="D6">
        <f>ROUND($D$1*VLOOKUP(A6,image!B:D,3,1),0)</f>
        <v>7683</v>
      </c>
      <c r="F6" s="37">
        <f>VLOOKUP(A6,image!B:J,9,1)</f>
        <v>0.38356681839010598</v>
      </c>
      <c r="G6">
        <f t="shared" si="0"/>
        <v>98</v>
      </c>
      <c r="H6" t="str">
        <f t="shared" si="1"/>
        <v>points= GetPoints(768, 1023, 98, 7683);</v>
      </c>
      <c r="I6" t="s">
        <v>130</v>
      </c>
      <c r="J6" t="s">
        <v>131</v>
      </c>
      <c r="K6" t="s">
        <v>132</v>
      </c>
    </row>
    <row r="7" spans="1:11" x14ac:dyDescent="0.25">
      <c r="A7">
        <f>A6+$A$1</f>
        <v>1024</v>
      </c>
      <c r="B7">
        <f>B6+$A$1</f>
        <v>1279</v>
      </c>
      <c r="D7">
        <f>ROUND($D$1*VLOOKUP(A7,image!B:D,3,1),0)</f>
        <v>5562</v>
      </c>
      <c r="F7" s="37">
        <f>VLOOKUP(A7,image!B:J,9,1)</f>
        <v>0.94821950328447346</v>
      </c>
      <c r="G7">
        <f t="shared" si="0"/>
        <v>243</v>
      </c>
      <c r="H7" t="str">
        <f t="shared" si="1"/>
        <v>points= GetPoints(1024, 1279, 243, 5562);</v>
      </c>
      <c r="I7" t="s">
        <v>130</v>
      </c>
      <c r="J7" t="s">
        <v>131</v>
      </c>
      <c r="K7" t="s">
        <v>132</v>
      </c>
    </row>
    <row r="8" spans="1:11" x14ac:dyDescent="0.25">
      <c r="A8">
        <f>A7+$A$1</f>
        <v>1280</v>
      </c>
      <c r="B8">
        <f>B7+$A$1</f>
        <v>1535</v>
      </c>
      <c r="D8">
        <f>ROUND($D$1*VLOOKUP(A8,image!B:D,3,1),0)</f>
        <v>4505</v>
      </c>
      <c r="F8" s="37">
        <f>VLOOKUP(A8,image!B:J,9,1)</f>
        <v>0.527541852056709</v>
      </c>
      <c r="G8">
        <f t="shared" si="0"/>
        <v>135</v>
      </c>
      <c r="H8" t="str">
        <f t="shared" si="1"/>
        <v>points= GetPoints(1280, 1535, 135, 4505);</v>
      </c>
      <c r="I8" t="s">
        <v>130</v>
      </c>
      <c r="J8" t="s">
        <v>131</v>
      </c>
      <c r="K8" t="s">
        <v>132</v>
      </c>
    </row>
    <row r="9" spans="1:11" x14ac:dyDescent="0.25">
      <c r="A9">
        <f>A8+$A$1</f>
        <v>1536</v>
      </c>
      <c r="B9">
        <f>B8+$A$1</f>
        <v>1791</v>
      </c>
      <c r="D9">
        <f>ROUND($D$1*VLOOKUP(A9,image!B:D,3,1),0)</f>
        <v>5496</v>
      </c>
      <c r="F9" s="37">
        <f>VLOOKUP(A9,image!B:J,9,1)</f>
        <v>0.40674150210247306</v>
      </c>
      <c r="G9">
        <f t="shared" si="0"/>
        <v>104</v>
      </c>
      <c r="H9" t="str">
        <f t="shared" si="1"/>
        <v>points= GetPoints(1536, 1791, 104, 5496);</v>
      </c>
      <c r="I9" t="s">
        <v>130</v>
      </c>
      <c r="J9" t="s">
        <v>131</v>
      </c>
      <c r="K9" t="s">
        <v>132</v>
      </c>
    </row>
    <row r="10" spans="1:11" x14ac:dyDescent="0.25">
      <c r="A10">
        <f>A9+$A$1</f>
        <v>1792</v>
      </c>
      <c r="B10">
        <f>B9+$A$1</f>
        <v>2047</v>
      </c>
      <c r="D10">
        <f>ROUND($D$1*VLOOKUP(A10,image!B:D,3,1),0)</f>
        <v>7786</v>
      </c>
      <c r="F10" s="37">
        <f>VLOOKUP(A10,image!B:J,9,1)</f>
        <v>0.40632876415700636</v>
      </c>
      <c r="G10">
        <f t="shared" si="0"/>
        <v>104</v>
      </c>
      <c r="H10" t="str">
        <f t="shared" si="1"/>
        <v>points= GetPoints(1792, 2047, 104, 7786);</v>
      </c>
      <c r="I10" t="s">
        <v>130</v>
      </c>
      <c r="J10" t="s">
        <v>131</v>
      </c>
      <c r="K10" t="s">
        <v>132</v>
      </c>
    </row>
    <row r="11" spans="1:11" x14ac:dyDescent="0.25">
      <c r="A11">
        <f>A10+$A$1</f>
        <v>2048</v>
      </c>
      <c r="B11">
        <f>B10+$A$1</f>
        <v>2303</v>
      </c>
      <c r="D11">
        <f>ROUND($D$1*VLOOKUP(A11,image!B:D,3,1),0)</f>
        <v>9482</v>
      </c>
      <c r="F11" s="37">
        <f>VLOOKUP(A11,image!B:J,9,1)</f>
        <v>0.45850515345827536</v>
      </c>
      <c r="G11">
        <f t="shared" si="0"/>
        <v>117</v>
      </c>
      <c r="H11" t="str">
        <f t="shared" si="1"/>
        <v>points= GetPoints(2048, 2303, 117, 9482);</v>
      </c>
      <c r="I11" t="s">
        <v>130</v>
      </c>
      <c r="J11" t="s">
        <v>131</v>
      </c>
      <c r="K11" t="s">
        <v>132</v>
      </c>
    </row>
    <row r="12" spans="1:11" x14ac:dyDescent="0.25">
      <c r="A12">
        <f>A11+$A$1</f>
        <v>2304</v>
      </c>
      <c r="B12">
        <f>B11+$A$1</f>
        <v>2559</v>
      </c>
      <c r="D12">
        <f>ROUND($D$1*VLOOKUP(A12,image!B:D,3,1),0)</f>
        <v>9158</v>
      </c>
      <c r="F12" s="37">
        <f>VLOOKUP(A12,image!B:J,9,1)</f>
        <v>0.59543597164994977</v>
      </c>
      <c r="G12">
        <f t="shared" si="0"/>
        <v>152</v>
      </c>
      <c r="H12" t="str">
        <f t="shared" si="1"/>
        <v>points= GetPoints(2304, 2559, 152, 9158);</v>
      </c>
      <c r="I12" t="s">
        <v>130</v>
      </c>
      <c r="J12" t="s">
        <v>131</v>
      </c>
      <c r="K12" t="s">
        <v>132</v>
      </c>
    </row>
    <row r="13" spans="1:11" x14ac:dyDescent="0.25">
      <c r="A13">
        <f>A12+$A$1</f>
        <v>2560</v>
      </c>
      <c r="B13">
        <f>B12+$A$1</f>
        <v>2815</v>
      </c>
      <c r="D13">
        <f>ROUND($D$1*VLOOKUP(A13,image!B:D,3,1),0)</f>
        <v>7088</v>
      </c>
      <c r="F13" s="37">
        <f>VLOOKUP(A13,image!B:J,9,1)</f>
        <v>0.27860321287100465</v>
      </c>
      <c r="G13">
        <f t="shared" si="0"/>
        <v>71</v>
      </c>
      <c r="H13" t="str">
        <f t="shared" si="1"/>
        <v>points= GetPoints(2560, 2815, 71, 7088);</v>
      </c>
      <c r="I13" t="s">
        <v>130</v>
      </c>
      <c r="J13" t="s">
        <v>131</v>
      </c>
      <c r="K13" t="s">
        <v>132</v>
      </c>
    </row>
    <row r="14" spans="1:11" x14ac:dyDescent="0.25">
      <c r="A14">
        <f>A13+$A$1</f>
        <v>2816</v>
      </c>
      <c r="B14">
        <f>B13+$A$1</f>
        <v>3071</v>
      </c>
      <c r="D14">
        <f>ROUND($D$1*VLOOKUP(A14,image!B:D,3,1),0)</f>
        <v>5006</v>
      </c>
      <c r="F14" s="37">
        <f>VLOOKUP(A14,image!B:J,9,1)</f>
        <v>0.50343317343605998</v>
      </c>
      <c r="G14">
        <f t="shared" si="0"/>
        <v>129</v>
      </c>
      <c r="H14" t="str">
        <f t="shared" si="1"/>
        <v>points= GetPoints(2816, 3071, 129, 5006);</v>
      </c>
      <c r="I14" t="s">
        <v>130</v>
      </c>
      <c r="J14" t="s">
        <v>131</v>
      </c>
      <c r="K14" t="s">
        <v>132</v>
      </c>
    </row>
    <row r="15" spans="1:11" x14ac:dyDescent="0.25">
      <c r="A15">
        <f>A14+$A$1</f>
        <v>3072</v>
      </c>
      <c r="B15">
        <f>B14+$A$1</f>
        <v>3327</v>
      </c>
      <c r="D15">
        <f>ROUND($D$1*VLOOKUP(A15,image!B:D,3,1),0)</f>
        <v>4615</v>
      </c>
      <c r="F15" s="37">
        <f>VLOOKUP(A15,image!B:J,9,1)</f>
        <v>0.93710815752642473</v>
      </c>
      <c r="G15">
        <f t="shared" si="0"/>
        <v>240</v>
      </c>
      <c r="H15" t="str">
        <f t="shared" si="1"/>
        <v>points= GetPoints(3072, 3327, 240, 4615);</v>
      </c>
      <c r="I15" t="s">
        <v>130</v>
      </c>
      <c r="J15" t="s">
        <v>131</v>
      </c>
      <c r="K15" t="s">
        <v>132</v>
      </c>
    </row>
    <row r="16" spans="1:11" x14ac:dyDescent="0.25">
      <c r="A16">
        <f>A15+$A$1</f>
        <v>3328</v>
      </c>
      <c r="B16">
        <f>B15+$A$1</f>
        <v>3583</v>
      </c>
      <c r="D16">
        <f>ROUND($D$1*VLOOKUP(A16,image!B:D,3,1),0)</f>
        <v>6150</v>
      </c>
      <c r="F16" s="37">
        <f>VLOOKUP(A16,image!B:J,9,1)</f>
        <v>0.73407288550150607</v>
      </c>
      <c r="G16">
        <f t="shared" si="0"/>
        <v>188</v>
      </c>
      <c r="H16" t="str">
        <f t="shared" si="1"/>
        <v>points= GetPoints(3328, 3583, 188, 6150);</v>
      </c>
      <c r="I16" t="s">
        <v>130</v>
      </c>
      <c r="J16" t="s">
        <v>131</v>
      </c>
      <c r="K16" t="s">
        <v>132</v>
      </c>
    </row>
    <row r="17" spans="1:11" x14ac:dyDescent="0.25">
      <c r="A17">
        <f>A16+$A$1</f>
        <v>3584</v>
      </c>
      <c r="B17">
        <f>B16+$A$1</f>
        <v>3839</v>
      </c>
      <c r="D17">
        <f>ROUND($D$1*VLOOKUP(A17,image!B:D,3,1),0)</f>
        <v>8237</v>
      </c>
      <c r="F17" s="37">
        <f>VLOOKUP(A17,image!B:J,9,1)</f>
        <v>0.94694822949268731</v>
      </c>
      <c r="G17">
        <f t="shared" si="0"/>
        <v>242</v>
      </c>
      <c r="H17" t="str">
        <f t="shared" si="1"/>
        <v>points= GetPoints(3584, 3839, 242, 8237);</v>
      </c>
      <c r="I17" t="s">
        <v>130</v>
      </c>
      <c r="J17" t="s">
        <v>131</v>
      </c>
      <c r="K17" t="s">
        <v>132</v>
      </c>
    </row>
    <row r="18" spans="1:11" x14ac:dyDescent="0.25">
      <c r="A18">
        <f>A17+$A$1</f>
        <v>3840</v>
      </c>
      <c r="B18">
        <f>B17+$A$1</f>
        <v>4095</v>
      </c>
      <c r="D18">
        <f>ROUND($D$1*VLOOKUP(A18,image!B:D,3,1),0)</f>
        <v>9133</v>
      </c>
      <c r="F18" s="37">
        <f>VLOOKUP(A18,image!B:J,9,1)</f>
        <v>0.63162342901668544</v>
      </c>
      <c r="G18">
        <f t="shared" si="0"/>
        <v>162</v>
      </c>
      <c r="H18" t="str">
        <f t="shared" si="1"/>
        <v>points= GetPoints(3840, 4095, 162, 9133);</v>
      </c>
      <c r="I18" t="s">
        <v>130</v>
      </c>
      <c r="J18" t="s">
        <v>131</v>
      </c>
      <c r="K18" t="s">
        <v>132</v>
      </c>
    </row>
    <row r="19" spans="1:11" x14ac:dyDescent="0.25">
      <c r="A19">
        <f>A18+$A$1</f>
        <v>4096</v>
      </c>
      <c r="B19">
        <f>B18+$A$1</f>
        <v>4351</v>
      </c>
      <c r="D19">
        <f>ROUND($D$1*VLOOKUP(A19,image!B:D,3,1),0)</f>
        <v>8224</v>
      </c>
      <c r="F19" s="37">
        <f>VLOOKUP(A19,image!B:J,9,1)</f>
        <v>0.74552489887175599</v>
      </c>
      <c r="G19">
        <f t="shared" si="0"/>
        <v>191</v>
      </c>
      <c r="H19" t="str">
        <f t="shared" si="1"/>
        <v>points= GetPoints(4096, 4351, 191, 8224);</v>
      </c>
      <c r="I19" t="s">
        <v>130</v>
      </c>
      <c r="J19" t="s">
        <v>131</v>
      </c>
      <c r="K19" t="s">
        <v>132</v>
      </c>
    </row>
    <row r="20" spans="1:11" x14ac:dyDescent="0.25">
      <c r="A20">
        <f>A19+$A$1</f>
        <v>4352</v>
      </c>
      <c r="B20">
        <f>B19+$A$1</f>
        <v>4607</v>
      </c>
      <c r="D20">
        <f>ROUND($D$1*VLOOKUP(A20,image!B:D,3,1),0)</f>
        <v>6460</v>
      </c>
      <c r="F20" s="37">
        <f>VLOOKUP(A20,image!B:J,9,1)</f>
        <v>0.98541102678424486</v>
      </c>
      <c r="G20">
        <f t="shared" si="0"/>
        <v>252</v>
      </c>
      <c r="H20" t="str">
        <f t="shared" si="1"/>
        <v>points= GetPoints(4352, 4607, 252, 6460);</v>
      </c>
      <c r="I20" t="s">
        <v>130</v>
      </c>
      <c r="J20" t="s">
        <v>131</v>
      </c>
      <c r="K20" t="s">
        <v>132</v>
      </c>
    </row>
    <row r="21" spans="1:11" x14ac:dyDescent="0.25">
      <c r="A21">
        <f>A20+$A$1</f>
        <v>4608</v>
      </c>
      <c r="B21">
        <f>B20+$A$1</f>
        <v>4863</v>
      </c>
      <c r="D21">
        <f>ROUND($D$1*VLOOKUP(A21,image!B:D,3,1),0)</f>
        <v>5412</v>
      </c>
      <c r="F21" s="37">
        <f>VLOOKUP(A21,image!B:J,9,1)</f>
        <v>0.88431101043641058</v>
      </c>
      <c r="G21">
        <f t="shared" si="0"/>
        <v>226</v>
      </c>
      <c r="H21" t="str">
        <f t="shared" si="1"/>
        <v>points= GetPoints(4608, 4863, 226, 5412);</v>
      </c>
      <c r="I21" t="s">
        <v>130</v>
      </c>
      <c r="J21" t="s">
        <v>131</v>
      </c>
      <c r="K21" t="s">
        <v>132</v>
      </c>
    </row>
    <row r="22" spans="1:11" x14ac:dyDescent="0.25">
      <c r="A22">
        <f>A21+$A$1</f>
        <v>4864</v>
      </c>
      <c r="B22">
        <f>B21+$A$1</f>
        <v>5119</v>
      </c>
      <c r="D22">
        <f>ROUND($D$1*VLOOKUP(A22,image!B:D,3,1),0)</f>
        <v>5862</v>
      </c>
      <c r="F22" s="37">
        <f>VLOOKUP(A22,image!B:J,9,1)</f>
        <v>0.95402993965767047</v>
      </c>
      <c r="G22">
        <f t="shared" si="0"/>
        <v>244</v>
      </c>
      <c r="H22" t="str">
        <f t="shared" si="1"/>
        <v>points= GetPoints(4864, 5119, 244, 5862);</v>
      </c>
      <c r="I22" t="s">
        <v>130</v>
      </c>
      <c r="J22" t="s">
        <v>131</v>
      </c>
      <c r="K22" t="s">
        <v>132</v>
      </c>
    </row>
    <row r="23" spans="1:11" x14ac:dyDescent="0.25">
      <c r="A23">
        <f>A22+$A$1</f>
        <v>5120</v>
      </c>
      <c r="B23">
        <f>B22+$A$1</f>
        <v>5375</v>
      </c>
      <c r="D23">
        <f>ROUND($D$1*VLOOKUP(A23,image!B:D,3,1),0)</f>
        <v>7190</v>
      </c>
      <c r="F23" s="37">
        <f>VLOOKUP(A23,image!B:J,9,1)</f>
        <v>0.43597837520315086</v>
      </c>
      <c r="G23">
        <f t="shared" si="0"/>
        <v>112</v>
      </c>
      <c r="H23" t="str">
        <f t="shared" si="1"/>
        <v>points= GetPoints(5120, 5375, 112, 7190);</v>
      </c>
      <c r="I23" t="s">
        <v>130</v>
      </c>
      <c r="J23" t="s">
        <v>131</v>
      </c>
      <c r="K23" t="s">
        <v>132</v>
      </c>
    </row>
    <row r="24" spans="1:11" x14ac:dyDescent="0.25">
      <c r="A24">
        <f>A23+$A$1</f>
        <v>5376</v>
      </c>
      <c r="B24">
        <f>B23+$A$1</f>
        <v>5631</v>
      </c>
      <c r="D24">
        <f>ROUND($D$1*VLOOKUP(A24,image!B:D,3,1),0)</f>
        <v>8071</v>
      </c>
      <c r="F24" s="37">
        <f>VLOOKUP(A24,image!B:J,9,1)</f>
        <v>0.66104825004139667</v>
      </c>
      <c r="G24">
        <f t="shared" si="0"/>
        <v>169</v>
      </c>
      <c r="H24" t="str">
        <f t="shared" si="1"/>
        <v>points= GetPoints(5376, 5631, 169, 8071);</v>
      </c>
      <c r="I24" t="s">
        <v>130</v>
      </c>
      <c r="J24" t="s">
        <v>131</v>
      </c>
      <c r="K24" t="s">
        <v>132</v>
      </c>
    </row>
    <row r="25" spans="1:11" x14ac:dyDescent="0.25">
      <c r="A25">
        <f>A24+$A$1</f>
        <v>5632</v>
      </c>
      <c r="B25">
        <f>B24+$A$1</f>
        <v>5887</v>
      </c>
      <c r="D25">
        <f>ROUND($D$1*VLOOKUP(A25,image!B:D,3,1),0)</f>
        <v>7757</v>
      </c>
      <c r="F25" s="37">
        <f>VLOOKUP(A25,image!B:J,9,1)</f>
        <v>0.1561633717893447</v>
      </c>
      <c r="G25">
        <f t="shared" si="0"/>
        <v>40</v>
      </c>
      <c r="H25" t="str">
        <f t="shared" si="1"/>
        <v>points= GetPoints(5632, 5887, 40, 7757);</v>
      </c>
      <c r="I25" t="s">
        <v>130</v>
      </c>
      <c r="J25" t="s">
        <v>131</v>
      </c>
      <c r="K25" t="s">
        <v>132</v>
      </c>
    </row>
    <row r="26" spans="1:11" x14ac:dyDescent="0.25">
      <c r="A26">
        <f>A25+$A$1</f>
        <v>5888</v>
      </c>
      <c r="B26">
        <f>B25+$A$1</f>
        <v>6143</v>
      </c>
      <c r="D26">
        <f>ROUND($D$1*VLOOKUP(A26,image!B:D,3,1),0)</f>
        <v>6725</v>
      </c>
      <c r="F26" s="37">
        <f>VLOOKUP(A26,image!B:J,9,1)</f>
        <v>0.32856380270443541</v>
      </c>
      <c r="G26">
        <f t="shared" si="0"/>
        <v>84</v>
      </c>
      <c r="H26" t="str">
        <f t="shared" si="1"/>
        <v>points= GetPoints(5888, 6143, 84, 6725);</v>
      </c>
      <c r="I26" t="s">
        <v>130</v>
      </c>
      <c r="J26" t="s">
        <v>131</v>
      </c>
      <c r="K26" t="s">
        <v>132</v>
      </c>
    </row>
    <row r="27" spans="1:11" x14ac:dyDescent="0.25">
      <c r="A27">
        <f>A26+$A$1</f>
        <v>6144</v>
      </c>
      <c r="B27">
        <f>B26+$A$1</f>
        <v>6399</v>
      </c>
      <c r="D27">
        <f>ROUND($D$1*VLOOKUP(A27,image!B:D,3,1),0)</f>
        <v>6127</v>
      </c>
      <c r="F27" s="37">
        <f>VLOOKUP(A27,image!B:J,9,1)</f>
        <v>8.4498003859717952E-2</v>
      </c>
      <c r="G27">
        <f t="shared" si="0"/>
        <v>22</v>
      </c>
      <c r="H27" t="str">
        <f t="shared" si="1"/>
        <v>points= GetPoints(6144, 6399, 22, 6127);</v>
      </c>
      <c r="I27" t="s">
        <v>130</v>
      </c>
      <c r="J27" t="s">
        <v>131</v>
      </c>
      <c r="K27" t="s">
        <v>132</v>
      </c>
    </row>
    <row r="28" spans="1:11" x14ac:dyDescent="0.25">
      <c r="A28">
        <f>A27+$A$1</f>
        <v>6400</v>
      </c>
      <c r="B28">
        <f>B27+$A$1</f>
        <v>6655</v>
      </c>
      <c r="D28">
        <f>ROUND($D$1*VLOOKUP(A28,image!B:D,3,1),0)</f>
        <v>6605</v>
      </c>
      <c r="F28" s="37">
        <f>VLOOKUP(A28,image!B:J,9,1)</f>
        <v>0.80710790851648218</v>
      </c>
      <c r="G28">
        <f t="shared" si="0"/>
        <v>207</v>
      </c>
      <c r="H28" t="str">
        <f t="shared" si="1"/>
        <v>points= GetPoints(6400, 6655, 207, 6605);</v>
      </c>
      <c r="I28" t="s">
        <v>130</v>
      </c>
      <c r="J28" t="s">
        <v>131</v>
      </c>
      <c r="K28" t="s">
        <v>132</v>
      </c>
    </row>
    <row r="29" spans="1:11" x14ac:dyDescent="0.25">
      <c r="A29">
        <f>A28+$A$1</f>
        <v>6656</v>
      </c>
      <c r="B29">
        <f>B28+$A$1</f>
        <v>6911</v>
      </c>
      <c r="D29">
        <f>ROUND($D$1*VLOOKUP(A29,image!B:D,3,1),0)</f>
        <v>7646</v>
      </c>
      <c r="F29" s="37">
        <f>VLOOKUP(A29,image!B:J,9,1)</f>
        <v>0.22991209995723927</v>
      </c>
      <c r="G29">
        <f t="shared" si="0"/>
        <v>59</v>
      </c>
      <c r="H29" t="str">
        <f t="shared" si="1"/>
        <v>points= GetPoints(6656, 6911, 59, 7646);</v>
      </c>
      <c r="I29" t="s">
        <v>130</v>
      </c>
      <c r="J29" t="s">
        <v>131</v>
      </c>
      <c r="K29" t="s">
        <v>132</v>
      </c>
    </row>
    <row r="30" spans="1:11" x14ac:dyDescent="0.25">
      <c r="A30">
        <f>A29+$A$1</f>
        <v>6912</v>
      </c>
      <c r="B30">
        <f>B29+$A$1</f>
        <v>7167</v>
      </c>
      <c r="D30">
        <f>ROUND($D$1*VLOOKUP(A30,image!B:D,3,1),0)</f>
        <v>8099</v>
      </c>
      <c r="F30" s="37">
        <f>VLOOKUP(A30,image!B:J,9,1)</f>
        <v>0.75741482753126921</v>
      </c>
      <c r="G30">
        <f t="shared" si="0"/>
        <v>194</v>
      </c>
      <c r="H30" t="str">
        <f t="shared" si="1"/>
        <v>points= GetPoints(6912, 7167, 194, 8099);</v>
      </c>
      <c r="I30" t="s">
        <v>130</v>
      </c>
      <c r="J30" t="s">
        <v>131</v>
      </c>
      <c r="K30" t="s">
        <v>132</v>
      </c>
    </row>
    <row r="31" spans="1:11" x14ac:dyDescent="0.25">
      <c r="A31">
        <f>A30+$A$1</f>
        <v>7168</v>
      </c>
      <c r="B31">
        <f>B30+$A$1</f>
        <v>7423</v>
      </c>
      <c r="D31">
        <f>ROUND($D$1*VLOOKUP(A31,image!B:D,3,1),0)</f>
        <v>7865</v>
      </c>
      <c r="F31" s="37">
        <f>VLOOKUP(A31,image!B:J,9,1)</f>
        <v>0.14097920128592689</v>
      </c>
      <c r="G31">
        <f t="shared" si="0"/>
        <v>36</v>
      </c>
      <c r="H31" t="str">
        <f t="shared" si="1"/>
        <v>points= GetPoints(7168, 7423, 36, 7865);</v>
      </c>
      <c r="I31" t="s">
        <v>130</v>
      </c>
      <c r="J31" t="s">
        <v>131</v>
      </c>
      <c r="K31" t="s">
        <v>132</v>
      </c>
    </row>
    <row r="32" spans="1:11" x14ac:dyDescent="0.25">
      <c r="A32">
        <f>A31+$A$1</f>
        <v>7424</v>
      </c>
      <c r="B32">
        <f>B31+$A$1</f>
        <v>7679</v>
      </c>
      <c r="D32">
        <f>ROUND($D$1*VLOOKUP(A32,image!B:D,3,1),0)</f>
        <v>6671</v>
      </c>
      <c r="F32" s="37">
        <f>VLOOKUP(A32,image!B:J,9,1)</f>
        <v>0.97918298352010513</v>
      </c>
      <c r="G32">
        <f t="shared" si="0"/>
        <v>251</v>
      </c>
      <c r="H32" t="str">
        <f t="shared" si="1"/>
        <v>points= GetPoints(7424, 7679, 251, 6671);</v>
      </c>
      <c r="I32" t="s">
        <v>130</v>
      </c>
      <c r="J32" t="s">
        <v>131</v>
      </c>
      <c r="K32" t="s">
        <v>132</v>
      </c>
    </row>
    <row r="33" spans="1:11" x14ac:dyDescent="0.25">
      <c r="A33">
        <f>A32+$A$1</f>
        <v>7680</v>
      </c>
      <c r="B33">
        <f>B32+$A$1</f>
        <v>7935</v>
      </c>
      <c r="D33">
        <f>ROUND($D$1*VLOOKUP(A33,image!B:D,3,1),0)</f>
        <v>5529</v>
      </c>
      <c r="F33" s="37">
        <f>VLOOKUP(A33,image!B:J,9,1)</f>
        <v>0.59056738559780819</v>
      </c>
      <c r="G33">
        <f t="shared" si="0"/>
        <v>151</v>
      </c>
      <c r="H33" t="str">
        <f t="shared" si="1"/>
        <v>points= GetPoints(7680, 7935, 151, 5529);</v>
      </c>
      <c r="I33" t="s">
        <v>130</v>
      </c>
      <c r="J33" t="s">
        <v>131</v>
      </c>
      <c r="K33" t="s">
        <v>132</v>
      </c>
    </row>
    <row r="34" spans="1:11" x14ac:dyDescent="0.25">
      <c r="A34">
        <f>A33+$A$1</f>
        <v>7936</v>
      </c>
      <c r="B34">
        <f>B33+$A$1</f>
        <v>8191</v>
      </c>
      <c r="D34">
        <f>ROUND($D$1*VLOOKUP(A34,image!B:D,3,1),0)</f>
        <v>5642</v>
      </c>
      <c r="F34" s="37">
        <f>VLOOKUP(A34,image!B:J,9,1)</f>
        <v>0.76376821622286384</v>
      </c>
      <c r="G34">
        <f t="shared" si="0"/>
        <v>196</v>
      </c>
      <c r="H34" t="str">
        <f t="shared" si="1"/>
        <v>points= GetPoints(7936, 8191, 196, 5642);</v>
      </c>
      <c r="I34" t="s">
        <v>130</v>
      </c>
      <c r="J34" t="s">
        <v>131</v>
      </c>
      <c r="K34" t="s">
        <v>132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6"/>
  <sheetViews>
    <sheetView workbookViewId="0">
      <selection activeCell="B1" sqref="B1:J1048576"/>
    </sheetView>
  </sheetViews>
  <sheetFormatPr defaultRowHeight="15" x14ac:dyDescent="0.25"/>
  <sheetData>
    <row r="2" spans="2:11" x14ac:dyDescent="0.25">
      <c r="B2" t="s">
        <v>89</v>
      </c>
      <c r="C2" t="s">
        <v>125</v>
      </c>
      <c r="D2" t="s">
        <v>126</v>
      </c>
      <c r="F2" t="s">
        <v>86</v>
      </c>
      <c r="G2" t="s">
        <v>127</v>
      </c>
      <c r="K2" t="s">
        <v>85</v>
      </c>
    </row>
    <row r="3" spans="2:11" x14ac:dyDescent="0.25">
      <c r="B3">
        <f>INIT!$G$3*C3/PI()/2</f>
        <v>0</v>
      </c>
      <c r="C3">
        <v>0</v>
      </c>
      <c r="D3">
        <f>2+COS(4*C3)/4+0.5*SIN(5*C3)</f>
        <v>2.25</v>
      </c>
      <c r="F3">
        <f>D3*SIN(C3)</f>
        <v>0</v>
      </c>
      <c r="G3">
        <f>D3*COS(C3)</f>
        <v>2.25</v>
      </c>
      <c r="I3">
        <f ca="1">RAND()</f>
        <v>0.9212301239229429</v>
      </c>
      <c r="J3">
        <v>0.4877510573707049</v>
      </c>
    </row>
    <row r="4" spans="2:11" x14ac:dyDescent="0.25">
      <c r="B4">
        <f>INIT!$G$3*C4/PI()/2</f>
        <v>130.37972938088066</v>
      </c>
      <c r="C4">
        <v>0.1</v>
      </c>
      <c r="D4">
        <f t="shared" ref="D4:D66" si="0">2+COS(4*C4)/4+0.5*SIN(5*C4)</f>
        <v>2.469978017802823</v>
      </c>
      <c r="F4">
        <f t="shared" ref="F4:F20" si="1">D4*SIN(C4)</f>
        <v>0.24658634455981596</v>
      </c>
      <c r="G4">
        <f t="shared" ref="G4:G20" si="2">D4*COS(C4)</f>
        <v>2.4576384158589706</v>
      </c>
      <c r="I4">
        <f t="shared" ref="I4:I66" ca="1" si="3">RAND()</f>
        <v>0.22015675770869703</v>
      </c>
      <c r="J4">
        <v>0.54325630150877768</v>
      </c>
    </row>
    <row r="5" spans="2:11" x14ac:dyDescent="0.25">
      <c r="B5">
        <f>INIT!$G$3*C5/PI()/2</f>
        <v>260.75945876176132</v>
      </c>
      <c r="C5">
        <v>0.2</v>
      </c>
      <c r="D5">
        <f t="shared" si="0"/>
        <v>2.5949121697407396</v>
      </c>
      <c r="F5">
        <f t="shared" si="1"/>
        <v>0.51552946423435309</v>
      </c>
      <c r="G5">
        <f t="shared" si="2"/>
        <v>2.5431866899963977</v>
      </c>
      <c r="I5">
        <f t="shared" ca="1" si="3"/>
        <v>0.10209931519579463</v>
      </c>
      <c r="J5">
        <v>0.40464453036968184</v>
      </c>
    </row>
    <row r="6" spans="2:11" x14ac:dyDescent="0.25">
      <c r="B6">
        <f>INIT!$G$3*C6/PI()/2</f>
        <v>391.13918814264196</v>
      </c>
      <c r="C6">
        <v>0.3</v>
      </c>
      <c r="D6">
        <f t="shared" si="0"/>
        <v>2.5893369319211956</v>
      </c>
      <c r="F6">
        <f t="shared" si="1"/>
        <v>0.76520138523719061</v>
      </c>
      <c r="G6">
        <f t="shared" si="2"/>
        <v>2.4736880537048633</v>
      </c>
      <c r="I6">
        <f t="shared" ca="1" si="3"/>
        <v>0.64804230175344368</v>
      </c>
      <c r="J6">
        <v>0.45913007073931078</v>
      </c>
    </row>
    <row r="7" spans="2:11" x14ac:dyDescent="0.25">
      <c r="B7">
        <f>INIT!$G$3*C7/PI()/2</f>
        <v>521.51891752352265</v>
      </c>
      <c r="C7">
        <v>0.4</v>
      </c>
      <c r="D7">
        <f t="shared" si="0"/>
        <v>2.4473488328375188</v>
      </c>
      <c r="F7">
        <f t="shared" si="1"/>
        <v>0.95304252553459723</v>
      </c>
      <c r="G7">
        <f t="shared" si="2"/>
        <v>2.254157548645126</v>
      </c>
      <c r="I7">
        <f t="shared" ca="1" si="3"/>
        <v>0.8168862284365318</v>
      </c>
      <c r="J7">
        <v>0.72773385924356515</v>
      </c>
    </row>
    <row r="8" spans="2:11" x14ac:dyDescent="0.25">
      <c r="B8">
        <f>INIT!$G$3*C8/PI()/2</f>
        <v>651.89864690440334</v>
      </c>
      <c r="C8">
        <v>0.5</v>
      </c>
      <c r="D8">
        <f t="shared" si="0"/>
        <v>2.1951993629151927</v>
      </c>
      <c r="F8">
        <f t="shared" si="1"/>
        <v>1.0524346369092195</v>
      </c>
      <c r="G8">
        <f t="shared" si="2"/>
        <v>1.9264686807672289</v>
      </c>
      <c r="I8">
        <f t="shared" ca="1" si="3"/>
        <v>8.0059063491546456E-2</v>
      </c>
      <c r="J8">
        <v>0.38356681839010598</v>
      </c>
    </row>
    <row r="9" spans="2:11" x14ac:dyDescent="0.25">
      <c r="B9">
        <f>INIT!$G$3*C9/PI()/2</f>
        <v>782.27837628528391</v>
      </c>
      <c r="C9">
        <v>0.6</v>
      </c>
      <c r="D9">
        <f t="shared" si="0"/>
        <v>1.8862115751446222</v>
      </c>
      <c r="F9">
        <f t="shared" si="1"/>
        <v>1.0650351691360052</v>
      </c>
      <c r="G9">
        <f t="shared" si="2"/>
        <v>1.5567575902217397</v>
      </c>
      <c r="I9">
        <f t="shared" ca="1" si="3"/>
        <v>0.42914612891533233</v>
      </c>
      <c r="J9">
        <v>0.37953330287269638</v>
      </c>
    </row>
    <row r="10" spans="2:11" x14ac:dyDescent="0.25">
      <c r="B10">
        <f>INIT!$G$3*C10/PI()/2</f>
        <v>912.6581056661646</v>
      </c>
      <c r="C10">
        <v>0.7</v>
      </c>
      <c r="D10">
        <f t="shared" si="0"/>
        <v>1.5890528009880256</v>
      </c>
      <c r="F10">
        <f t="shared" si="1"/>
        <v>1.0236959203510807</v>
      </c>
      <c r="G10">
        <f t="shared" si="2"/>
        <v>1.2153746200182245</v>
      </c>
      <c r="I10">
        <f t="shared" ca="1" si="3"/>
        <v>0.84144019103710788</v>
      </c>
      <c r="J10">
        <v>0.94821950328447346</v>
      </c>
    </row>
    <row r="11" spans="2:11" x14ac:dyDescent="0.25">
      <c r="B11">
        <f>INIT!$G$3*C11/PI()/2</f>
        <v>1043.0378350470453</v>
      </c>
      <c r="C11">
        <v>0.8</v>
      </c>
      <c r="D11">
        <f t="shared" si="0"/>
        <v>1.3720250583973477</v>
      </c>
      <c r="F11">
        <f t="shared" si="1"/>
        <v>0.98423053250811077</v>
      </c>
      <c r="G11">
        <f t="shared" si="2"/>
        <v>0.95589906357786847</v>
      </c>
      <c r="I11">
        <f t="shared" ca="1" si="3"/>
        <v>0.7165981986848754</v>
      </c>
      <c r="J11">
        <v>0.69960309684566691</v>
      </c>
    </row>
    <row r="12" spans="2:11" x14ac:dyDescent="0.25">
      <c r="B12">
        <f>INIT!$G$3*C12/PI()/2</f>
        <v>1173.417564427926</v>
      </c>
      <c r="C12">
        <v>0.9</v>
      </c>
      <c r="D12">
        <f t="shared" si="0"/>
        <v>1.2870453370839148</v>
      </c>
      <c r="F12">
        <f t="shared" si="1"/>
        <v>1.0081772464484056</v>
      </c>
      <c r="G12">
        <f t="shared" si="2"/>
        <v>0.80004021114763879</v>
      </c>
      <c r="I12">
        <f t="shared" ca="1" si="3"/>
        <v>0.88801091691536149</v>
      </c>
      <c r="J12">
        <v>0.527541852056709</v>
      </c>
    </row>
    <row r="13" spans="2:11" x14ac:dyDescent="0.25">
      <c r="B13">
        <f>INIT!$G$3*C13/PI()/2</f>
        <v>1303.7972938088067</v>
      </c>
      <c r="C13">
        <v>1</v>
      </c>
      <c r="D13">
        <f t="shared" si="0"/>
        <v>1.3571269574525278</v>
      </c>
      <c r="F13">
        <f t="shared" si="1"/>
        <v>1.1419829573969227</v>
      </c>
      <c r="G13">
        <f t="shared" si="2"/>
        <v>0.73325882446741353</v>
      </c>
      <c r="I13">
        <f t="shared" ca="1" si="3"/>
        <v>0.96908765795459284</v>
      </c>
      <c r="J13">
        <v>0.58947301864735324</v>
      </c>
    </row>
    <row r="14" spans="2:11" x14ac:dyDescent="0.25">
      <c r="B14">
        <f>INIT!$G$3*C14/PI()/2</f>
        <v>1434.1770231896874</v>
      </c>
      <c r="C14">
        <v>1.1000000000000001</v>
      </c>
      <c r="D14">
        <f t="shared" si="0"/>
        <v>1.5703966197201991</v>
      </c>
      <c r="F14">
        <f t="shared" si="1"/>
        <v>1.3995490257102405</v>
      </c>
      <c r="G14">
        <f t="shared" si="2"/>
        <v>0.7123258158049196</v>
      </c>
      <c r="I14">
        <f t="shared" ca="1" si="3"/>
        <v>0.76343204835434297</v>
      </c>
      <c r="J14">
        <v>0.40674150210247306</v>
      </c>
    </row>
    <row r="15" spans="2:11" x14ac:dyDescent="0.25">
      <c r="B15">
        <f>INIT!$G$3*C15/PI()/2</f>
        <v>1564.5567525705678</v>
      </c>
      <c r="C15">
        <v>1.2</v>
      </c>
      <c r="D15">
        <f t="shared" si="0"/>
        <v>1.8821669967603984</v>
      </c>
      <c r="F15">
        <f t="shared" si="1"/>
        <v>1.7542532072982411</v>
      </c>
      <c r="G15">
        <f t="shared" si="2"/>
        <v>0.68201780649620258</v>
      </c>
      <c r="I15">
        <f t="shared" ca="1" si="3"/>
        <v>0.26924708249816243</v>
      </c>
      <c r="J15">
        <v>6.6690079213583497E-2</v>
      </c>
    </row>
    <row r="16" spans="2:11" x14ac:dyDescent="0.25">
      <c r="B16">
        <f>INIT!$G$3*C16/PI()/2</f>
        <v>1694.9364819514487</v>
      </c>
      <c r="C16">
        <v>1.3</v>
      </c>
      <c r="D16">
        <f t="shared" si="0"/>
        <v>2.2246891618690019</v>
      </c>
      <c r="F16">
        <f t="shared" si="1"/>
        <v>2.1436174519277915</v>
      </c>
      <c r="G16">
        <f t="shared" si="2"/>
        <v>0.59510174485377298</v>
      </c>
      <c r="I16">
        <f t="shared" ca="1" si="3"/>
        <v>0.22349088081936586</v>
      </c>
      <c r="J16">
        <v>0.40632876415700636</v>
      </c>
    </row>
    <row r="17" spans="2:10" x14ac:dyDescent="0.25">
      <c r="B17">
        <f>INIT!$G$3*C17/PI()/2</f>
        <v>1825.3162113323292</v>
      </c>
      <c r="C17">
        <v>1.4</v>
      </c>
      <c r="D17">
        <f t="shared" si="0"/>
        <v>2.522384768986957</v>
      </c>
      <c r="F17">
        <f t="shared" si="1"/>
        <v>2.4856833895252013</v>
      </c>
      <c r="G17">
        <f t="shared" si="2"/>
        <v>0.42872253247979758</v>
      </c>
      <c r="I17">
        <f t="shared" ca="1" si="3"/>
        <v>0.28984339792990443</v>
      </c>
      <c r="J17">
        <v>0.42091324979954714</v>
      </c>
    </row>
    <row r="18" spans="2:10" x14ac:dyDescent="0.25">
      <c r="B18">
        <f>INIT!$G$3*C18/PI()/2</f>
        <v>1955.6959407132099</v>
      </c>
      <c r="C18">
        <v>1.5</v>
      </c>
      <c r="D18">
        <f t="shared" si="0"/>
        <v>2.7090425600499608</v>
      </c>
      <c r="F18">
        <f t="shared" si="1"/>
        <v>2.7022563721468491</v>
      </c>
      <c r="G18">
        <f t="shared" si="2"/>
        <v>0.19163008989664423</v>
      </c>
      <c r="I18">
        <f t="shared" ca="1" si="3"/>
        <v>0.95761377971618955</v>
      </c>
      <c r="J18">
        <v>0.45850515345827536</v>
      </c>
    </row>
    <row r="19" spans="2:10" x14ac:dyDescent="0.25">
      <c r="B19">
        <f>INIT!$G$3*C19/PI()/2</f>
        <v>2086.0756700940906</v>
      </c>
      <c r="C19">
        <v>1.6</v>
      </c>
      <c r="D19">
        <f t="shared" si="0"/>
        <v>2.7429753530012388</v>
      </c>
      <c r="F19">
        <f t="shared" si="1"/>
        <v>2.7418057566534926</v>
      </c>
      <c r="G19">
        <f t="shared" si="2"/>
        <v>-8.0093569991845234E-2</v>
      </c>
      <c r="I19">
        <f t="shared" ca="1" si="3"/>
        <v>0.84245811335979404</v>
      </c>
      <c r="J19">
        <v>0.16841138010209666</v>
      </c>
    </row>
    <row r="20" spans="2:10" x14ac:dyDescent="0.25">
      <c r="B20">
        <f>INIT!$G$3*C20/PI()/2</f>
        <v>2216.4553994749713</v>
      </c>
      <c r="C20">
        <v>1.7</v>
      </c>
      <c r="D20">
        <f t="shared" si="0"/>
        <v>2.6165929288992018</v>
      </c>
      <c r="F20">
        <f t="shared" si="1"/>
        <v>2.5947831308680964</v>
      </c>
      <c r="G20">
        <f t="shared" si="2"/>
        <v>-0.33713359270126331</v>
      </c>
      <c r="I20">
        <f t="shared" ca="1" si="3"/>
        <v>0.23478314774960984</v>
      </c>
      <c r="J20">
        <v>0.59543597164994977</v>
      </c>
    </row>
    <row r="21" spans="2:10" x14ac:dyDescent="0.25">
      <c r="B21">
        <f>INIT!$G$3*C21/PI()/2</f>
        <v>2346.835128855852</v>
      </c>
      <c r="C21">
        <v>1.8</v>
      </c>
      <c r="D21">
        <f t="shared" si="0"/>
        <v>2.3581470712539421</v>
      </c>
      <c r="F21">
        <f t="shared" ref="F21:F30" si="4">D21*SIN(C21)</f>
        <v>2.296475938603006</v>
      </c>
      <c r="G21">
        <f t="shared" ref="G21:G30" si="5">D21*COS(C21)</f>
        <v>-0.53577595418326418</v>
      </c>
      <c r="I21">
        <f t="shared" ca="1" si="3"/>
        <v>0.15593041304675337</v>
      </c>
      <c r="J21">
        <v>9.5950115387705592E-2</v>
      </c>
    </row>
    <row r="22" spans="2:10" x14ac:dyDescent="0.25">
      <c r="B22">
        <f>INIT!$G$3*C22/PI()/2</f>
        <v>2477.2148582367327</v>
      </c>
      <c r="C22">
        <v>1.9</v>
      </c>
      <c r="D22">
        <f t="shared" si="0"/>
        <v>2.0252394004146592</v>
      </c>
      <c r="F22">
        <f t="shared" si="4"/>
        <v>1.9164842222003988</v>
      </c>
      <c r="G22">
        <f t="shared" si="5"/>
        <v>-0.65473876855495639</v>
      </c>
      <c r="I22">
        <f t="shared" ca="1" si="3"/>
        <v>0.91473845810343235</v>
      </c>
      <c r="J22">
        <v>0.27860321287100465</v>
      </c>
    </row>
    <row r="23" spans="2:10" x14ac:dyDescent="0.25">
      <c r="B23">
        <f>INIT!$G$3*C23/PI()/2</f>
        <v>2607.5945876176133</v>
      </c>
      <c r="C23">
        <v>2</v>
      </c>
      <c r="D23">
        <f t="shared" si="0"/>
        <v>1.6916144361031615</v>
      </c>
      <c r="F23">
        <f t="shared" si="4"/>
        <v>1.5381806539297813</v>
      </c>
      <c r="G23">
        <f t="shared" si="5"/>
        <v>-0.70395999624180883</v>
      </c>
      <c r="I23">
        <f t="shared" ca="1" si="3"/>
        <v>0.63999911592407355</v>
      </c>
      <c r="J23">
        <v>0.71810357654164569</v>
      </c>
    </row>
    <row r="24" spans="2:10" x14ac:dyDescent="0.25">
      <c r="B24">
        <f>INIT!$G$3*C24/PI()/2</f>
        <v>2737.974316998494</v>
      </c>
      <c r="C24">
        <v>2.1</v>
      </c>
      <c r="D24">
        <f t="shared" si="0"/>
        <v>1.4303299564849936</v>
      </c>
      <c r="F24">
        <f t="shared" si="4"/>
        <v>1.2346742158363224</v>
      </c>
      <c r="G24">
        <f t="shared" si="5"/>
        <v>-0.72209650682393278</v>
      </c>
      <c r="I24">
        <f t="shared" ca="1" si="3"/>
        <v>0.92028887617932631</v>
      </c>
      <c r="J24">
        <v>0.50343317343605998</v>
      </c>
    </row>
    <row r="25" spans="2:10" x14ac:dyDescent="0.25">
      <c r="B25">
        <f>INIT!$G$3*C25/PI()/2</f>
        <v>2868.3540463793747</v>
      </c>
      <c r="C25">
        <v>2.2000000000000002</v>
      </c>
      <c r="D25">
        <f t="shared" si="0"/>
        <v>1.2972316432092341</v>
      </c>
      <c r="F25">
        <f t="shared" si="4"/>
        <v>1.0488071184556433</v>
      </c>
      <c r="G25">
        <f t="shared" si="5"/>
        <v>-0.76342227136762242</v>
      </c>
      <c r="I25">
        <f t="shared" ca="1" si="3"/>
        <v>0.52399421401755741</v>
      </c>
      <c r="J25">
        <v>0.93571016670175677</v>
      </c>
    </row>
    <row r="26" spans="2:10" x14ac:dyDescent="0.25">
      <c r="B26">
        <f>INIT!$G$3*C26/PI()/2</f>
        <v>2998.733775760255</v>
      </c>
      <c r="C26">
        <v>2.2999999999999998</v>
      </c>
      <c r="D26">
        <f t="shared" si="0"/>
        <v>1.318563007304745</v>
      </c>
      <c r="F26">
        <f t="shared" si="4"/>
        <v>0.9832593071305592</v>
      </c>
      <c r="G26">
        <f t="shared" si="5"/>
        <v>-0.87852691431376517</v>
      </c>
      <c r="I26">
        <f t="shared" ca="1" si="3"/>
        <v>0.3844707283409049</v>
      </c>
      <c r="J26">
        <v>0.93710815752642473</v>
      </c>
    </row>
    <row r="27" spans="2:10" x14ac:dyDescent="0.25">
      <c r="B27">
        <f>INIT!$G$3*C27/PI()/2</f>
        <v>3129.1135051411356</v>
      </c>
      <c r="C27">
        <v>2.4</v>
      </c>
      <c r="D27">
        <f t="shared" si="0"/>
        <v>1.4855415770512508</v>
      </c>
      <c r="F27">
        <f t="shared" si="4"/>
        <v>1.0034286384760105</v>
      </c>
      <c r="G27">
        <f t="shared" si="5"/>
        <v>-1.0954290230928232</v>
      </c>
      <c r="I27">
        <f t="shared" ca="1" si="3"/>
        <v>0.84945574853823391</v>
      </c>
      <c r="J27">
        <v>0.36882170954357452</v>
      </c>
    </row>
    <row r="28" spans="2:10" x14ac:dyDescent="0.25">
      <c r="B28">
        <f>INIT!$G$3*C28/PI()/2</f>
        <v>3259.4932345220168</v>
      </c>
      <c r="C28">
        <v>2.5</v>
      </c>
      <c r="D28">
        <f t="shared" si="0"/>
        <v>1.7570711690552865</v>
      </c>
      <c r="F28">
        <f t="shared" si="4"/>
        <v>1.0515581498877629</v>
      </c>
      <c r="G28">
        <f t="shared" si="5"/>
        <v>-1.4076663491502297</v>
      </c>
      <c r="I28">
        <f t="shared" ca="1" si="3"/>
        <v>0.72614952252471421</v>
      </c>
      <c r="J28">
        <v>0.73407288550150607</v>
      </c>
    </row>
    <row r="29" spans="2:10" x14ac:dyDescent="0.25">
      <c r="B29">
        <f>INIT!$G$3*C29/PI()/2</f>
        <v>3389.8729639028975</v>
      </c>
      <c r="C29">
        <v>2.6</v>
      </c>
      <c r="D29">
        <f t="shared" si="0"/>
        <v>2.069837454056513</v>
      </c>
      <c r="F29">
        <f t="shared" si="4"/>
        <v>1.0670040470135793</v>
      </c>
      <c r="G29">
        <f t="shared" si="5"/>
        <v>-1.7736204356828411</v>
      </c>
      <c r="I29">
        <f t="shared" ca="1" si="3"/>
        <v>0.390102084147814</v>
      </c>
      <c r="J29">
        <v>0.56805512373880063</v>
      </c>
    </row>
    <row r="30" spans="2:10" x14ac:dyDescent="0.25">
      <c r="B30">
        <f>INIT!$G$3*C30/PI()/2</f>
        <v>3520.2526932837782</v>
      </c>
      <c r="C30">
        <v>2.7</v>
      </c>
      <c r="D30">
        <f t="shared" si="0"/>
        <v>2.3533097366619771</v>
      </c>
      <c r="F30">
        <f t="shared" si="4"/>
        <v>1.0057572334077012</v>
      </c>
      <c r="G30">
        <f t="shared" si="5"/>
        <v>-2.1275617744536</v>
      </c>
      <c r="I30">
        <f t="shared" ca="1" si="3"/>
        <v>0.14050731217299239</v>
      </c>
      <c r="J30">
        <v>0.94694822949268731</v>
      </c>
    </row>
    <row r="31" spans="2:10" x14ac:dyDescent="0.25">
      <c r="B31">
        <f>INIT!$G$3*C31/PI()/2</f>
        <v>3650.6324226646584</v>
      </c>
      <c r="C31">
        <v>2.8</v>
      </c>
      <c r="D31">
        <f t="shared" si="0"/>
        <v>2.5460548938021228</v>
      </c>
      <c r="F31">
        <f t="shared" ref="F31:F37" si="6">D31*SIN(C31)</f>
        <v>0.8528982190701625</v>
      </c>
      <c r="G31">
        <f t="shared" ref="G31:G37" si="7">D31*COS(C31)</f>
        <v>-2.398949801509128</v>
      </c>
      <c r="I31">
        <f t="shared" ca="1" si="3"/>
        <v>0.41036240528526313</v>
      </c>
      <c r="J31">
        <v>0.58015903046933803</v>
      </c>
    </row>
    <row r="32" spans="2:10" x14ac:dyDescent="0.25">
      <c r="B32">
        <f>INIT!$G$3*C32/PI()/2</f>
        <v>3781.0121520455391</v>
      </c>
      <c r="C32">
        <v>2.9</v>
      </c>
      <c r="D32">
        <f t="shared" si="0"/>
        <v>2.6095199352043346</v>
      </c>
      <c r="F32">
        <f t="shared" si="6"/>
        <v>0.62432589406815198</v>
      </c>
      <c r="G32">
        <f t="shared" si="7"/>
        <v>-2.5337346882072791</v>
      </c>
      <c r="I32">
        <f t="shared" ca="1" si="3"/>
        <v>0.10009651811374076</v>
      </c>
      <c r="J32">
        <v>0.63162342901668544</v>
      </c>
    </row>
    <row r="33" spans="2:10" x14ac:dyDescent="0.25">
      <c r="B33">
        <f>INIT!$G$3*C33/PI()/2</f>
        <v>3911.3918814264198</v>
      </c>
      <c r="C33">
        <v>3</v>
      </c>
      <c r="D33">
        <f t="shared" si="0"/>
        <v>2.5361074097616814</v>
      </c>
      <c r="F33">
        <f t="shared" si="6"/>
        <v>0.35789549810625743</v>
      </c>
      <c r="G33">
        <f t="shared" si="7"/>
        <v>-2.5107273062368556</v>
      </c>
      <c r="I33">
        <f t="shared" ca="1" si="3"/>
        <v>0.88909060104468685</v>
      </c>
      <c r="J33">
        <v>0.63444670375463907</v>
      </c>
    </row>
    <row r="34" spans="2:10" x14ac:dyDescent="0.25">
      <c r="B34">
        <f>INIT!$G$3*C34/PI()/2</f>
        <v>4041.7716108073009</v>
      </c>
      <c r="C34">
        <v>3.1</v>
      </c>
      <c r="D34">
        <f t="shared" si="0"/>
        <v>2.3497818165386142</v>
      </c>
      <c r="F34">
        <f t="shared" si="6"/>
        <v>9.770548450537625E-2</v>
      </c>
      <c r="G34">
        <f t="shared" si="7"/>
        <v>-2.347749608376728</v>
      </c>
      <c r="I34">
        <f t="shared" ca="1" si="3"/>
        <v>0.45736082528111399</v>
      </c>
      <c r="J34">
        <v>0.74552489887175599</v>
      </c>
    </row>
    <row r="35" spans="2:10" x14ac:dyDescent="0.25">
      <c r="B35">
        <f>INIT!$G$3*C35/PI()/2</f>
        <v>4172.1513401881812</v>
      </c>
      <c r="C35">
        <v>3.2</v>
      </c>
      <c r="D35">
        <f t="shared" si="0"/>
        <v>2.0992564830918266</v>
      </c>
      <c r="F35">
        <f t="shared" si="6"/>
        <v>-0.12254229903527963</v>
      </c>
      <c r="G35">
        <f t="shared" si="7"/>
        <v>-2.0956767801238367</v>
      </c>
      <c r="I35">
        <f t="shared" ca="1" si="3"/>
        <v>0.3357557702475138</v>
      </c>
      <c r="J35">
        <v>0.74209851300873353</v>
      </c>
    </row>
    <row r="36" spans="2:10" x14ac:dyDescent="0.25">
      <c r="B36">
        <f>INIT!$G$3*C36/PI()/2</f>
        <v>4302.5310695690614</v>
      </c>
      <c r="C36">
        <v>3.3</v>
      </c>
      <c r="D36">
        <f t="shared" si="0"/>
        <v>1.845578318225551</v>
      </c>
      <c r="F36">
        <f t="shared" si="6"/>
        <v>-0.29113203290421819</v>
      </c>
      <c r="G36">
        <f t="shared" si="7"/>
        <v>-1.8224712530301568</v>
      </c>
      <c r="I36">
        <f ca="1">RAND()</f>
        <v>0.39533676412043384</v>
      </c>
      <c r="J36">
        <v>0.98541102678424486</v>
      </c>
    </row>
    <row r="37" spans="2:10" x14ac:dyDescent="0.25">
      <c r="B37">
        <f>INIT!$G$3*C37/PI()/2</f>
        <v>4432.9107989499425</v>
      </c>
      <c r="C37">
        <v>3.4</v>
      </c>
      <c r="D37">
        <f t="shared" si="0"/>
        <v>1.647227252173509</v>
      </c>
      <c r="F37">
        <f t="shared" si="6"/>
        <v>-0.42093426730904748</v>
      </c>
      <c r="G37">
        <f t="shared" si="7"/>
        <v>-1.5925363301689806</v>
      </c>
      <c r="I37">
        <f t="shared" ca="1" si="3"/>
        <v>0.22102833440689484</v>
      </c>
      <c r="J37">
        <v>0.34659788845733852</v>
      </c>
    </row>
    <row r="38" spans="2:10" x14ac:dyDescent="0.25">
      <c r="B38">
        <f>INIT!$G$3*C38/PI()/2</f>
        <v>4563.2905283308237</v>
      </c>
      <c r="C38">
        <v>3.5</v>
      </c>
      <c r="D38">
        <f t="shared" si="0"/>
        <v>1.5463713018178797</v>
      </c>
      <c r="F38">
        <f t="shared" ref="F38:F66" si="8">D38*SIN(C38)</f>
        <v>-0.5424411164582752</v>
      </c>
      <c r="G38">
        <f t="shared" ref="G38:G66" si="9">D38*COS(C38)</f>
        <v>-1.4481097466219279</v>
      </c>
      <c r="I38">
        <f t="shared" ca="1" si="3"/>
        <v>0.12581864547426025</v>
      </c>
      <c r="J38">
        <v>0.88431101043641058</v>
      </c>
    </row>
    <row r="39" spans="2:10" x14ac:dyDescent="0.25">
      <c r="B39">
        <f>INIT!$G$3*C39/PI()/2</f>
        <v>4693.6702577117039</v>
      </c>
      <c r="C39">
        <v>3.6</v>
      </c>
      <c r="D39">
        <f t="shared" si="0"/>
        <v>1.559552037560723</v>
      </c>
      <c r="F39">
        <f t="shared" si="8"/>
        <v>-0.69013365900276158</v>
      </c>
      <c r="G39">
        <f t="shared" si="9"/>
        <v>-1.3985414153936462</v>
      </c>
      <c r="I39">
        <f t="shared" ca="1" si="3"/>
        <v>0.96180240102261072</v>
      </c>
      <c r="J39">
        <v>0.57679105750703474</v>
      </c>
    </row>
    <row r="40" spans="2:10" x14ac:dyDescent="0.25">
      <c r="B40">
        <f>INIT!$G$3*C40/PI()/2</f>
        <v>4824.0499870925851</v>
      </c>
      <c r="C40">
        <v>3.7</v>
      </c>
      <c r="D40">
        <f t="shared" si="0"/>
        <v>1.6749215700265134</v>
      </c>
      <c r="F40">
        <f t="shared" si="8"/>
        <v>-0.8874339809872428</v>
      </c>
      <c r="G40">
        <f t="shared" si="9"/>
        <v>-1.4205010366519324</v>
      </c>
      <c r="I40">
        <f t="shared" ca="1" si="3"/>
        <v>0.72795143270907836</v>
      </c>
      <c r="J40">
        <v>0.95402993965767047</v>
      </c>
    </row>
    <row r="41" spans="2:10" x14ac:dyDescent="0.25">
      <c r="B41">
        <f>INIT!$G$3*C41/PI()/2</f>
        <v>4954.4297164734653</v>
      </c>
      <c r="C41">
        <v>3.8</v>
      </c>
      <c r="D41">
        <f t="shared" si="0"/>
        <v>1.8565043590787063</v>
      </c>
      <c r="F41">
        <f t="shared" si="8"/>
        <v>-1.1359168416718612</v>
      </c>
      <c r="G41">
        <f t="shared" si="9"/>
        <v>-1.4684350050596251</v>
      </c>
      <c r="I41">
        <f t="shared" ca="1" si="3"/>
        <v>6.3041418783343683E-2</v>
      </c>
      <c r="J41">
        <v>0.94935758483712396</v>
      </c>
    </row>
    <row r="42" spans="2:10" x14ac:dyDescent="0.25">
      <c r="B42">
        <f>INIT!$G$3*C42/PI()/2</f>
        <v>5084.8094458543455</v>
      </c>
      <c r="C42">
        <v>3.9</v>
      </c>
      <c r="D42">
        <f t="shared" si="0"/>
        <v>2.0542255285638467</v>
      </c>
      <c r="F42">
        <f t="shared" si="8"/>
        <v>-1.4128268018780252</v>
      </c>
      <c r="G42">
        <f t="shared" si="9"/>
        <v>-1.4912286712971041</v>
      </c>
      <c r="I42">
        <f t="shared" ca="1" si="3"/>
        <v>0.45111932162495494</v>
      </c>
      <c r="J42">
        <v>0.43597837520315086</v>
      </c>
    </row>
    <row r="43" spans="2:10" x14ac:dyDescent="0.25">
      <c r="B43">
        <f>INIT!$G$3*C43/PI()/2</f>
        <v>5215.1891752352267</v>
      </c>
      <c r="C43">
        <v>4</v>
      </c>
      <c r="D43">
        <f t="shared" si="0"/>
        <v>2.2170577552829678</v>
      </c>
      <c r="F43">
        <f t="shared" si="8"/>
        <v>-1.677874841439944</v>
      </c>
      <c r="G43">
        <f t="shared" si="9"/>
        <v>-1.4491656588269108</v>
      </c>
      <c r="I43">
        <f t="shared" ca="1" si="3"/>
        <v>0.89482018463914259</v>
      </c>
      <c r="J43">
        <v>0.20514044941608511</v>
      </c>
    </row>
    <row r="44" spans="2:10" x14ac:dyDescent="0.25">
      <c r="B44">
        <f>INIT!$G$3*C44/PI()/2</f>
        <v>5345.5689046161069</v>
      </c>
      <c r="C44">
        <v>4.0999999999999996</v>
      </c>
      <c r="D44">
        <f t="shared" si="0"/>
        <v>2.3059279070038818</v>
      </c>
      <c r="F44">
        <f t="shared" si="8"/>
        <v>-1.8868880260659384</v>
      </c>
      <c r="G44">
        <f t="shared" si="9"/>
        <v>-1.3255025799251727</v>
      </c>
      <c r="I44">
        <f t="shared" ca="1" si="3"/>
        <v>0.96747136520425359</v>
      </c>
      <c r="J44">
        <v>0.66104825004139667</v>
      </c>
    </row>
    <row r="45" spans="2:10" x14ac:dyDescent="0.25">
      <c r="B45">
        <f>INIT!$G$3*C45/PI()/2</f>
        <v>5475.9486339969881</v>
      </c>
      <c r="C45">
        <v>4.2</v>
      </c>
      <c r="D45">
        <f t="shared" si="0"/>
        <v>2.3031581724151873</v>
      </c>
      <c r="F45">
        <f t="shared" si="8"/>
        <v>-2.0073768631134348</v>
      </c>
      <c r="G45">
        <f t="shared" si="9"/>
        <v>-1.1291482172858138</v>
      </c>
      <c r="I45">
        <f t="shared" ca="1" si="3"/>
        <v>0.47449680050235898</v>
      </c>
      <c r="J45">
        <v>0.25338104191022992</v>
      </c>
    </row>
    <row r="46" spans="2:10" x14ac:dyDescent="0.25">
      <c r="B46">
        <f>INIT!$G$3*C46/PI()/2</f>
        <v>5606.3283633778683</v>
      </c>
      <c r="C46">
        <v>4.3</v>
      </c>
      <c r="D46">
        <f t="shared" si="0"/>
        <v>2.216149952864138</v>
      </c>
      <c r="F46">
        <f t="shared" si="8"/>
        <v>-2.0303610975430333</v>
      </c>
      <c r="G46">
        <f t="shared" si="9"/>
        <v>-0.88823106631302307</v>
      </c>
      <c r="I46">
        <f t="shared" ca="1" si="3"/>
        <v>0.98923167814287205</v>
      </c>
      <c r="J46">
        <v>0.1561633717893447</v>
      </c>
    </row>
    <row r="47" spans="2:10" x14ac:dyDescent="0.25">
      <c r="B47">
        <f>INIT!$G$3*C47/PI()/2</f>
        <v>5736.7080927587494</v>
      </c>
      <c r="C47">
        <v>4.4000000000000004</v>
      </c>
      <c r="D47">
        <f t="shared" si="0"/>
        <v>2.0745102840846088</v>
      </c>
      <c r="F47">
        <f t="shared" si="8"/>
        <v>-1.9741082886400427</v>
      </c>
      <c r="G47">
        <f t="shared" si="9"/>
        <v>-0.63756519940746892</v>
      </c>
      <c r="I47">
        <f t="shared" ca="1" si="3"/>
        <v>0.58881856300670743</v>
      </c>
      <c r="J47">
        <v>0.2509878219155437</v>
      </c>
    </row>
    <row r="48" spans="2:10" x14ac:dyDescent="0.25">
      <c r="B48">
        <f>INIT!$G$3*C48/PI()/2</f>
        <v>5867.0878221396297</v>
      </c>
      <c r="C48">
        <v>4.5</v>
      </c>
      <c r="D48">
        <f t="shared" si="0"/>
        <v>1.9214919208307653</v>
      </c>
      <c r="F48">
        <f t="shared" si="8"/>
        <v>-1.8783162234622313</v>
      </c>
      <c r="G48">
        <f t="shared" si="9"/>
        <v>-0.4050424255513056</v>
      </c>
      <c r="I48">
        <f t="shared" ca="1" si="3"/>
        <v>0.18086879235033992</v>
      </c>
      <c r="J48">
        <v>0.32856380270443541</v>
      </c>
    </row>
    <row r="49" spans="2:10" x14ac:dyDescent="0.25">
      <c r="B49">
        <f>INIT!$G$3*C49/PI()/2</f>
        <v>5997.4675515205099</v>
      </c>
      <c r="C49">
        <v>4.5999999999999996</v>
      </c>
      <c r="D49">
        <f t="shared" si="0"/>
        <v>1.802049841008607</v>
      </c>
      <c r="F49">
        <f t="shared" si="8"/>
        <v>-1.7906807151093675</v>
      </c>
      <c r="G49">
        <f t="shared" si="9"/>
        <v>-0.20210444333202915</v>
      </c>
      <c r="I49">
        <f t="shared" ca="1" si="3"/>
        <v>0.82117225735597388</v>
      </c>
      <c r="J49">
        <v>8.2348218556455022E-2</v>
      </c>
    </row>
    <row r="50" spans="2:10" x14ac:dyDescent="0.25">
      <c r="B50">
        <f>INIT!$G$3*C50/PI()/2</f>
        <v>6127.8472809013911</v>
      </c>
      <c r="C50">
        <v>4.7</v>
      </c>
      <c r="D50">
        <f t="shared" si="0"/>
        <v>1.7506520751571044</v>
      </c>
      <c r="F50">
        <f t="shared" si="8"/>
        <v>-1.7505177258524449</v>
      </c>
      <c r="G50">
        <f t="shared" si="9"/>
        <v>-2.168823939973236E-2</v>
      </c>
      <c r="I50">
        <f t="shared" ca="1" si="3"/>
        <v>0.53284754276858437</v>
      </c>
      <c r="J50">
        <v>8.4498003859717952E-2</v>
      </c>
    </row>
    <row r="51" spans="2:10" x14ac:dyDescent="0.25">
      <c r="B51">
        <f>INIT!$G$3*C51/PI()/2</f>
        <v>6258.2270102822713</v>
      </c>
      <c r="C51">
        <v>4.8</v>
      </c>
      <c r="D51">
        <f t="shared" si="0"/>
        <v>1.7820159056709057</v>
      </c>
      <c r="F51">
        <f t="shared" si="8"/>
        <v>-1.7751811776119042</v>
      </c>
      <c r="G51">
        <f t="shared" si="9"/>
        <v>0.15592458021912867</v>
      </c>
      <c r="I51">
        <f t="shared" ca="1" si="3"/>
        <v>0.4304380687742636</v>
      </c>
      <c r="J51">
        <v>0.36486970491873849</v>
      </c>
    </row>
    <row r="52" spans="2:10" x14ac:dyDescent="0.25">
      <c r="B52">
        <f>INIT!$G$3*C52/PI()/2</f>
        <v>6388.6067396631533</v>
      </c>
      <c r="C52">
        <v>4.9000000000000004</v>
      </c>
      <c r="D52">
        <f t="shared" si="0"/>
        <v>1.8871677589788121</v>
      </c>
      <c r="F52">
        <f t="shared" si="8"/>
        <v>-1.8540528952691404</v>
      </c>
      <c r="G52">
        <f t="shared" si="9"/>
        <v>0.35198013022503061</v>
      </c>
      <c r="I52">
        <f t="shared" ca="1" si="3"/>
        <v>0.69072169445896503</v>
      </c>
      <c r="J52">
        <v>0.80710790851648218</v>
      </c>
    </row>
    <row r="53" spans="2:10" x14ac:dyDescent="0.25">
      <c r="B53">
        <f>INIT!$G$3*C53/PI()/2</f>
        <v>6518.9864690440336</v>
      </c>
      <c r="C53">
        <v>5</v>
      </c>
      <c r="D53">
        <f t="shared" si="0"/>
        <v>2.0358446404044614</v>
      </c>
      <c r="F53">
        <f t="shared" si="8"/>
        <v>-1.952220845126686</v>
      </c>
      <c r="G53">
        <f t="shared" si="9"/>
        <v>0.57749213996072546</v>
      </c>
      <c r="I53">
        <f t="shared" ca="1" si="3"/>
        <v>0.37002408570006839</v>
      </c>
      <c r="J53">
        <v>0.38604390062083649</v>
      </c>
    </row>
    <row r="54" spans="2:10" x14ac:dyDescent="0.25">
      <c r="B54">
        <f>INIT!$G$3*C54/PI()/2</f>
        <v>6649.3661984249138</v>
      </c>
      <c r="C54">
        <v>5.0999999999999996</v>
      </c>
      <c r="D54">
        <f t="shared" si="0"/>
        <v>2.1846168878440047</v>
      </c>
      <c r="F54">
        <f t="shared" si="8"/>
        <v>-2.0225503900270967</v>
      </c>
      <c r="G54">
        <f t="shared" si="9"/>
        <v>0.82573655995993278</v>
      </c>
      <c r="I54">
        <f t="shared" ca="1" si="3"/>
        <v>0.59821802447339623</v>
      </c>
      <c r="J54">
        <v>0.22991209995723927</v>
      </c>
    </row>
    <row r="55" spans="2:10" x14ac:dyDescent="0.25">
      <c r="B55">
        <f>INIT!$G$3*C55/PI()/2</f>
        <v>6779.745927805795</v>
      </c>
      <c r="C55">
        <v>5.2</v>
      </c>
      <c r="D55">
        <f t="shared" si="0"/>
        <v>2.288630893780391</v>
      </c>
      <c r="F55">
        <f t="shared" si="8"/>
        <v>-2.0219016183352618</v>
      </c>
      <c r="G55">
        <f t="shared" si="9"/>
        <v>1.0722617281891957</v>
      </c>
      <c r="I55">
        <f t="shared" ca="1" si="3"/>
        <v>0.23088926355647121</v>
      </c>
      <c r="J55">
        <v>0.69477905624447578</v>
      </c>
    </row>
    <row r="56" spans="2:10" x14ac:dyDescent="0.25">
      <c r="B56">
        <f>INIT!$G$3*C56/PI()/2</f>
        <v>6910.1256571866752</v>
      </c>
      <c r="C56">
        <v>5.3</v>
      </c>
      <c r="D56">
        <f t="shared" si="0"/>
        <v>2.3139215821856123</v>
      </c>
      <c r="F56">
        <f t="shared" si="8"/>
        <v>-1.9258015967123023</v>
      </c>
      <c r="G56">
        <f t="shared" si="9"/>
        <v>1.2827787410947822</v>
      </c>
      <c r="I56">
        <f t="shared" ca="1" si="3"/>
        <v>0.9050975296888738</v>
      </c>
      <c r="J56">
        <v>0.75741482753126921</v>
      </c>
    </row>
    <row r="57" spans="2:10" x14ac:dyDescent="0.25">
      <c r="B57">
        <f>INIT!$G$3*C57/PI()/2</f>
        <v>7040.5053865675563</v>
      </c>
      <c r="C57">
        <v>5.4</v>
      </c>
      <c r="D57">
        <f t="shared" si="0"/>
        <v>2.2470700204737213</v>
      </c>
      <c r="F57">
        <f t="shared" si="8"/>
        <v>-1.7364559128737969</v>
      </c>
      <c r="G57">
        <f t="shared" si="9"/>
        <v>1.4261993337389411</v>
      </c>
      <c r="I57">
        <f t="shared" ca="1" si="3"/>
        <v>0.86132676751243342</v>
      </c>
      <c r="J57">
        <v>0.14097920128592689</v>
      </c>
    </row>
    <row r="58" spans="2:10" x14ac:dyDescent="0.25">
      <c r="B58">
        <f>INIT!$G$3*C58/PI()/2</f>
        <v>7170.8851159484366</v>
      </c>
      <c r="C58">
        <v>5.5</v>
      </c>
      <c r="D58">
        <f t="shared" si="0"/>
        <v>2.0996298092288894</v>
      </c>
      <c r="F58">
        <f t="shared" si="8"/>
        <v>-1.4813734991806504</v>
      </c>
      <c r="G58">
        <f t="shared" si="9"/>
        <v>1.4879441830014384</v>
      </c>
      <c r="I58">
        <f t="shared" ca="1" si="3"/>
        <v>0.75250633282557089</v>
      </c>
      <c r="J58">
        <v>0.16171093810271853</v>
      </c>
    </row>
    <row r="59" spans="2:10" x14ac:dyDescent="0.25">
      <c r="B59">
        <f>INIT!$G$3*C59/PI()/2</f>
        <v>7301.2648453293168</v>
      </c>
      <c r="C59">
        <v>5.6</v>
      </c>
      <c r="D59">
        <f t="shared" si="0"/>
        <v>1.9060583815209693</v>
      </c>
      <c r="F59">
        <f t="shared" si="8"/>
        <v>-1.2032310660911012</v>
      </c>
      <c r="G59">
        <f t="shared" si="9"/>
        <v>1.4782738431561351</v>
      </c>
      <c r="I59">
        <f t="shared" ca="1" si="3"/>
        <v>0.24759987748682977</v>
      </c>
      <c r="J59">
        <v>0.97918298352010513</v>
      </c>
    </row>
    <row r="60" spans="2:10" x14ac:dyDescent="0.25">
      <c r="B60">
        <f>INIT!$G$3*C60/PI()/2</f>
        <v>7431.644574710198</v>
      </c>
      <c r="C60">
        <v>5.7</v>
      </c>
      <c r="D60">
        <f t="shared" si="0"/>
        <v>1.7155397108562085</v>
      </c>
      <c r="F60">
        <f t="shared" si="8"/>
        <v>-0.94472291652064544</v>
      </c>
      <c r="G60">
        <f t="shared" si="9"/>
        <v>1.4319829295509527</v>
      </c>
      <c r="I60">
        <f t="shared" ca="1" si="3"/>
        <v>0.21482184500369061</v>
      </c>
      <c r="J60">
        <v>0.39906673319937569</v>
      </c>
    </row>
    <row r="61" spans="2:10" x14ac:dyDescent="0.25">
      <c r="B61">
        <f>INIT!$G$3*C61/PI()/2</f>
        <v>7562.0243040910782</v>
      </c>
      <c r="C61">
        <v>5.8</v>
      </c>
      <c r="D61">
        <f t="shared" si="0"/>
        <v>1.5796596095444264</v>
      </c>
      <c r="F61">
        <f t="shared" si="8"/>
        <v>-0.73391329732622546</v>
      </c>
      <c r="G61">
        <f t="shared" si="9"/>
        <v>1.3988194143754928</v>
      </c>
      <c r="I61">
        <f t="shared" ca="1" si="3"/>
        <v>0.6415707409557897</v>
      </c>
      <c r="J61">
        <v>0.59056738559780819</v>
      </c>
    </row>
    <row r="62" spans="2:10" x14ac:dyDescent="0.25">
      <c r="B62">
        <f>INIT!$G$3*C62/PI()/2</f>
        <v>7692.4040334719593</v>
      </c>
      <c r="C62">
        <v>5.9</v>
      </c>
      <c r="D62">
        <f t="shared" si="0"/>
        <v>1.5389957742209661</v>
      </c>
      <c r="F62">
        <f t="shared" si="8"/>
        <v>-0.57539460725356173</v>
      </c>
      <c r="G62">
        <f t="shared" si="9"/>
        <v>1.4273853855961642</v>
      </c>
      <c r="I62">
        <f t="shared" ca="1" si="3"/>
        <v>0.38206876737126039</v>
      </c>
      <c r="J62">
        <v>0.55198000396737146</v>
      </c>
    </row>
    <row r="63" spans="2:10" x14ac:dyDescent="0.25">
      <c r="B63">
        <f>INIT!$G$3*C63/PI()/2</f>
        <v>7822.7837628528396</v>
      </c>
      <c r="C63">
        <v>6</v>
      </c>
      <c r="D63">
        <f t="shared" si="0"/>
        <v>1.6120289397878185</v>
      </c>
      <c r="F63">
        <f t="shared" si="8"/>
        <v>-0.45042586932189954</v>
      </c>
      <c r="G63">
        <f t="shared" si="9"/>
        <v>1.5478222892047553</v>
      </c>
      <c r="I63">
        <f t="shared" ca="1" si="3"/>
        <v>8.2367635336528355E-2</v>
      </c>
      <c r="J63">
        <v>0.76376821622286384</v>
      </c>
    </row>
    <row r="64" spans="2:10" x14ac:dyDescent="0.25">
      <c r="B64">
        <f>INIT!$G$3*C64/PI()/2</f>
        <v>7953.1634922337198</v>
      </c>
      <c r="C64">
        <v>6.1</v>
      </c>
      <c r="D64">
        <f t="shared" si="0"/>
        <v>1.7892722709454008</v>
      </c>
      <c r="F64">
        <f t="shared" si="8"/>
        <v>-0.32593831770003423</v>
      </c>
      <c r="G64">
        <f t="shared" si="9"/>
        <v>1.7593349518011012</v>
      </c>
      <c r="I64">
        <f t="shared" ca="1" si="3"/>
        <v>9.651694424444579E-2</v>
      </c>
      <c r="J64">
        <v>0.74209221951814008</v>
      </c>
    </row>
    <row r="65" spans="2:10" x14ac:dyDescent="0.25">
      <c r="B65">
        <f>INIT!$G$3*C65/PI()/2</f>
        <v>8083.5432216146019</v>
      </c>
      <c r="C65">
        <v>6.2</v>
      </c>
      <c r="D65">
        <f t="shared" si="0"/>
        <v>2.0342688058755103</v>
      </c>
      <c r="F65">
        <f t="shared" si="8"/>
        <v>-0.16902618025045765</v>
      </c>
      <c r="G65">
        <f t="shared" si="9"/>
        <v>2.0272345017160975</v>
      </c>
      <c r="I65">
        <f t="shared" ca="1" si="3"/>
        <v>4.9770904000242977E-2</v>
      </c>
      <c r="J65">
        <v>0.14807017953132728</v>
      </c>
    </row>
    <row r="66" spans="2:10" x14ac:dyDescent="0.25">
      <c r="B66">
        <f>INIT!$G$3*C66/PI()/2</f>
        <v>8213.9229509954821</v>
      </c>
      <c r="C66">
        <v>6.3</v>
      </c>
      <c r="D66">
        <f t="shared" si="0"/>
        <v>2.291421973193656</v>
      </c>
      <c r="F66">
        <f t="shared" si="8"/>
        <v>3.8527741024930388E-2</v>
      </c>
      <c r="G66">
        <f t="shared" si="9"/>
        <v>2.2910980494964033</v>
      </c>
      <c r="I66">
        <f t="shared" ca="1" si="3"/>
        <v>0.42949225998452445</v>
      </c>
      <c r="J66">
        <v>0.28642218799189867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INIT</vt:lpstr>
      <vt:lpstr>RIMAGE</vt:lpstr>
      <vt:lpstr>Visual</vt:lpstr>
      <vt:lpstr>Digital</vt:lpstr>
      <vt:lpstr>track</vt:lpstr>
      <vt:lpstr>points</vt:lpstr>
      <vt:lpstr>image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RazumovSa</dc:creator>
  <cp:lastModifiedBy>RazumovSa</cp:lastModifiedBy>
  <dcterms:created xsi:type="dcterms:W3CDTF">2016-12-19T18:27:26Z</dcterms:created>
  <dcterms:modified xsi:type="dcterms:W3CDTF">2016-12-20T03:54:12Z</dcterms:modified>
</cp:coreProperties>
</file>