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cper\Desktop\"/>
    </mc:Choice>
  </mc:AlternateContent>
  <xr:revisionPtr revIDLastSave="0" documentId="8_{4C808D77-2B61-4681-8D84-AC139E5F7E8F}" xr6:coauthVersionLast="47" xr6:coauthVersionMax="47" xr10:uidLastSave="{00000000-0000-0000-0000-000000000000}"/>
  <bookViews>
    <workbookView xWindow="-120" yWindow="-120" windowWidth="29040" windowHeight="15840" tabRatio="452" firstSheet="2" activeTab="3" xr2:uid="{00000000-000D-0000-FFFF-FFFF00000000}"/>
  </bookViews>
  <sheets>
    <sheet name="Wprowadzenie" sheetId="4" r:id="rId1"/>
    <sheet name="Rozkład masy" sheetId="3" r:id="rId2"/>
    <sheet name="Rozkład obciążeń" sheetId="2" r:id="rId3"/>
    <sheet name="Rozkład T i Mg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F4" i="3"/>
  <c r="R6" i="2" l="1"/>
  <c r="R6" i="3" l="1"/>
  <c r="A3" i="1"/>
  <c r="B3" i="1"/>
  <c r="C2" i="1"/>
  <c r="A2" i="1"/>
  <c r="A3" i="2"/>
  <c r="C2" i="2"/>
  <c r="A2" i="2"/>
  <c r="D10" i="3"/>
  <c r="E10" i="3"/>
  <c r="G10" i="3"/>
  <c r="H10" i="3"/>
  <c r="C10" i="3"/>
  <c r="D11" i="2" l="1"/>
  <c r="D10" i="2"/>
  <c r="E10" i="2"/>
  <c r="F10" i="2"/>
  <c r="F11" i="2" s="1"/>
  <c r="H10" i="2"/>
  <c r="H11" i="2" s="1"/>
  <c r="C10" i="2"/>
  <c r="F10" i="3" l="1"/>
  <c r="F11" i="3" s="1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A16" i="3"/>
  <c r="G9" i="2"/>
  <c r="G11" i="3"/>
  <c r="E11" i="3"/>
  <c r="D11" i="3"/>
  <c r="C11" i="3"/>
  <c r="H11" i="3"/>
  <c r="G10" i="2" l="1"/>
  <c r="G11" i="2" s="1"/>
  <c r="E11" i="2"/>
  <c r="C11" i="2"/>
  <c r="M16" i="3"/>
  <c r="N16" i="3"/>
  <c r="A16" i="2"/>
  <c r="C16" i="3"/>
  <c r="F16" i="3"/>
  <c r="D16" i="3"/>
  <c r="A17" i="3"/>
  <c r="L16" i="3"/>
  <c r="K16" i="3"/>
  <c r="K17" i="3" s="1"/>
  <c r="E16" i="3"/>
  <c r="H16" i="3"/>
  <c r="G16" i="3"/>
  <c r="A21" i="1"/>
  <c r="A18" i="3" l="1"/>
  <c r="D17" i="3"/>
  <c r="F17" i="3"/>
  <c r="L17" i="3"/>
  <c r="M17" i="3"/>
  <c r="M18" i="3" s="1"/>
  <c r="A17" i="2"/>
  <c r="C17" i="3"/>
  <c r="E17" i="3"/>
  <c r="G17" i="3"/>
  <c r="N17" i="3"/>
  <c r="H17" i="3"/>
  <c r="A22" i="1"/>
  <c r="L16" i="2"/>
  <c r="K16" i="2"/>
  <c r="M16" i="2"/>
  <c r="N16" i="2"/>
  <c r="E16" i="2"/>
  <c r="F16" i="2"/>
  <c r="C16" i="2"/>
  <c r="G16" i="2"/>
  <c r="D16" i="2"/>
  <c r="H16" i="2"/>
  <c r="P16" i="3"/>
  <c r="N18" i="3" l="1"/>
  <c r="L18" i="3"/>
  <c r="K17" i="2"/>
  <c r="N17" i="2"/>
  <c r="M17" i="2"/>
  <c r="L17" i="2"/>
  <c r="F17" i="2"/>
  <c r="E17" i="2"/>
  <c r="D17" i="2"/>
  <c r="C17" i="2"/>
  <c r="G17" i="2"/>
  <c r="H17" i="2"/>
  <c r="B21" i="1"/>
  <c r="P16" i="2"/>
  <c r="P17" i="3"/>
  <c r="B22" i="1" s="1"/>
  <c r="A19" i="3"/>
  <c r="F18" i="3"/>
  <c r="C18" i="3"/>
  <c r="E18" i="3"/>
  <c r="K18" i="3"/>
  <c r="G18" i="3"/>
  <c r="D18" i="3"/>
  <c r="H18" i="3"/>
  <c r="A18" i="2"/>
  <c r="A23" i="1"/>
  <c r="K18" i="2" l="1"/>
  <c r="L18" i="2"/>
  <c r="N18" i="2"/>
  <c r="M18" i="2"/>
  <c r="D18" i="2"/>
  <c r="F18" i="2"/>
  <c r="E18" i="2"/>
  <c r="H18" i="2"/>
  <c r="C18" i="2"/>
  <c r="G18" i="2"/>
  <c r="P18" i="3"/>
  <c r="B23" i="1" s="1"/>
  <c r="C23" i="1" s="1"/>
  <c r="H19" i="3"/>
  <c r="E19" i="3"/>
  <c r="F19" i="3"/>
  <c r="D19" i="3"/>
  <c r="C19" i="3"/>
  <c r="K19" i="3"/>
  <c r="G19" i="3"/>
  <c r="A20" i="3"/>
  <c r="N19" i="3"/>
  <c r="L19" i="3"/>
  <c r="A19" i="2"/>
  <c r="A24" i="1"/>
  <c r="P17" i="2"/>
  <c r="G22" i="1" s="1"/>
  <c r="M19" i="3"/>
  <c r="G21" i="1"/>
  <c r="C21" i="1"/>
  <c r="C22" i="1"/>
  <c r="N19" i="2" l="1"/>
  <c r="M19" i="2"/>
  <c r="K19" i="2"/>
  <c r="L19" i="2"/>
  <c r="E19" i="2"/>
  <c r="F19" i="2"/>
  <c r="H19" i="2"/>
  <c r="D19" i="2"/>
  <c r="C19" i="2"/>
  <c r="G19" i="2"/>
  <c r="P19" i="3"/>
  <c r="N20" i="3"/>
  <c r="C20" i="3"/>
  <c r="F20" i="3"/>
  <c r="D20" i="3"/>
  <c r="M20" i="3"/>
  <c r="A21" i="3"/>
  <c r="H20" i="3"/>
  <c r="G20" i="3"/>
  <c r="E20" i="3"/>
  <c r="L20" i="3"/>
  <c r="L21" i="3" s="1"/>
  <c r="A20" i="2"/>
  <c r="A25" i="1"/>
  <c r="K20" i="3"/>
  <c r="P18" i="2"/>
  <c r="P19" i="2" l="1"/>
  <c r="G23" i="1"/>
  <c r="N20" i="2"/>
  <c r="L20" i="2"/>
  <c r="K20" i="2"/>
  <c r="M20" i="2"/>
  <c r="D20" i="2"/>
  <c r="G20" i="2"/>
  <c r="F20" i="2"/>
  <c r="E20" i="2"/>
  <c r="C20" i="2"/>
  <c r="H20" i="2"/>
  <c r="K21" i="3"/>
  <c r="N21" i="3"/>
  <c r="H21" i="3"/>
  <c r="G21" i="3"/>
  <c r="D21" i="3"/>
  <c r="M21" i="3"/>
  <c r="A22" i="3"/>
  <c r="C21" i="3"/>
  <c r="F21" i="3"/>
  <c r="E21" i="3"/>
  <c r="A21" i="2"/>
  <c r="A26" i="1"/>
  <c r="P20" i="3"/>
  <c r="B24" i="1"/>
  <c r="B25" i="1" l="1"/>
  <c r="C25" i="1" s="1"/>
  <c r="G24" i="1"/>
  <c r="P20" i="2"/>
  <c r="K21" i="2"/>
  <c r="L21" i="2"/>
  <c r="N21" i="2"/>
  <c r="M21" i="2"/>
  <c r="D21" i="2"/>
  <c r="F21" i="2"/>
  <c r="G21" i="2"/>
  <c r="E21" i="2"/>
  <c r="C21" i="2"/>
  <c r="H21" i="2"/>
  <c r="M22" i="3"/>
  <c r="L22" i="3"/>
  <c r="C22" i="3"/>
  <c r="N22" i="3"/>
  <c r="F22" i="3"/>
  <c r="D22" i="3"/>
  <c r="A23" i="3"/>
  <c r="H22" i="3"/>
  <c r="G22" i="3"/>
  <c r="E22" i="3"/>
  <c r="K22" i="3"/>
  <c r="A22" i="2"/>
  <c r="A27" i="1"/>
  <c r="C24" i="1"/>
  <c r="P21" i="3"/>
  <c r="G25" i="1" l="1"/>
  <c r="K22" i="2"/>
  <c r="L22" i="2"/>
  <c r="N22" i="2"/>
  <c r="M22" i="2"/>
  <c r="D22" i="2"/>
  <c r="F22" i="2"/>
  <c r="C22" i="2"/>
  <c r="E22" i="2"/>
  <c r="H22" i="2"/>
  <c r="G22" i="2"/>
  <c r="B26" i="1"/>
  <c r="L23" i="3"/>
  <c r="H23" i="3"/>
  <c r="G23" i="3"/>
  <c r="E23" i="3"/>
  <c r="N23" i="3"/>
  <c r="K23" i="3"/>
  <c r="A24" i="3"/>
  <c r="C23" i="3"/>
  <c r="F23" i="3"/>
  <c r="D23" i="3"/>
  <c r="M23" i="3"/>
  <c r="A23" i="2"/>
  <c r="A28" i="1"/>
  <c r="P22" i="3"/>
  <c r="B27" i="1" s="1"/>
  <c r="P21" i="2"/>
  <c r="G26" i="1" l="1"/>
  <c r="H24" i="3"/>
  <c r="G24" i="3"/>
  <c r="D24" i="3"/>
  <c r="N24" i="3"/>
  <c r="K24" i="3"/>
  <c r="A25" i="3"/>
  <c r="C24" i="3"/>
  <c r="F24" i="3"/>
  <c r="E24" i="3"/>
  <c r="M24" i="3"/>
  <c r="L24" i="3"/>
  <c r="A24" i="2"/>
  <c r="A29" i="1"/>
  <c r="C27" i="1"/>
  <c r="N23" i="2"/>
  <c r="L23" i="2"/>
  <c r="K23" i="2"/>
  <c r="M23" i="2"/>
  <c r="F23" i="2"/>
  <c r="G23" i="2"/>
  <c r="E23" i="2"/>
  <c r="D23" i="2"/>
  <c r="H23" i="2"/>
  <c r="C23" i="2"/>
  <c r="P23" i="3"/>
  <c r="B28" i="1" s="1"/>
  <c r="C26" i="1"/>
  <c r="P22" i="2"/>
  <c r="G27" i="1" s="1"/>
  <c r="P23" i="2" l="1"/>
  <c r="G28" i="1" s="1"/>
  <c r="C28" i="1"/>
  <c r="P24" i="3"/>
  <c r="B29" i="1" s="1"/>
  <c r="K24" i="2"/>
  <c r="L24" i="2"/>
  <c r="N24" i="2"/>
  <c r="M24" i="2"/>
  <c r="F24" i="2"/>
  <c r="H24" i="2"/>
  <c r="D24" i="2"/>
  <c r="E24" i="2"/>
  <c r="G24" i="2"/>
  <c r="C24" i="2"/>
  <c r="C25" i="3"/>
  <c r="G25" i="3"/>
  <c r="E25" i="3"/>
  <c r="N25" i="3"/>
  <c r="K25" i="3"/>
  <c r="A26" i="3"/>
  <c r="H25" i="3"/>
  <c r="F25" i="3"/>
  <c r="D25" i="3"/>
  <c r="M25" i="3"/>
  <c r="M26" i="3" s="1"/>
  <c r="L25" i="3"/>
  <c r="A25" i="2"/>
  <c r="A30" i="1"/>
  <c r="P24" i="2" l="1"/>
  <c r="G29" i="1" s="1"/>
  <c r="A27" i="3"/>
  <c r="C26" i="3"/>
  <c r="F26" i="3"/>
  <c r="D26" i="3"/>
  <c r="K26" i="3"/>
  <c r="H26" i="3"/>
  <c r="G26" i="3"/>
  <c r="E26" i="3"/>
  <c r="N26" i="3"/>
  <c r="L26" i="3"/>
  <c r="A26" i="2"/>
  <c r="A31" i="1"/>
  <c r="P25" i="3"/>
  <c r="B30" i="1" s="1"/>
  <c r="C29" i="1"/>
  <c r="K25" i="2"/>
  <c r="L25" i="2"/>
  <c r="N25" i="2"/>
  <c r="M25" i="2"/>
  <c r="F25" i="2"/>
  <c r="G25" i="2"/>
  <c r="D25" i="2"/>
  <c r="E25" i="2"/>
  <c r="C25" i="2"/>
  <c r="H25" i="2"/>
  <c r="P25" i="2" l="1"/>
  <c r="G30" i="1" s="1"/>
  <c r="C30" i="1"/>
  <c r="P26" i="3"/>
  <c r="B31" i="1" s="1"/>
  <c r="N26" i="2"/>
  <c r="M26" i="2"/>
  <c r="K26" i="2"/>
  <c r="L26" i="2"/>
  <c r="C26" i="2"/>
  <c r="E26" i="2"/>
  <c r="D26" i="2"/>
  <c r="F26" i="2"/>
  <c r="H26" i="2"/>
  <c r="G26" i="2"/>
  <c r="H27" i="3"/>
  <c r="G27" i="3"/>
  <c r="E27" i="3"/>
  <c r="N27" i="3"/>
  <c r="K27" i="3"/>
  <c r="A28" i="3"/>
  <c r="C27" i="3"/>
  <c r="F27" i="3"/>
  <c r="D27" i="3"/>
  <c r="M27" i="3"/>
  <c r="L27" i="3"/>
  <c r="A27" i="2"/>
  <c r="A32" i="1"/>
  <c r="N27" i="2" l="1"/>
  <c r="M27" i="2"/>
  <c r="K27" i="2"/>
  <c r="L27" i="2"/>
  <c r="C27" i="2"/>
  <c r="F27" i="2"/>
  <c r="G27" i="2"/>
  <c r="D27" i="2"/>
  <c r="E27" i="2"/>
  <c r="H27" i="2"/>
  <c r="F28" i="3"/>
  <c r="G28" i="3"/>
  <c r="E28" i="3"/>
  <c r="N28" i="3"/>
  <c r="K28" i="3"/>
  <c r="A29" i="3"/>
  <c r="H28" i="3"/>
  <c r="C28" i="3"/>
  <c r="D28" i="3"/>
  <c r="M28" i="3"/>
  <c r="L28" i="3"/>
  <c r="A28" i="2"/>
  <c r="A33" i="1"/>
  <c r="C31" i="1"/>
  <c r="P27" i="3"/>
  <c r="B32" i="1" s="1"/>
  <c r="P26" i="2"/>
  <c r="G31" i="1" s="1"/>
  <c r="K29" i="3" l="1"/>
  <c r="N28" i="2"/>
  <c r="M28" i="2"/>
  <c r="K28" i="2"/>
  <c r="L28" i="2"/>
  <c r="C28" i="2"/>
  <c r="E28" i="2"/>
  <c r="G28" i="2"/>
  <c r="D28" i="2"/>
  <c r="F28" i="2"/>
  <c r="H28" i="2"/>
  <c r="P28" i="3"/>
  <c r="B33" i="1" s="1"/>
  <c r="F29" i="3"/>
  <c r="G29" i="3"/>
  <c r="E29" i="3"/>
  <c r="N29" i="3"/>
  <c r="L29" i="3"/>
  <c r="A30" i="3"/>
  <c r="H29" i="3"/>
  <c r="C29" i="3"/>
  <c r="D29" i="3"/>
  <c r="M29" i="3"/>
  <c r="A29" i="2"/>
  <c r="A34" i="1"/>
  <c r="C32" i="1"/>
  <c r="P27" i="2"/>
  <c r="G32" i="1" s="1"/>
  <c r="K29" i="2" l="1"/>
  <c r="M29" i="2"/>
  <c r="L29" i="2"/>
  <c r="N29" i="2"/>
  <c r="D29" i="2"/>
  <c r="F29" i="2"/>
  <c r="H29" i="2"/>
  <c r="C29" i="2"/>
  <c r="E29" i="2"/>
  <c r="G29" i="2"/>
  <c r="P29" i="3"/>
  <c r="B34" i="1" s="1"/>
  <c r="K30" i="3"/>
  <c r="H30" i="3"/>
  <c r="G30" i="3"/>
  <c r="E30" i="3"/>
  <c r="N30" i="3"/>
  <c r="L30" i="3"/>
  <c r="A31" i="3"/>
  <c r="C30" i="3"/>
  <c r="F30" i="3"/>
  <c r="D30" i="3"/>
  <c r="M30" i="3"/>
  <c r="M31" i="3" s="1"/>
  <c r="A30" i="2"/>
  <c r="A35" i="1"/>
  <c r="C33" i="1"/>
  <c r="P28" i="2"/>
  <c r="G33" i="1" s="1"/>
  <c r="K30" i="2" l="1"/>
  <c r="N30" i="2"/>
  <c r="L30" i="2"/>
  <c r="M30" i="2"/>
  <c r="D30" i="2"/>
  <c r="F30" i="2"/>
  <c r="H30" i="2"/>
  <c r="C30" i="2"/>
  <c r="E30" i="2"/>
  <c r="G30" i="2"/>
  <c r="P30" i="3"/>
  <c r="B35" i="1" s="1"/>
  <c r="C34" i="1"/>
  <c r="H31" i="3"/>
  <c r="G31" i="3"/>
  <c r="D31" i="3"/>
  <c r="N31" i="3"/>
  <c r="K31" i="3"/>
  <c r="A32" i="3"/>
  <c r="C31" i="3"/>
  <c r="F31" i="3"/>
  <c r="E31" i="3"/>
  <c r="L31" i="3"/>
  <c r="A31" i="2"/>
  <c r="A36" i="1"/>
  <c r="P29" i="2"/>
  <c r="G34" i="1" s="1"/>
  <c r="K32" i="3" l="1"/>
  <c r="H32" i="3"/>
  <c r="G32" i="3"/>
  <c r="E32" i="3"/>
  <c r="M32" i="3"/>
  <c r="N32" i="3"/>
  <c r="A33" i="3"/>
  <c r="C32" i="3"/>
  <c r="F32" i="3"/>
  <c r="D32" i="3"/>
  <c r="L32" i="3"/>
  <c r="A32" i="2"/>
  <c r="A37" i="1"/>
  <c r="P30" i="2"/>
  <c r="G35" i="1" s="1"/>
  <c r="N31" i="2"/>
  <c r="L31" i="2"/>
  <c r="K31" i="2"/>
  <c r="M31" i="2"/>
  <c r="C31" i="2"/>
  <c r="F31" i="2"/>
  <c r="H31" i="2"/>
  <c r="D31" i="2"/>
  <c r="E31" i="2"/>
  <c r="G31" i="2"/>
  <c r="P31" i="3"/>
  <c r="B36" i="1" s="1"/>
  <c r="C35" i="1"/>
  <c r="C36" i="1" l="1"/>
  <c r="P31" i="2"/>
  <c r="G36" i="1" s="1"/>
  <c r="K33" i="3"/>
  <c r="N33" i="3"/>
  <c r="H33" i="3"/>
  <c r="G33" i="3"/>
  <c r="E33" i="3"/>
  <c r="M33" i="3"/>
  <c r="A34" i="3"/>
  <c r="C33" i="3"/>
  <c r="F33" i="3"/>
  <c r="D33" i="3"/>
  <c r="L33" i="3"/>
  <c r="A33" i="2"/>
  <c r="A38" i="1"/>
  <c r="K32" i="2"/>
  <c r="L32" i="2"/>
  <c r="M32" i="2"/>
  <c r="N32" i="2"/>
  <c r="D32" i="2"/>
  <c r="F32" i="2"/>
  <c r="G32" i="2"/>
  <c r="C32" i="2"/>
  <c r="E32" i="2"/>
  <c r="H32" i="2"/>
  <c r="P32" i="3"/>
  <c r="B37" i="1" s="1"/>
  <c r="C37" i="1" l="1"/>
  <c r="L33" i="2"/>
  <c r="M33" i="2"/>
  <c r="K33" i="2"/>
  <c r="N33" i="2"/>
  <c r="D33" i="2"/>
  <c r="E33" i="2"/>
  <c r="G33" i="2"/>
  <c r="C33" i="2"/>
  <c r="F33" i="2"/>
  <c r="H33" i="2"/>
  <c r="P33" i="3"/>
  <c r="B38" i="1" s="1"/>
  <c r="P32" i="2"/>
  <c r="G37" i="1" s="1"/>
  <c r="H34" i="3"/>
  <c r="C34" i="3"/>
  <c r="E34" i="3"/>
  <c r="L34" i="3"/>
  <c r="K34" i="3"/>
  <c r="A35" i="3"/>
  <c r="G34" i="3"/>
  <c r="F34" i="3"/>
  <c r="D34" i="3"/>
  <c r="N34" i="3"/>
  <c r="N35" i="3" s="1"/>
  <c r="M34" i="3"/>
  <c r="A34" i="2"/>
  <c r="A39" i="1"/>
  <c r="K34" i="2" l="1"/>
  <c r="N34" i="2"/>
  <c r="L34" i="2"/>
  <c r="M34" i="2"/>
  <c r="C34" i="2"/>
  <c r="E34" i="2"/>
  <c r="G34" i="2"/>
  <c r="D34" i="2"/>
  <c r="F34" i="2"/>
  <c r="H34" i="2"/>
  <c r="P33" i="2"/>
  <c r="G38" i="1" s="1"/>
  <c r="K35" i="3"/>
  <c r="A36" i="3"/>
  <c r="C35" i="3"/>
  <c r="F35" i="3"/>
  <c r="D35" i="3"/>
  <c r="L35" i="3"/>
  <c r="H35" i="3"/>
  <c r="G35" i="3"/>
  <c r="E35" i="3"/>
  <c r="M35" i="3"/>
  <c r="A35" i="2"/>
  <c r="A40" i="1"/>
  <c r="P34" i="3"/>
  <c r="B39" i="1" s="1"/>
  <c r="C38" i="1"/>
  <c r="K36" i="3" l="1"/>
  <c r="N36" i="3"/>
  <c r="A37" i="3"/>
  <c r="H36" i="3"/>
  <c r="C36" i="3"/>
  <c r="D36" i="3"/>
  <c r="L36" i="3"/>
  <c r="F36" i="3"/>
  <c r="G36" i="3"/>
  <c r="E36" i="3"/>
  <c r="M36" i="3"/>
  <c r="A36" i="2"/>
  <c r="A41" i="1"/>
  <c r="C39" i="1"/>
  <c r="L35" i="2"/>
  <c r="M35" i="2"/>
  <c r="K35" i="2"/>
  <c r="N35" i="2"/>
  <c r="C35" i="2"/>
  <c r="F35" i="2"/>
  <c r="H35" i="2"/>
  <c r="D35" i="2"/>
  <c r="E35" i="2"/>
  <c r="G35" i="2"/>
  <c r="P35" i="3"/>
  <c r="B40" i="1" s="1"/>
  <c r="P34" i="2"/>
  <c r="G39" i="1" s="1"/>
  <c r="P36" i="3" l="1"/>
  <c r="B41" i="1" s="1"/>
  <c r="N37" i="3"/>
  <c r="F37" i="3"/>
  <c r="C37" i="3"/>
  <c r="D37" i="3"/>
  <c r="M37" i="3"/>
  <c r="K37" i="3"/>
  <c r="A38" i="3"/>
  <c r="H37" i="3"/>
  <c r="G37" i="3"/>
  <c r="E37" i="3"/>
  <c r="L37" i="3"/>
  <c r="A37" i="2"/>
  <c r="A42" i="1"/>
  <c r="C40" i="1"/>
  <c r="P35" i="2"/>
  <c r="G40" i="1" s="1"/>
  <c r="L36" i="2"/>
  <c r="M36" i="2"/>
  <c r="K36" i="2"/>
  <c r="N36" i="2"/>
  <c r="C36" i="2"/>
  <c r="E36" i="2"/>
  <c r="D36" i="2"/>
  <c r="F36" i="2"/>
  <c r="G36" i="2"/>
  <c r="H36" i="2"/>
  <c r="K38" i="3" l="1"/>
  <c r="N37" i="2"/>
  <c r="K37" i="2"/>
  <c r="M37" i="2"/>
  <c r="L37" i="2"/>
  <c r="C37" i="2"/>
  <c r="F37" i="2"/>
  <c r="E37" i="2"/>
  <c r="D37" i="2"/>
  <c r="H37" i="2"/>
  <c r="G37" i="2"/>
  <c r="C41" i="1"/>
  <c r="P36" i="2"/>
  <c r="G41" i="1" s="1"/>
  <c r="N38" i="3"/>
  <c r="H38" i="3"/>
  <c r="G38" i="3"/>
  <c r="E38" i="3"/>
  <c r="L38" i="3"/>
  <c r="A39" i="3"/>
  <c r="C38" i="3"/>
  <c r="F38" i="3"/>
  <c r="D38" i="3"/>
  <c r="A38" i="2"/>
  <c r="A43" i="1"/>
  <c r="M38" i="3"/>
  <c r="P37" i="3"/>
  <c r="B42" i="1" s="1"/>
  <c r="K38" i="2" l="1"/>
  <c r="N38" i="2"/>
  <c r="L38" i="2"/>
  <c r="M38" i="2"/>
  <c r="D38" i="2"/>
  <c r="F38" i="2"/>
  <c r="H38" i="2"/>
  <c r="C38" i="2"/>
  <c r="E38" i="2"/>
  <c r="G38" i="2"/>
  <c r="K39" i="3"/>
  <c r="N39" i="3"/>
  <c r="A40" i="3"/>
  <c r="G39" i="3"/>
  <c r="F39" i="3"/>
  <c r="E39" i="3"/>
  <c r="L39" i="3"/>
  <c r="H39" i="3"/>
  <c r="C39" i="3"/>
  <c r="D39" i="3"/>
  <c r="M39" i="3"/>
  <c r="A39" i="2"/>
  <c r="A44" i="1"/>
  <c r="C42" i="1"/>
  <c r="P38" i="3"/>
  <c r="B43" i="1" s="1"/>
  <c r="P37" i="2"/>
  <c r="G42" i="1" s="1"/>
  <c r="K39" i="2" l="1"/>
  <c r="N39" i="2"/>
  <c r="L39" i="2"/>
  <c r="M39" i="2"/>
  <c r="D39" i="2"/>
  <c r="F39" i="2"/>
  <c r="C39" i="2"/>
  <c r="E39" i="2"/>
  <c r="G39" i="2"/>
  <c r="H39" i="2"/>
  <c r="P38" i="2"/>
  <c r="G43" i="1" s="1"/>
  <c r="C43" i="1"/>
  <c r="P39" i="3"/>
  <c r="B44" i="1" s="1"/>
  <c r="A41" i="3"/>
  <c r="C40" i="3"/>
  <c r="F40" i="3"/>
  <c r="E40" i="3"/>
  <c r="N40" i="3"/>
  <c r="N41" i="3" s="1"/>
  <c r="M40" i="3"/>
  <c r="H40" i="3"/>
  <c r="G40" i="3"/>
  <c r="D40" i="3"/>
  <c r="L40" i="3"/>
  <c r="K40" i="3"/>
  <c r="A40" i="2"/>
  <c r="A45" i="1"/>
  <c r="M41" i="3" l="1"/>
  <c r="K40" i="2"/>
  <c r="N40" i="2"/>
  <c r="L40" i="2"/>
  <c r="M40" i="2"/>
  <c r="C40" i="2"/>
  <c r="E40" i="2"/>
  <c r="H40" i="2"/>
  <c r="D40" i="2"/>
  <c r="F40" i="2"/>
  <c r="G40" i="2"/>
  <c r="P40" i="3"/>
  <c r="B45" i="1" s="1"/>
  <c r="C45" i="1" s="1"/>
  <c r="C44" i="1"/>
  <c r="A42" i="3"/>
  <c r="G41" i="3"/>
  <c r="F41" i="3"/>
  <c r="D41" i="3"/>
  <c r="K41" i="3"/>
  <c r="H41" i="3"/>
  <c r="C41" i="3"/>
  <c r="E41" i="3"/>
  <c r="L41" i="3"/>
  <c r="A41" i="2"/>
  <c r="A46" i="1"/>
  <c r="P39" i="2"/>
  <c r="G44" i="1" s="1"/>
  <c r="P41" i="3" l="1"/>
  <c r="B46" i="1" s="1"/>
  <c r="A43" i="3"/>
  <c r="C42" i="3"/>
  <c r="F42" i="3"/>
  <c r="D42" i="3"/>
  <c r="K42" i="3"/>
  <c r="H42" i="3"/>
  <c r="G42" i="3"/>
  <c r="E42" i="3"/>
  <c r="L42" i="3"/>
  <c r="N42" i="3"/>
  <c r="M42" i="3"/>
  <c r="A42" i="2"/>
  <c r="A47" i="1"/>
  <c r="L41" i="2"/>
  <c r="M41" i="2"/>
  <c r="K41" i="2"/>
  <c r="N41" i="2"/>
  <c r="C41" i="2"/>
  <c r="D41" i="2"/>
  <c r="G41" i="2"/>
  <c r="F41" i="2"/>
  <c r="E41" i="2"/>
  <c r="H41" i="2"/>
  <c r="P40" i="2"/>
  <c r="G45" i="1" s="1"/>
  <c r="N43" i="3" l="1"/>
  <c r="H43" i="3"/>
  <c r="G43" i="3"/>
  <c r="E43" i="3"/>
  <c r="K43" i="3"/>
  <c r="M43" i="3"/>
  <c r="A44" i="3"/>
  <c r="C43" i="3"/>
  <c r="F43" i="3"/>
  <c r="D43" i="3"/>
  <c r="L43" i="3"/>
  <c r="A43" i="2"/>
  <c r="A48" i="1"/>
  <c r="P41" i="2"/>
  <c r="G46" i="1" s="1"/>
  <c r="L42" i="2"/>
  <c r="M42" i="2"/>
  <c r="K42" i="2"/>
  <c r="N42" i="2"/>
  <c r="D42" i="2"/>
  <c r="F42" i="2"/>
  <c r="H42" i="2"/>
  <c r="C42" i="2"/>
  <c r="E42" i="2"/>
  <c r="G42" i="2"/>
  <c r="P42" i="3"/>
  <c r="B47" i="1" s="1"/>
  <c r="C46" i="1"/>
  <c r="P42" i="2" l="1"/>
  <c r="G47" i="1" s="1"/>
  <c r="K43" i="2"/>
  <c r="N43" i="2"/>
  <c r="L43" i="2"/>
  <c r="M43" i="2"/>
  <c r="D43" i="2"/>
  <c r="E43" i="2"/>
  <c r="H43" i="2"/>
  <c r="C43" i="2"/>
  <c r="F43" i="2"/>
  <c r="G43" i="2"/>
  <c r="P43" i="3"/>
  <c r="B48" i="1" s="1"/>
  <c r="C48" i="1" s="1"/>
  <c r="N44" i="3"/>
  <c r="A45" i="3"/>
  <c r="H44" i="3"/>
  <c r="G44" i="3"/>
  <c r="D44" i="3"/>
  <c r="M44" i="3"/>
  <c r="M45" i="3" s="1"/>
  <c r="F44" i="3"/>
  <c r="C44" i="3"/>
  <c r="E44" i="3"/>
  <c r="L44" i="3"/>
  <c r="A44" i="2"/>
  <c r="A49" i="1"/>
  <c r="K44" i="3"/>
  <c r="C47" i="1"/>
  <c r="K44" i="2" l="1"/>
  <c r="N44" i="2"/>
  <c r="L44" i="2"/>
  <c r="M44" i="2"/>
  <c r="C44" i="2"/>
  <c r="E44" i="2"/>
  <c r="G44" i="2"/>
  <c r="D44" i="2"/>
  <c r="F44" i="2"/>
  <c r="H44" i="2"/>
  <c r="P44" i="3"/>
  <c r="B49" i="1" s="1"/>
  <c r="A46" i="3"/>
  <c r="H45" i="3"/>
  <c r="G45" i="3"/>
  <c r="D45" i="3"/>
  <c r="N45" i="3"/>
  <c r="K45" i="3"/>
  <c r="F45" i="3"/>
  <c r="C45" i="3"/>
  <c r="E45" i="3"/>
  <c r="L45" i="3"/>
  <c r="A45" i="2"/>
  <c r="A50" i="1"/>
  <c r="P43" i="2"/>
  <c r="G48" i="1" s="1"/>
  <c r="L45" i="2" l="1"/>
  <c r="N45" i="2"/>
  <c r="K45" i="2"/>
  <c r="M45" i="2"/>
  <c r="C45" i="2"/>
  <c r="F45" i="2"/>
  <c r="G45" i="2"/>
  <c r="E45" i="2"/>
  <c r="D45" i="2"/>
  <c r="H45" i="2"/>
  <c r="K46" i="3"/>
  <c r="A47" i="3"/>
  <c r="G46" i="3"/>
  <c r="F46" i="3"/>
  <c r="D46" i="3"/>
  <c r="N46" i="3"/>
  <c r="H46" i="3"/>
  <c r="C46" i="3"/>
  <c r="E46" i="3"/>
  <c r="L46" i="3"/>
  <c r="M46" i="3"/>
  <c r="A46" i="2"/>
  <c r="A51" i="1"/>
  <c r="P45" i="3"/>
  <c r="B50" i="1" s="1"/>
  <c r="C49" i="1"/>
  <c r="P44" i="2"/>
  <c r="G49" i="1" s="1"/>
  <c r="C50" i="1" l="1"/>
  <c r="L46" i="2"/>
  <c r="M46" i="2"/>
  <c r="K46" i="2"/>
  <c r="N46" i="2"/>
  <c r="F46" i="2"/>
  <c r="G46" i="2"/>
  <c r="H46" i="2"/>
  <c r="C46" i="2"/>
  <c r="E46" i="2"/>
  <c r="D46" i="2"/>
  <c r="P46" i="3"/>
  <c r="B51" i="1" s="1"/>
  <c r="C51" i="1" s="1"/>
  <c r="M47" i="3"/>
  <c r="H47" i="3"/>
  <c r="G47" i="3"/>
  <c r="E47" i="3"/>
  <c r="L47" i="3"/>
  <c r="N47" i="3"/>
  <c r="A48" i="3"/>
  <c r="C47" i="3"/>
  <c r="F47" i="3"/>
  <c r="D47" i="3"/>
  <c r="K47" i="3"/>
  <c r="K48" i="3" s="1"/>
  <c r="A47" i="2"/>
  <c r="A52" i="1"/>
  <c r="P45" i="2"/>
  <c r="G50" i="1" s="1"/>
  <c r="H48" i="3" l="1"/>
  <c r="G48" i="3"/>
  <c r="F48" i="3"/>
  <c r="L48" i="3"/>
  <c r="N48" i="3"/>
  <c r="A49" i="3"/>
  <c r="C48" i="3"/>
  <c r="E48" i="3"/>
  <c r="D48" i="3"/>
  <c r="M48" i="3"/>
  <c r="M49" i="3" s="1"/>
  <c r="A48" i="2"/>
  <c r="A53" i="1"/>
  <c r="P46" i="2"/>
  <c r="G51" i="1" s="1"/>
  <c r="M47" i="2"/>
  <c r="L47" i="2"/>
  <c r="K47" i="2"/>
  <c r="N47" i="2"/>
  <c r="C47" i="2"/>
  <c r="G47" i="2"/>
  <c r="D47" i="2"/>
  <c r="E47" i="2"/>
  <c r="F47" i="2"/>
  <c r="H47" i="2"/>
  <c r="P47" i="3"/>
  <c r="B52" i="1" s="1"/>
  <c r="N49" i="3" l="1"/>
  <c r="A50" i="3"/>
  <c r="C49" i="3"/>
  <c r="G49" i="3"/>
  <c r="D49" i="3"/>
  <c r="K49" i="3"/>
  <c r="K50" i="3" s="1"/>
  <c r="H49" i="3"/>
  <c r="F49" i="3"/>
  <c r="E49" i="3"/>
  <c r="L49" i="3"/>
  <c r="A49" i="2"/>
  <c r="A54" i="1"/>
  <c r="P47" i="2"/>
  <c r="G52" i="1" s="1"/>
  <c r="K48" i="2"/>
  <c r="N48" i="2"/>
  <c r="L48" i="2"/>
  <c r="M48" i="2"/>
  <c r="C48" i="2"/>
  <c r="D48" i="2"/>
  <c r="H48" i="2"/>
  <c r="F48" i="2"/>
  <c r="E48" i="2"/>
  <c r="G48" i="2"/>
  <c r="P48" i="3"/>
  <c r="B53" i="1" s="1"/>
  <c r="C52" i="1"/>
  <c r="K49" i="2" l="1"/>
  <c r="N49" i="2"/>
  <c r="M49" i="2"/>
  <c r="L49" i="2"/>
  <c r="E49" i="2"/>
  <c r="G49" i="2"/>
  <c r="C49" i="2"/>
  <c r="F49" i="2"/>
  <c r="D49" i="2"/>
  <c r="H49" i="2"/>
  <c r="P49" i="3"/>
  <c r="B54" i="1" s="1"/>
  <c r="C54" i="1" s="1"/>
  <c r="P48" i="2"/>
  <c r="G53" i="1" s="1"/>
  <c r="C53" i="1"/>
  <c r="N50" i="3"/>
  <c r="H50" i="3"/>
  <c r="G50" i="3"/>
  <c r="E50" i="3"/>
  <c r="L50" i="3"/>
  <c r="A51" i="3"/>
  <c r="C50" i="3"/>
  <c r="F50" i="3"/>
  <c r="D50" i="3"/>
  <c r="M50" i="3"/>
  <c r="A50" i="2"/>
  <c r="A55" i="1"/>
  <c r="M51" i="3" l="1"/>
  <c r="L50" i="2"/>
  <c r="M50" i="2"/>
  <c r="K50" i="2"/>
  <c r="N50" i="2"/>
  <c r="E50" i="2"/>
  <c r="G50" i="2"/>
  <c r="H50" i="2"/>
  <c r="C50" i="2"/>
  <c r="F50" i="2"/>
  <c r="D50" i="2"/>
  <c r="P50" i="3"/>
  <c r="B55" i="1" s="1"/>
  <c r="C55" i="1" s="1"/>
  <c r="N51" i="3"/>
  <c r="H51" i="3"/>
  <c r="C51" i="3"/>
  <c r="E51" i="3"/>
  <c r="L51" i="3"/>
  <c r="A52" i="3"/>
  <c r="G51" i="3"/>
  <c r="F51" i="3"/>
  <c r="D51" i="3"/>
  <c r="K51" i="3"/>
  <c r="K52" i="3" s="1"/>
  <c r="A51" i="2"/>
  <c r="A56" i="1"/>
  <c r="P49" i="2"/>
  <c r="G54" i="1" s="1"/>
  <c r="K51" i="2" l="1"/>
  <c r="N51" i="2"/>
  <c r="M51" i="2"/>
  <c r="L51" i="2"/>
  <c r="F51" i="2"/>
  <c r="D51" i="2"/>
  <c r="G51" i="2"/>
  <c r="E51" i="2"/>
  <c r="C51" i="2"/>
  <c r="H51" i="2"/>
  <c r="P51" i="3"/>
  <c r="B56" i="1" s="1"/>
  <c r="P50" i="2"/>
  <c r="G55" i="1" s="1"/>
  <c r="N52" i="3"/>
  <c r="A53" i="3"/>
  <c r="H52" i="3"/>
  <c r="G52" i="3"/>
  <c r="D52" i="3"/>
  <c r="M52" i="3"/>
  <c r="M53" i="3" s="1"/>
  <c r="F52" i="3"/>
  <c r="C52" i="3"/>
  <c r="E52" i="3"/>
  <c r="L52" i="3"/>
  <c r="A52" i="2"/>
  <c r="A57" i="1"/>
  <c r="P52" i="3" l="1"/>
  <c r="B57" i="1" s="1"/>
  <c r="L52" i="2"/>
  <c r="N52" i="2"/>
  <c r="K52" i="2"/>
  <c r="M52" i="2"/>
  <c r="C52" i="2"/>
  <c r="E52" i="2"/>
  <c r="D52" i="2"/>
  <c r="F52" i="2"/>
  <c r="G52" i="2"/>
  <c r="H52" i="2"/>
  <c r="K53" i="3"/>
  <c r="N53" i="3"/>
  <c r="A54" i="3"/>
  <c r="H53" i="3"/>
  <c r="C53" i="3"/>
  <c r="E53" i="3"/>
  <c r="F53" i="3"/>
  <c r="G53" i="3"/>
  <c r="D53" i="3"/>
  <c r="L53" i="3"/>
  <c r="A53" i="2"/>
  <c r="A58" i="1"/>
  <c r="C56" i="1"/>
  <c r="P51" i="2"/>
  <c r="G56" i="1" s="1"/>
  <c r="C57" i="1" l="1"/>
  <c r="L53" i="2"/>
  <c r="M53" i="2"/>
  <c r="K53" i="2"/>
  <c r="N53" i="2"/>
  <c r="F53" i="2"/>
  <c r="G53" i="2"/>
  <c r="D53" i="2"/>
  <c r="E53" i="2"/>
  <c r="C53" i="2"/>
  <c r="H53" i="2"/>
  <c r="P53" i="3"/>
  <c r="B58" i="1" s="1"/>
  <c r="M54" i="3"/>
  <c r="K54" i="3"/>
  <c r="A55" i="3"/>
  <c r="C54" i="3"/>
  <c r="F54" i="3"/>
  <c r="D54" i="3"/>
  <c r="N54" i="3"/>
  <c r="N55" i="3" s="1"/>
  <c r="H54" i="3"/>
  <c r="G54" i="3"/>
  <c r="E54" i="3"/>
  <c r="L54" i="3"/>
  <c r="A54" i="2"/>
  <c r="A59" i="1"/>
  <c r="P52" i="2"/>
  <c r="G57" i="1" s="1"/>
  <c r="P53" i="2" l="1"/>
  <c r="G58" i="1" s="1"/>
  <c r="L54" i="2"/>
  <c r="N54" i="2"/>
  <c r="K54" i="2"/>
  <c r="M54" i="2"/>
  <c r="C54" i="2"/>
  <c r="E54" i="2"/>
  <c r="H54" i="2"/>
  <c r="F54" i="2"/>
  <c r="D54" i="2"/>
  <c r="G54" i="2"/>
  <c r="P54" i="3"/>
  <c r="B59" i="1" s="1"/>
  <c r="C58" i="1"/>
  <c r="H55" i="3"/>
  <c r="G55" i="3"/>
  <c r="D55" i="3"/>
  <c r="L55" i="3"/>
  <c r="M55" i="3"/>
  <c r="A56" i="3"/>
  <c r="C55" i="3"/>
  <c r="F55" i="3"/>
  <c r="E55" i="3"/>
  <c r="K55" i="3"/>
  <c r="A55" i="2"/>
  <c r="A60" i="1"/>
  <c r="M56" i="3" l="1"/>
  <c r="A57" i="3"/>
  <c r="C56" i="3"/>
  <c r="F56" i="3"/>
  <c r="D56" i="3"/>
  <c r="N56" i="3"/>
  <c r="N57" i="3" s="1"/>
  <c r="H56" i="3"/>
  <c r="G56" i="3"/>
  <c r="E56" i="3"/>
  <c r="L56" i="3"/>
  <c r="A56" i="2"/>
  <c r="A61" i="1"/>
  <c r="K56" i="3"/>
  <c r="C59" i="1"/>
  <c r="P54" i="2"/>
  <c r="G59" i="1" s="1"/>
  <c r="K55" i="2"/>
  <c r="N55" i="2"/>
  <c r="L55" i="2"/>
  <c r="M55" i="2"/>
  <c r="E55" i="2"/>
  <c r="D55" i="2"/>
  <c r="H55" i="2"/>
  <c r="C55" i="2"/>
  <c r="F55" i="2"/>
  <c r="G55" i="2"/>
  <c r="P55" i="3"/>
  <c r="B60" i="1" s="1"/>
  <c r="P55" i="2" l="1"/>
  <c r="G60" i="1" s="1"/>
  <c r="H57" i="3"/>
  <c r="C57" i="3"/>
  <c r="E57" i="3"/>
  <c r="L57" i="3"/>
  <c r="M57" i="3"/>
  <c r="A58" i="3"/>
  <c r="G57" i="3"/>
  <c r="F57" i="3"/>
  <c r="D57" i="3"/>
  <c r="K57" i="3"/>
  <c r="K58" i="3" s="1"/>
  <c r="A57" i="2"/>
  <c r="A62" i="1"/>
  <c r="C60" i="1"/>
  <c r="L56" i="2"/>
  <c r="N56" i="2"/>
  <c r="K56" i="2"/>
  <c r="M56" i="2"/>
  <c r="E56" i="2"/>
  <c r="H56" i="2"/>
  <c r="F56" i="2"/>
  <c r="C56" i="2"/>
  <c r="D56" i="2"/>
  <c r="G56" i="2"/>
  <c r="P56" i="3"/>
  <c r="B61" i="1" s="1"/>
  <c r="M58" i="3" l="1"/>
  <c r="P56" i="2"/>
  <c r="G61" i="1" s="1"/>
  <c r="H58" i="3"/>
  <c r="F58" i="3"/>
  <c r="E58" i="3"/>
  <c r="L58" i="3"/>
  <c r="A59" i="3"/>
  <c r="C58" i="3"/>
  <c r="G58" i="3"/>
  <c r="D58" i="3"/>
  <c r="N58" i="3"/>
  <c r="N59" i="3" s="1"/>
  <c r="A58" i="2"/>
  <c r="A63" i="1"/>
  <c r="P57" i="3"/>
  <c r="B62" i="1" s="1"/>
  <c r="C62" i="1" s="1"/>
  <c r="N57" i="2"/>
  <c r="L57" i="2"/>
  <c r="K57" i="2"/>
  <c r="M57" i="2"/>
  <c r="F57" i="2"/>
  <c r="D57" i="2"/>
  <c r="H57" i="2"/>
  <c r="C57" i="2"/>
  <c r="E57" i="2"/>
  <c r="G57" i="2"/>
  <c r="C61" i="1"/>
  <c r="P57" i="2" l="1"/>
  <c r="G62" i="1" s="1"/>
  <c r="H59" i="3"/>
  <c r="G59" i="3"/>
  <c r="E59" i="3"/>
  <c r="L59" i="3"/>
  <c r="M59" i="3"/>
  <c r="A60" i="3"/>
  <c r="C59" i="3"/>
  <c r="F59" i="3"/>
  <c r="D59" i="3"/>
  <c r="K59" i="3"/>
  <c r="K60" i="3" s="1"/>
  <c r="A59" i="2"/>
  <c r="A64" i="1"/>
  <c r="M58" i="2"/>
  <c r="N58" i="2"/>
  <c r="K58" i="2"/>
  <c r="L58" i="2"/>
  <c r="E58" i="2"/>
  <c r="D58" i="2"/>
  <c r="H58" i="2"/>
  <c r="C58" i="2"/>
  <c r="F58" i="2"/>
  <c r="G58" i="2"/>
  <c r="P58" i="3"/>
  <c r="B63" i="1" s="1"/>
  <c r="C63" i="1" s="1"/>
  <c r="P58" i="2" l="1"/>
  <c r="G63" i="1" s="1"/>
  <c r="L59" i="2"/>
  <c r="M59" i="2"/>
  <c r="K59" i="2"/>
  <c r="N59" i="2"/>
  <c r="E59" i="2"/>
  <c r="C59" i="2"/>
  <c r="H59" i="2"/>
  <c r="F59" i="2"/>
  <c r="D59" i="2"/>
  <c r="G59" i="2"/>
  <c r="P59" i="3"/>
  <c r="B64" i="1" s="1"/>
  <c r="C64" i="1" s="1"/>
  <c r="M60" i="3"/>
  <c r="H60" i="3"/>
  <c r="C60" i="3"/>
  <c r="E60" i="3"/>
  <c r="L60" i="3"/>
  <c r="A61" i="3"/>
  <c r="F60" i="3"/>
  <c r="G60" i="3"/>
  <c r="D60" i="3"/>
  <c r="N60" i="3"/>
  <c r="N61" i="3" s="1"/>
  <c r="A60" i="2"/>
  <c r="A65" i="1"/>
  <c r="M60" i="2" l="1"/>
  <c r="N60" i="2"/>
  <c r="K60" i="2"/>
  <c r="L60" i="2"/>
  <c r="E60" i="2"/>
  <c r="H60" i="2"/>
  <c r="D60" i="2"/>
  <c r="C60" i="2"/>
  <c r="F60" i="2"/>
  <c r="G60" i="2"/>
  <c r="P60" i="3"/>
  <c r="B65" i="1" s="1"/>
  <c r="C65" i="1" s="1"/>
  <c r="A62" i="3"/>
  <c r="F61" i="3"/>
  <c r="G61" i="3"/>
  <c r="D61" i="3"/>
  <c r="K61" i="3"/>
  <c r="K62" i="3" s="1"/>
  <c r="M61" i="3"/>
  <c r="M62" i="3" s="1"/>
  <c r="H61" i="3"/>
  <c r="C61" i="3"/>
  <c r="E61" i="3"/>
  <c r="L61" i="3"/>
  <c r="A61" i="2"/>
  <c r="A66" i="1"/>
  <c r="P59" i="2"/>
  <c r="G64" i="1" s="1"/>
  <c r="P61" i="3" l="1"/>
  <c r="B66" i="1" s="1"/>
  <c r="P60" i="2"/>
  <c r="G65" i="1" s="1"/>
  <c r="M61" i="2"/>
  <c r="N61" i="2"/>
  <c r="K61" i="2"/>
  <c r="L61" i="2"/>
  <c r="C61" i="2"/>
  <c r="F61" i="2"/>
  <c r="D61" i="2"/>
  <c r="E61" i="2"/>
  <c r="H61" i="2"/>
  <c r="G61" i="2"/>
  <c r="N62" i="3"/>
  <c r="A63" i="3"/>
  <c r="C62" i="3"/>
  <c r="F62" i="3"/>
  <c r="D62" i="3"/>
  <c r="H62" i="3"/>
  <c r="G62" i="3"/>
  <c r="E62" i="3"/>
  <c r="L62" i="3"/>
  <c r="A62" i="2"/>
  <c r="A67" i="1"/>
  <c r="P62" i="3" l="1"/>
  <c r="B67" i="1" s="1"/>
  <c r="P61" i="2"/>
  <c r="G66" i="1" s="1"/>
  <c r="C66" i="1"/>
  <c r="K62" i="2"/>
  <c r="L62" i="2"/>
  <c r="M62" i="2"/>
  <c r="N62" i="2"/>
  <c r="F62" i="2"/>
  <c r="H62" i="2"/>
  <c r="C62" i="2"/>
  <c r="E62" i="2"/>
  <c r="D62" i="2"/>
  <c r="G62" i="2"/>
  <c r="K63" i="3"/>
  <c r="N63" i="3"/>
  <c r="A64" i="3"/>
  <c r="C63" i="3"/>
  <c r="F63" i="3"/>
  <c r="D63" i="3"/>
  <c r="M63" i="3"/>
  <c r="M64" i="3" s="1"/>
  <c r="H63" i="3"/>
  <c r="G63" i="3"/>
  <c r="E63" i="3"/>
  <c r="L63" i="3"/>
  <c r="A63" i="2"/>
  <c r="A68" i="1"/>
  <c r="M63" i="2" l="1"/>
  <c r="N63" i="2"/>
  <c r="K63" i="2"/>
  <c r="L63" i="2"/>
  <c r="C63" i="2"/>
  <c r="E63" i="2"/>
  <c r="G63" i="2"/>
  <c r="F63" i="2"/>
  <c r="H63" i="2"/>
  <c r="D63" i="2"/>
  <c r="P63" i="3"/>
  <c r="B68" i="1" s="1"/>
  <c r="H64" i="3"/>
  <c r="C64" i="3"/>
  <c r="E64" i="3"/>
  <c r="L64" i="3"/>
  <c r="K64" i="3"/>
  <c r="A65" i="3"/>
  <c r="G64" i="3"/>
  <c r="F64" i="3"/>
  <c r="D64" i="3"/>
  <c r="N64" i="3"/>
  <c r="N65" i="3" s="1"/>
  <c r="A64" i="2"/>
  <c r="A69" i="1"/>
  <c r="P62" i="2"/>
  <c r="G67" i="1" s="1"/>
  <c r="C67" i="1"/>
  <c r="H65" i="3" l="1"/>
  <c r="G65" i="3"/>
  <c r="E65" i="3"/>
  <c r="L65" i="3"/>
  <c r="A66" i="3"/>
  <c r="C65" i="3"/>
  <c r="F65" i="3"/>
  <c r="D65" i="3"/>
  <c r="M65" i="3"/>
  <c r="M66" i="3" s="1"/>
  <c r="A65" i="2"/>
  <c r="A70" i="1"/>
  <c r="N64" i="2"/>
  <c r="K64" i="2"/>
  <c r="M64" i="2"/>
  <c r="L64" i="2"/>
  <c r="C64" i="2"/>
  <c r="H64" i="2"/>
  <c r="D64" i="2"/>
  <c r="F64" i="2"/>
  <c r="E64" i="2"/>
  <c r="G64" i="2"/>
  <c r="K65" i="3"/>
  <c r="P64" i="3"/>
  <c r="B69" i="1" s="1"/>
  <c r="P63" i="2"/>
  <c r="G68" i="1" s="1"/>
  <c r="C68" i="1"/>
  <c r="P64" i="2" l="1"/>
  <c r="G69" i="1" s="1"/>
  <c r="K65" i="2"/>
  <c r="N65" i="2"/>
  <c r="M65" i="2"/>
  <c r="L65" i="2"/>
  <c r="E65" i="2"/>
  <c r="H65" i="2"/>
  <c r="F65" i="2"/>
  <c r="G65" i="2"/>
  <c r="D65" i="2"/>
  <c r="C65" i="2"/>
  <c r="P65" i="3"/>
  <c r="B70" i="1" s="1"/>
  <c r="C70" i="1" s="1"/>
  <c r="K66" i="3"/>
  <c r="N66" i="3"/>
  <c r="A67" i="3"/>
  <c r="C66" i="3"/>
  <c r="F66" i="3"/>
  <c r="D66" i="3"/>
  <c r="H66" i="3"/>
  <c r="G66" i="3"/>
  <c r="E66" i="3"/>
  <c r="L66" i="3"/>
  <c r="A66" i="2"/>
  <c r="A71" i="1"/>
  <c r="C69" i="1"/>
  <c r="P65" i="2" l="1"/>
  <c r="G70" i="1" s="1"/>
  <c r="K66" i="2"/>
  <c r="N66" i="2"/>
  <c r="L66" i="2"/>
  <c r="M66" i="2"/>
  <c r="E66" i="2"/>
  <c r="H66" i="2"/>
  <c r="G66" i="2"/>
  <c r="C66" i="2"/>
  <c r="F66" i="2"/>
  <c r="D66" i="2"/>
  <c r="K67" i="3"/>
  <c r="N67" i="3"/>
  <c r="H67" i="3"/>
  <c r="C67" i="3"/>
  <c r="E67" i="3"/>
  <c r="L67" i="3"/>
  <c r="A68" i="3"/>
  <c r="G67" i="3"/>
  <c r="F67" i="3"/>
  <c r="D67" i="3"/>
  <c r="M67" i="3"/>
  <c r="M68" i="3" s="1"/>
  <c r="A67" i="2"/>
  <c r="A72" i="1"/>
  <c r="P66" i="3"/>
  <c r="B71" i="1" s="1"/>
  <c r="L67" i="2" l="1"/>
  <c r="N67" i="2"/>
  <c r="K67" i="2"/>
  <c r="M67" i="2"/>
  <c r="F67" i="2"/>
  <c r="G67" i="2"/>
  <c r="C67" i="2"/>
  <c r="H67" i="2"/>
  <c r="D67" i="2"/>
  <c r="E67" i="2"/>
  <c r="P67" i="3"/>
  <c r="B72" i="1" s="1"/>
  <c r="C72" i="1" s="1"/>
  <c r="P66" i="2"/>
  <c r="G71" i="1" s="1"/>
  <c r="C71" i="1"/>
  <c r="K68" i="3"/>
  <c r="A69" i="3"/>
  <c r="F68" i="3"/>
  <c r="C68" i="3"/>
  <c r="D68" i="3"/>
  <c r="N68" i="3"/>
  <c r="N69" i="3" s="1"/>
  <c r="H68" i="3"/>
  <c r="G68" i="3"/>
  <c r="E68" i="3"/>
  <c r="L68" i="3"/>
  <c r="A68" i="2"/>
  <c r="A73" i="1"/>
  <c r="P68" i="3" l="1"/>
  <c r="B73" i="1" s="1"/>
  <c r="C73" i="1" s="1"/>
  <c r="M69" i="3"/>
  <c r="K69" i="3"/>
  <c r="H69" i="3"/>
  <c r="G69" i="3"/>
  <c r="D69" i="3"/>
  <c r="L69" i="3"/>
  <c r="A70" i="3"/>
  <c r="F69" i="3"/>
  <c r="C69" i="3"/>
  <c r="E69" i="3"/>
  <c r="A69" i="2"/>
  <c r="A74" i="1"/>
  <c r="M68" i="2"/>
  <c r="K68" i="2"/>
  <c r="N68" i="2"/>
  <c r="L68" i="2"/>
  <c r="C68" i="2"/>
  <c r="H68" i="2"/>
  <c r="D68" i="2"/>
  <c r="F68" i="2"/>
  <c r="E68" i="2"/>
  <c r="G68" i="2"/>
  <c r="P67" i="2"/>
  <c r="G72" i="1" s="1"/>
  <c r="P68" i="2" l="1"/>
  <c r="G73" i="1" s="1"/>
  <c r="L69" i="2"/>
  <c r="M69" i="2"/>
  <c r="K69" i="2"/>
  <c r="N69" i="2"/>
  <c r="C69" i="2"/>
  <c r="F69" i="2"/>
  <c r="G69" i="2"/>
  <c r="E69" i="2"/>
  <c r="D69" i="2"/>
  <c r="H69" i="2"/>
  <c r="P69" i="3"/>
  <c r="B74" i="1" s="1"/>
  <c r="K70" i="3"/>
  <c r="M70" i="3"/>
  <c r="H70" i="3"/>
  <c r="F70" i="3"/>
  <c r="E70" i="3"/>
  <c r="L70" i="3"/>
  <c r="A71" i="3"/>
  <c r="C70" i="3"/>
  <c r="G70" i="3"/>
  <c r="D70" i="3"/>
  <c r="N70" i="3"/>
  <c r="N71" i="3" s="1"/>
  <c r="A70" i="2"/>
  <c r="A75" i="1"/>
  <c r="M70" i="2" l="1"/>
  <c r="L70" i="2"/>
  <c r="K70" i="2"/>
  <c r="N70" i="2"/>
  <c r="C70" i="2"/>
  <c r="D70" i="2"/>
  <c r="G70" i="2"/>
  <c r="E70" i="2"/>
  <c r="F70" i="2"/>
  <c r="H70" i="2"/>
  <c r="P70" i="3"/>
  <c r="B75" i="1" s="1"/>
  <c r="C75" i="1" s="1"/>
  <c r="P69" i="2"/>
  <c r="G74" i="1" s="1"/>
  <c r="K71" i="3"/>
  <c r="H71" i="3"/>
  <c r="G71" i="3"/>
  <c r="E71" i="3"/>
  <c r="L71" i="3"/>
  <c r="A72" i="3"/>
  <c r="C71" i="3"/>
  <c r="F71" i="3"/>
  <c r="D71" i="3"/>
  <c r="M71" i="3"/>
  <c r="M72" i="3" s="1"/>
  <c r="A71" i="2"/>
  <c r="A76" i="1"/>
  <c r="C74" i="1"/>
  <c r="K71" i="2" l="1"/>
  <c r="M71" i="2"/>
  <c r="N71" i="2"/>
  <c r="L71" i="2"/>
  <c r="E71" i="2"/>
  <c r="F71" i="2"/>
  <c r="C71" i="2"/>
  <c r="G71" i="2"/>
  <c r="H71" i="2"/>
  <c r="D71" i="2"/>
  <c r="P71" i="3"/>
  <c r="B76" i="1" s="1"/>
  <c r="H72" i="3"/>
  <c r="C72" i="3"/>
  <c r="E72" i="3"/>
  <c r="L72" i="3"/>
  <c r="K72" i="3"/>
  <c r="A73" i="3"/>
  <c r="G72" i="3"/>
  <c r="F72" i="3"/>
  <c r="D72" i="3"/>
  <c r="N72" i="3"/>
  <c r="N73" i="3" s="1"/>
  <c r="A72" i="2"/>
  <c r="A77" i="1"/>
  <c r="P70" i="2"/>
  <c r="G75" i="1" s="1"/>
  <c r="H73" i="3" l="1"/>
  <c r="G73" i="3"/>
  <c r="E73" i="3"/>
  <c r="L73" i="3"/>
  <c r="A74" i="3"/>
  <c r="C73" i="3"/>
  <c r="F73" i="3"/>
  <c r="D73" i="3"/>
  <c r="M73" i="3"/>
  <c r="M74" i="3" s="1"/>
  <c r="A73" i="2"/>
  <c r="A78" i="1"/>
  <c r="K72" i="2"/>
  <c r="L72" i="2"/>
  <c r="M72" i="2"/>
  <c r="N72" i="2"/>
  <c r="E72" i="2"/>
  <c r="H72" i="2"/>
  <c r="G72" i="2"/>
  <c r="C72" i="2"/>
  <c r="F72" i="2"/>
  <c r="D72" i="2"/>
  <c r="K73" i="3"/>
  <c r="P72" i="3"/>
  <c r="B77" i="1" s="1"/>
  <c r="P71" i="2"/>
  <c r="G76" i="1" s="1"/>
  <c r="C76" i="1"/>
  <c r="M73" i="2" l="1"/>
  <c r="L73" i="2"/>
  <c r="N73" i="2"/>
  <c r="K73" i="2"/>
  <c r="C73" i="2"/>
  <c r="F73" i="2"/>
  <c r="G73" i="2"/>
  <c r="E73" i="2"/>
  <c r="D73" i="2"/>
  <c r="H73" i="2"/>
  <c r="P73" i="3"/>
  <c r="B78" i="1" s="1"/>
  <c r="C77" i="1"/>
  <c r="P72" i="2"/>
  <c r="G77" i="1" s="1"/>
  <c r="H74" i="3"/>
  <c r="G74" i="3"/>
  <c r="E74" i="3"/>
  <c r="L74" i="3"/>
  <c r="K74" i="3"/>
  <c r="A75" i="3"/>
  <c r="C74" i="3"/>
  <c r="F74" i="3"/>
  <c r="D74" i="3"/>
  <c r="N74" i="3"/>
  <c r="N75" i="3" s="1"/>
  <c r="A74" i="2"/>
  <c r="A79" i="1"/>
  <c r="H75" i="3" l="1"/>
  <c r="G75" i="3"/>
  <c r="E75" i="3"/>
  <c r="L75" i="3"/>
  <c r="A76" i="3"/>
  <c r="C75" i="3"/>
  <c r="F75" i="3"/>
  <c r="D75" i="3"/>
  <c r="M75" i="3"/>
  <c r="M76" i="3" s="1"/>
  <c r="A75" i="2"/>
  <c r="A80" i="1"/>
  <c r="P73" i="2"/>
  <c r="G78" i="1" s="1"/>
  <c r="K74" i="2"/>
  <c r="M74" i="2"/>
  <c r="L74" i="2"/>
  <c r="N74" i="2"/>
  <c r="E74" i="2"/>
  <c r="D74" i="2"/>
  <c r="H74" i="2"/>
  <c r="C74" i="2"/>
  <c r="F74" i="2"/>
  <c r="G74" i="2"/>
  <c r="P74" i="3"/>
  <c r="B79" i="1" s="1"/>
  <c r="K75" i="3"/>
  <c r="C78" i="1"/>
  <c r="P74" i="2" l="1"/>
  <c r="G79" i="1" s="1"/>
  <c r="C79" i="1"/>
  <c r="K75" i="2"/>
  <c r="M75" i="2"/>
  <c r="N75" i="2"/>
  <c r="L75" i="2"/>
  <c r="C75" i="2"/>
  <c r="D75" i="2"/>
  <c r="H75" i="2"/>
  <c r="F75" i="2"/>
  <c r="E75" i="2"/>
  <c r="G75" i="2"/>
  <c r="P75" i="3"/>
  <c r="B80" i="1" s="1"/>
  <c r="C80" i="1" s="1"/>
  <c r="H76" i="3"/>
  <c r="G76" i="3"/>
  <c r="E76" i="3"/>
  <c r="L76" i="3"/>
  <c r="K76" i="3"/>
  <c r="A77" i="3"/>
  <c r="F76" i="3"/>
  <c r="C76" i="3"/>
  <c r="D76" i="3"/>
  <c r="N76" i="3"/>
  <c r="N77" i="3" s="1"/>
  <c r="A76" i="2"/>
  <c r="A81" i="1"/>
  <c r="K77" i="3" l="1"/>
  <c r="P76" i="3"/>
  <c r="B81" i="1" s="1"/>
  <c r="C81" i="1" s="1"/>
  <c r="H77" i="3"/>
  <c r="C77" i="3"/>
  <c r="E77" i="3"/>
  <c r="L77" i="3"/>
  <c r="A78" i="3"/>
  <c r="F77" i="3"/>
  <c r="G77" i="3"/>
  <c r="D77" i="3"/>
  <c r="M77" i="3"/>
  <c r="M78" i="3" s="1"/>
  <c r="A77" i="2"/>
  <c r="A82" i="1"/>
  <c r="P75" i="2"/>
  <c r="G80" i="1" s="1"/>
  <c r="L76" i="2"/>
  <c r="K76" i="2"/>
  <c r="M76" i="2"/>
  <c r="N76" i="2"/>
  <c r="C76" i="2"/>
  <c r="F76" i="2"/>
  <c r="E76" i="2"/>
  <c r="G76" i="2"/>
  <c r="D76" i="2"/>
  <c r="H76" i="2"/>
  <c r="A79" i="3" l="1"/>
  <c r="G78" i="3"/>
  <c r="F78" i="3"/>
  <c r="D78" i="3"/>
  <c r="N78" i="3"/>
  <c r="N79" i="3" s="1"/>
  <c r="K78" i="3"/>
  <c r="H78" i="3"/>
  <c r="C78" i="3"/>
  <c r="E78" i="3"/>
  <c r="L78" i="3"/>
  <c r="A78" i="2"/>
  <c r="A83" i="1"/>
  <c r="P76" i="2"/>
  <c r="G81" i="1" s="1"/>
  <c r="K77" i="2"/>
  <c r="M77" i="2"/>
  <c r="N77" i="2"/>
  <c r="L77" i="2"/>
  <c r="C77" i="2"/>
  <c r="H77" i="2"/>
  <c r="G77" i="2"/>
  <c r="E77" i="2"/>
  <c r="F77" i="2"/>
  <c r="D77" i="2"/>
  <c r="P77" i="3"/>
  <c r="B82" i="1" s="1"/>
  <c r="K79" i="3" l="1"/>
  <c r="P77" i="2"/>
  <c r="G82" i="1" s="1"/>
  <c r="P78" i="3"/>
  <c r="B83" i="1" s="1"/>
  <c r="K78" i="2"/>
  <c r="N78" i="2"/>
  <c r="M78" i="2"/>
  <c r="L78" i="2"/>
  <c r="E78" i="2"/>
  <c r="F78" i="2"/>
  <c r="D78" i="2"/>
  <c r="C78" i="2"/>
  <c r="H78" i="2"/>
  <c r="G78" i="2"/>
  <c r="A80" i="3"/>
  <c r="C79" i="3"/>
  <c r="G79" i="3"/>
  <c r="E79" i="3"/>
  <c r="H79" i="3"/>
  <c r="F79" i="3"/>
  <c r="D79" i="3"/>
  <c r="L79" i="3"/>
  <c r="M79" i="3"/>
  <c r="A79" i="2"/>
  <c r="A84" i="1"/>
  <c r="C82" i="1"/>
  <c r="L79" i="2" l="1"/>
  <c r="K79" i="2"/>
  <c r="N79" i="2"/>
  <c r="M79" i="2"/>
  <c r="C79" i="2"/>
  <c r="G79" i="2"/>
  <c r="H79" i="2"/>
  <c r="E79" i="2"/>
  <c r="F79" i="2"/>
  <c r="D79" i="2"/>
  <c r="N80" i="3"/>
  <c r="M80" i="3"/>
  <c r="A81" i="3"/>
  <c r="C80" i="3"/>
  <c r="F80" i="3"/>
  <c r="D80" i="3"/>
  <c r="K80" i="3"/>
  <c r="K81" i="3" s="1"/>
  <c r="H80" i="3"/>
  <c r="G80" i="3"/>
  <c r="E80" i="3"/>
  <c r="L80" i="3"/>
  <c r="A80" i="2"/>
  <c r="A85" i="1"/>
  <c r="P79" i="3"/>
  <c r="B84" i="1" s="1"/>
  <c r="P78" i="2"/>
  <c r="G83" i="1" s="1"/>
  <c r="C83" i="1"/>
  <c r="N80" i="2" l="1"/>
  <c r="L80" i="2"/>
  <c r="M80" i="2"/>
  <c r="K80" i="2"/>
  <c r="C80" i="2"/>
  <c r="E80" i="2"/>
  <c r="D80" i="2"/>
  <c r="F80" i="2"/>
  <c r="G80" i="2"/>
  <c r="H80" i="2"/>
  <c r="P80" i="3"/>
  <c r="B85" i="1" s="1"/>
  <c r="H81" i="3"/>
  <c r="G81" i="3"/>
  <c r="E81" i="3"/>
  <c r="L81" i="3"/>
  <c r="M81" i="3"/>
  <c r="A82" i="3"/>
  <c r="C81" i="3"/>
  <c r="F81" i="3"/>
  <c r="D81" i="3"/>
  <c r="N81" i="3"/>
  <c r="N82" i="3" s="1"/>
  <c r="A81" i="2"/>
  <c r="A86" i="1"/>
  <c r="C84" i="1"/>
  <c r="P79" i="2"/>
  <c r="G84" i="1" s="1"/>
  <c r="M82" i="3" l="1"/>
  <c r="H82" i="3"/>
  <c r="C82" i="3"/>
  <c r="E82" i="3"/>
  <c r="L82" i="3"/>
  <c r="A83" i="3"/>
  <c r="G82" i="3"/>
  <c r="F82" i="3"/>
  <c r="D82" i="3"/>
  <c r="K82" i="3"/>
  <c r="K83" i="3" s="1"/>
  <c r="A82" i="2"/>
  <c r="A87" i="1"/>
  <c r="P80" i="2"/>
  <c r="G85" i="1" s="1"/>
  <c r="L81" i="2"/>
  <c r="K81" i="2"/>
  <c r="N81" i="2"/>
  <c r="M81" i="2"/>
  <c r="E81" i="2"/>
  <c r="H81" i="2"/>
  <c r="G81" i="2"/>
  <c r="C81" i="2"/>
  <c r="F81" i="2"/>
  <c r="D81" i="2"/>
  <c r="P81" i="3"/>
  <c r="B86" i="1" s="1"/>
  <c r="C85" i="1"/>
  <c r="L82" i="2" l="1"/>
  <c r="M82" i="2"/>
  <c r="K82" i="2"/>
  <c r="N82" i="2"/>
  <c r="E82" i="2"/>
  <c r="F82" i="2"/>
  <c r="G82" i="2"/>
  <c r="C82" i="2"/>
  <c r="D82" i="2"/>
  <c r="H82" i="2"/>
  <c r="P82" i="3"/>
  <c r="B87" i="1" s="1"/>
  <c r="C87" i="1" s="1"/>
  <c r="P81" i="2"/>
  <c r="G86" i="1" s="1"/>
  <c r="A84" i="3"/>
  <c r="G83" i="3"/>
  <c r="F83" i="3"/>
  <c r="D83" i="3"/>
  <c r="N83" i="3"/>
  <c r="N84" i="3" s="1"/>
  <c r="M83" i="3"/>
  <c r="H83" i="3"/>
  <c r="C83" i="3"/>
  <c r="E83" i="3"/>
  <c r="L83" i="3"/>
  <c r="A83" i="2"/>
  <c r="A88" i="1"/>
  <c r="C86" i="1"/>
  <c r="M84" i="3" l="1"/>
  <c r="P83" i="3"/>
  <c r="B88" i="1" s="1"/>
  <c r="L83" i="2"/>
  <c r="N83" i="2"/>
  <c r="K83" i="2"/>
  <c r="M83" i="2"/>
  <c r="C83" i="2"/>
  <c r="D83" i="2"/>
  <c r="G83" i="2"/>
  <c r="F83" i="2"/>
  <c r="E83" i="2"/>
  <c r="H83" i="2"/>
  <c r="H84" i="3"/>
  <c r="C84" i="3"/>
  <c r="E84" i="3"/>
  <c r="L84" i="3"/>
  <c r="K84" i="3"/>
  <c r="A85" i="3"/>
  <c r="F84" i="3"/>
  <c r="G84" i="3"/>
  <c r="D84" i="3"/>
  <c r="A84" i="2"/>
  <c r="A89" i="1"/>
  <c r="P82" i="2"/>
  <c r="G87" i="1" s="1"/>
  <c r="P83" i="2" l="1"/>
  <c r="G88" i="1" s="1"/>
  <c r="L84" i="2"/>
  <c r="M84" i="2"/>
  <c r="N84" i="2"/>
  <c r="K84" i="2"/>
  <c r="E84" i="2"/>
  <c r="C84" i="2"/>
  <c r="G84" i="2"/>
  <c r="F84" i="2"/>
  <c r="D84" i="2"/>
  <c r="H84" i="2"/>
  <c r="N85" i="3"/>
  <c r="H85" i="3"/>
  <c r="C85" i="3"/>
  <c r="D85" i="3"/>
  <c r="L85" i="3"/>
  <c r="K85" i="3"/>
  <c r="A86" i="3"/>
  <c r="F85" i="3"/>
  <c r="G85" i="3"/>
  <c r="E85" i="3"/>
  <c r="M85" i="3"/>
  <c r="M86" i="3" s="1"/>
  <c r="A85" i="2"/>
  <c r="A90" i="1"/>
  <c r="P84" i="3"/>
  <c r="B89" i="1" s="1"/>
  <c r="C88" i="1"/>
  <c r="A87" i="3" l="1"/>
  <c r="C86" i="3"/>
  <c r="F86" i="3"/>
  <c r="D86" i="3"/>
  <c r="K86" i="3"/>
  <c r="K87" i="3" s="1"/>
  <c r="N86" i="3"/>
  <c r="H86" i="3"/>
  <c r="G86" i="3"/>
  <c r="E86" i="3"/>
  <c r="L86" i="3"/>
  <c r="A86" i="2"/>
  <c r="A91" i="1"/>
  <c r="P85" i="3"/>
  <c r="B90" i="1" s="1"/>
  <c r="C90" i="1" s="1"/>
  <c r="L85" i="2"/>
  <c r="N85" i="2"/>
  <c r="K85" i="2"/>
  <c r="M85" i="2"/>
  <c r="E85" i="2"/>
  <c r="G85" i="2"/>
  <c r="H85" i="2"/>
  <c r="C85" i="2"/>
  <c r="F85" i="2"/>
  <c r="D85" i="2"/>
  <c r="P84" i="2"/>
  <c r="G89" i="1" s="1"/>
  <c r="C89" i="1"/>
  <c r="N87" i="3" l="1"/>
  <c r="P85" i="2"/>
  <c r="G90" i="1" s="1"/>
  <c r="P86" i="3"/>
  <c r="B91" i="1" s="1"/>
  <c r="L86" i="2"/>
  <c r="M86" i="2"/>
  <c r="K86" i="2"/>
  <c r="N86" i="2"/>
  <c r="E86" i="2"/>
  <c r="F86" i="2"/>
  <c r="C86" i="2"/>
  <c r="D86" i="2"/>
  <c r="G86" i="2"/>
  <c r="H86" i="2"/>
  <c r="H87" i="3"/>
  <c r="G87" i="3"/>
  <c r="E87" i="3"/>
  <c r="L87" i="3"/>
  <c r="A88" i="3"/>
  <c r="C87" i="3"/>
  <c r="F87" i="3"/>
  <c r="D87" i="3"/>
  <c r="M87" i="3"/>
  <c r="M88" i="3" s="1"/>
  <c r="A87" i="2"/>
  <c r="A92" i="1"/>
  <c r="L87" i="2" l="1"/>
  <c r="N87" i="2"/>
  <c r="K87" i="2"/>
  <c r="M87" i="2"/>
  <c r="E87" i="2"/>
  <c r="C87" i="2"/>
  <c r="H87" i="2"/>
  <c r="F87" i="2"/>
  <c r="G87" i="2"/>
  <c r="D87" i="2"/>
  <c r="P87" i="3"/>
  <c r="B92" i="1" s="1"/>
  <c r="H88" i="3"/>
  <c r="G88" i="3"/>
  <c r="E88" i="3"/>
  <c r="L88" i="3"/>
  <c r="N88" i="3"/>
  <c r="A89" i="3"/>
  <c r="C88" i="3"/>
  <c r="F88" i="3"/>
  <c r="D88" i="3"/>
  <c r="K88" i="3"/>
  <c r="K89" i="3" s="1"/>
  <c r="A88" i="2"/>
  <c r="A93" i="1"/>
  <c r="P86" i="2"/>
  <c r="G91" i="1" s="1"/>
  <c r="C91" i="1"/>
  <c r="L88" i="2" l="1"/>
  <c r="M88" i="2"/>
  <c r="K88" i="2"/>
  <c r="N88" i="2"/>
  <c r="E88" i="2"/>
  <c r="F88" i="2"/>
  <c r="G88" i="2"/>
  <c r="C88" i="2"/>
  <c r="D88" i="2"/>
  <c r="H88" i="2"/>
  <c r="P88" i="3"/>
  <c r="B93" i="1" s="1"/>
  <c r="C93" i="1" s="1"/>
  <c r="N89" i="3"/>
  <c r="P87" i="2"/>
  <c r="G92" i="1" s="1"/>
  <c r="H89" i="3"/>
  <c r="C89" i="3"/>
  <c r="E89" i="3"/>
  <c r="L89" i="3"/>
  <c r="A90" i="3"/>
  <c r="G89" i="3"/>
  <c r="F89" i="3"/>
  <c r="D89" i="3"/>
  <c r="M89" i="3"/>
  <c r="M90" i="3" s="1"/>
  <c r="A89" i="2"/>
  <c r="A94" i="1"/>
  <c r="C92" i="1"/>
  <c r="A91" i="3" l="1"/>
  <c r="C90" i="3"/>
  <c r="F90" i="3"/>
  <c r="E90" i="3"/>
  <c r="K90" i="3"/>
  <c r="K91" i="3" s="1"/>
  <c r="N90" i="3"/>
  <c r="H90" i="3"/>
  <c r="G90" i="3"/>
  <c r="D90" i="3"/>
  <c r="L90" i="3"/>
  <c r="A90" i="2"/>
  <c r="A95" i="1"/>
  <c r="P88" i="2"/>
  <c r="G93" i="1" s="1"/>
  <c r="L89" i="2"/>
  <c r="K89" i="2"/>
  <c r="M89" i="2"/>
  <c r="N89" i="2"/>
  <c r="F89" i="2"/>
  <c r="H89" i="2"/>
  <c r="G89" i="2"/>
  <c r="C89" i="2"/>
  <c r="E89" i="2"/>
  <c r="D89" i="2"/>
  <c r="P89" i="3"/>
  <c r="B94" i="1" s="1"/>
  <c r="N91" i="3" l="1"/>
  <c r="P90" i="3"/>
  <c r="B95" i="1" s="1"/>
  <c r="P89" i="2"/>
  <c r="G94" i="1" s="1"/>
  <c r="L90" i="2"/>
  <c r="K90" i="2"/>
  <c r="N90" i="2"/>
  <c r="M90" i="2"/>
  <c r="E90" i="2"/>
  <c r="C90" i="2"/>
  <c r="H90" i="2"/>
  <c r="F90" i="2"/>
  <c r="D90" i="2"/>
  <c r="G90" i="2"/>
  <c r="H91" i="3"/>
  <c r="G91" i="3"/>
  <c r="E91" i="3"/>
  <c r="L91" i="3"/>
  <c r="A92" i="3"/>
  <c r="C91" i="3"/>
  <c r="F91" i="3"/>
  <c r="D91" i="3"/>
  <c r="M91" i="3"/>
  <c r="M92" i="3" s="1"/>
  <c r="A91" i="2"/>
  <c r="A96" i="1"/>
  <c r="C94" i="1"/>
  <c r="L91" i="2" l="1"/>
  <c r="N91" i="2"/>
  <c r="M91" i="2"/>
  <c r="K91" i="2"/>
  <c r="F91" i="2"/>
  <c r="C91" i="2"/>
  <c r="D91" i="2"/>
  <c r="E91" i="2"/>
  <c r="G91" i="2"/>
  <c r="H91" i="2"/>
  <c r="H92" i="3"/>
  <c r="C92" i="3"/>
  <c r="E92" i="3"/>
  <c r="L92" i="3"/>
  <c r="N92" i="3"/>
  <c r="A93" i="3"/>
  <c r="F92" i="3"/>
  <c r="G92" i="3"/>
  <c r="D92" i="3"/>
  <c r="K92" i="3"/>
  <c r="K93" i="3" s="1"/>
  <c r="A92" i="2"/>
  <c r="A97" i="1"/>
  <c r="C95" i="1"/>
  <c r="P91" i="3"/>
  <c r="B96" i="1" s="1"/>
  <c r="P90" i="2"/>
  <c r="G95" i="1" s="1"/>
  <c r="N93" i="3" l="1"/>
  <c r="A94" i="3"/>
  <c r="F93" i="3"/>
  <c r="G93" i="3"/>
  <c r="D93" i="3"/>
  <c r="M93" i="3"/>
  <c r="M94" i="3" s="1"/>
  <c r="H93" i="3"/>
  <c r="C93" i="3"/>
  <c r="E93" i="3"/>
  <c r="L93" i="3"/>
  <c r="A93" i="2"/>
  <c r="A98" i="1"/>
  <c r="P92" i="3"/>
  <c r="B97" i="1" s="1"/>
  <c r="P91" i="2"/>
  <c r="G96" i="1" s="1"/>
  <c r="L92" i="2"/>
  <c r="K92" i="2"/>
  <c r="M92" i="2"/>
  <c r="N92" i="2"/>
  <c r="C92" i="2"/>
  <c r="F92" i="2"/>
  <c r="D92" i="2"/>
  <c r="E92" i="2"/>
  <c r="G92" i="2"/>
  <c r="H92" i="2"/>
  <c r="C96" i="1"/>
  <c r="P93" i="3" l="1"/>
  <c r="B98" i="1" s="1"/>
  <c r="A95" i="3"/>
  <c r="C94" i="3"/>
  <c r="F94" i="3"/>
  <c r="D94" i="3"/>
  <c r="N94" i="3"/>
  <c r="N95" i="3" s="1"/>
  <c r="H94" i="3"/>
  <c r="G94" i="3"/>
  <c r="E94" i="3"/>
  <c r="L94" i="3"/>
  <c r="K94" i="3"/>
  <c r="A94" i="2"/>
  <c r="A99" i="1"/>
  <c r="P92" i="2"/>
  <c r="G97" i="1" s="1"/>
  <c r="L93" i="2"/>
  <c r="N93" i="2"/>
  <c r="M93" i="2"/>
  <c r="K93" i="2"/>
  <c r="E93" i="2"/>
  <c r="C93" i="2"/>
  <c r="G93" i="2"/>
  <c r="F93" i="2"/>
  <c r="H93" i="2"/>
  <c r="D93" i="2"/>
  <c r="C97" i="1"/>
  <c r="L94" i="2" l="1"/>
  <c r="N94" i="2"/>
  <c r="K94" i="2"/>
  <c r="M94" i="2"/>
  <c r="C94" i="2"/>
  <c r="G94" i="2"/>
  <c r="D94" i="2"/>
  <c r="E94" i="2"/>
  <c r="F94" i="2"/>
  <c r="H94" i="2"/>
  <c r="K95" i="3"/>
  <c r="A96" i="3"/>
  <c r="C95" i="3"/>
  <c r="F95" i="3"/>
  <c r="D95" i="3"/>
  <c r="H95" i="3"/>
  <c r="G95" i="3"/>
  <c r="E95" i="3"/>
  <c r="L95" i="3"/>
  <c r="M95" i="3"/>
  <c r="A95" i="2"/>
  <c r="A100" i="1"/>
  <c r="P93" i="2"/>
  <c r="G98" i="1" s="1"/>
  <c r="P94" i="3"/>
  <c r="B99" i="1" s="1"/>
  <c r="C98" i="1"/>
  <c r="C99" i="1" l="1"/>
  <c r="K96" i="3"/>
  <c r="M96" i="3"/>
  <c r="A97" i="3"/>
  <c r="C96" i="3"/>
  <c r="F96" i="3"/>
  <c r="D96" i="3"/>
  <c r="N96" i="3"/>
  <c r="N97" i="3" s="1"/>
  <c r="H96" i="3"/>
  <c r="G96" i="3"/>
  <c r="E96" i="3"/>
  <c r="L96" i="3"/>
  <c r="A96" i="2"/>
  <c r="A101" i="1"/>
  <c r="L95" i="2"/>
  <c r="N95" i="2"/>
  <c r="M95" i="2"/>
  <c r="K95" i="2"/>
  <c r="C95" i="2"/>
  <c r="E95" i="2"/>
  <c r="H95" i="2"/>
  <c r="F95" i="2"/>
  <c r="G95" i="2"/>
  <c r="D95" i="2"/>
  <c r="P95" i="3"/>
  <c r="B100" i="1" s="1"/>
  <c r="P94" i="2"/>
  <c r="G99" i="1" s="1"/>
  <c r="P95" i="2" l="1"/>
  <c r="G100" i="1" s="1"/>
  <c r="L96" i="2"/>
  <c r="K96" i="2"/>
  <c r="N96" i="2"/>
  <c r="M96" i="2"/>
  <c r="F96" i="2"/>
  <c r="H96" i="2"/>
  <c r="E96" i="2"/>
  <c r="C96" i="2"/>
  <c r="G96" i="2"/>
  <c r="D96" i="2"/>
  <c r="P96" i="3"/>
  <c r="B101" i="1" s="1"/>
  <c r="C101" i="1" s="1"/>
  <c r="H97" i="3"/>
  <c r="G97" i="3"/>
  <c r="E97" i="3"/>
  <c r="L97" i="3"/>
  <c r="M97" i="3"/>
  <c r="A98" i="3"/>
  <c r="C97" i="3"/>
  <c r="F97" i="3"/>
  <c r="D97" i="3"/>
  <c r="K97" i="3"/>
  <c r="K98" i="3" s="1"/>
  <c r="A97" i="2"/>
  <c r="A102" i="1"/>
  <c r="C100" i="1"/>
  <c r="M98" i="3" l="1"/>
  <c r="A99" i="3"/>
  <c r="G98" i="3"/>
  <c r="F98" i="3"/>
  <c r="D98" i="3"/>
  <c r="N98" i="3"/>
  <c r="N99" i="3" s="1"/>
  <c r="H98" i="3"/>
  <c r="C98" i="3"/>
  <c r="E98" i="3"/>
  <c r="L98" i="3"/>
  <c r="A98" i="2"/>
  <c r="A103" i="1"/>
  <c r="L97" i="2"/>
  <c r="M97" i="2"/>
  <c r="N97" i="2"/>
  <c r="K97" i="2"/>
  <c r="C97" i="2"/>
  <c r="E97" i="2"/>
  <c r="D97" i="2"/>
  <c r="F97" i="2"/>
  <c r="H97" i="2"/>
  <c r="G97" i="2"/>
  <c r="P97" i="3"/>
  <c r="B102" i="1" s="1"/>
  <c r="C102" i="1" s="1"/>
  <c r="P96" i="2"/>
  <c r="G101" i="1" s="1"/>
  <c r="P98" i="3" l="1"/>
  <c r="B103" i="1" s="1"/>
  <c r="A100" i="3"/>
  <c r="C99" i="3"/>
  <c r="F99" i="3"/>
  <c r="D99" i="3"/>
  <c r="K99" i="3"/>
  <c r="K100" i="3" s="1"/>
  <c r="M99" i="3"/>
  <c r="M100" i="3" s="1"/>
  <c r="H99" i="3"/>
  <c r="G99" i="3"/>
  <c r="E99" i="3"/>
  <c r="L99" i="3"/>
  <c r="A99" i="2"/>
  <c r="A104" i="1"/>
  <c r="P97" i="2"/>
  <c r="G102" i="1" s="1"/>
  <c r="L98" i="2"/>
  <c r="M98" i="2"/>
  <c r="N98" i="2"/>
  <c r="K98" i="2"/>
  <c r="C98" i="2"/>
  <c r="F98" i="2"/>
  <c r="H98" i="2"/>
  <c r="E98" i="2"/>
  <c r="G98" i="2"/>
  <c r="D98" i="2"/>
  <c r="P98" i="2" l="1"/>
  <c r="G103" i="1" s="1"/>
  <c r="L99" i="2"/>
  <c r="K99" i="2"/>
  <c r="M99" i="2"/>
  <c r="N99" i="2"/>
  <c r="E99" i="2"/>
  <c r="D99" i="2"/>
  <c r="H99" i="2"/>
  <c r="F99" i="2"/>
  <c r="C99" i="2"/>
  <c r="G99" i="2"/>
  <c r="H100" i="3"/>
  <c r="C100" i="3"/>
  <c r="E100" i="3"/>
  <c r="L100" i="3"/>
  <c r="A101" i="3"/>
  <c r="F100" i="3"/>
  <c r="G100" i="3"/>
  <c r="D100" i="3"/>
  <c r="N100" i="3"/>
  <c r="N101" i="3" s="1"/>
  <c r="A100" i="2"/>
  <c r="A105" i="1"/>
  <c r="P99" i="3"/>
  <c r="B104" i="1" s="1"/>
  <c r="C103" i="1"/>
  <c r="L100" i="2" l="1"/>
  <c r="K100" i="2"/>
  <c r="M100" i="2"/>
  <c r="N100" i="2"/>
  <c r="C100" i="2"/>
  <c r="E100" i="2"/>
  <c r="G100" i="2"/>
  <c r="F100" i="2"/>
  <c r="H100" i="2"/>
  <c r="D100" i="2"/>
  <c r="A102" i="3"/>
  <c r="F101" i="3"/>
  <c r="G101" i="3"/>
  <c r="E101" i="3"/>
  <c r="K101" i="3"/>
  <c r="K102" i="3" s="1"/>
  <c r="M101" i="3"/>
  <c r="H101" i="3"/>
  <c r="C101" i="3"/>
  <c r="D101" i="3"/>
  <c r="L101" i="3"/>
  <c r="A101" i="2"/>
  <c r="A106" i="1"/>
  <c r="P99" i="2"/>
  <c r="G104" i="1" s="1"/>
  <c r="P100" i="3"/>
  <c r="B105" i="1" s="1"/>
  <c r="C104" i="1"/>
  <c r="M102" i="3" l="1"/>
  <c r="L101" i="2"/>
  <c r="M101" i="2"/>
  <c r="N101" i="2"/>
  <c r="K101" i="2"/>
  <c r="E101" i="2"/>
  <c r="D101" i="2"/>
  <c r="H101" i="2"/>
  <c r="C101" i="2"/>
  <c r="F101" i="2"/>
  <c r="G101" i="2"/>
  <c r="A103" i="3"/>
  <c r="C102" i="3"/>
  <c r="F102" i="3"/>
  <c r="D102" i="3"/>
  <c r="H102" i="3"/>
  <c r="G102" i="3"/>
  <c r="E102" i="3"/>
  <c r="L102" i="3"/>
  <c r="N102" i="3"/>
  <c r="A102" i="2"/>
  <c r="A107" i="1"/>
  <c r="C105" i="1"/>
  <c r="P100" i="2"/>
  <c r="G105" i="1" s="1"/>
  <c r="P101" i="3"/>
  <c r="B106" i="1" s="1"/>
  <c r="K103" i="3" l="1"/>
  <c r="N103" i="3"/>
  <c r="A104" i="3"/>
  <c r="G103" i="3"/>
  <c r="F103" i="3"/>
  <c r="E103" i="3"/>
  <c r="M103" i="3"/>
  <c r="M104" i="3" s="1"/>
  <c r="H103" i="3"/>
  <c r="C103" i="3"/>
  <c r="D103" i="3"/>
  <c r="L103" i="3"/>
  <c r="A103" i="2"/>
  <c r="A108" i="1"/>
  <c r="C106" i="1"/>
  <c r="L102" i="2"/>
  <c r="K102" i="2"/>
  <c r="M102" i="2"/>
  <c r="N102" i="2"/>
  <c r="E102" i="2"/>
  <c r="C102" i="2"/>
  <c r="D102" i="2"/>
  <c r="F102" i="2"/>
  <c r="G102" i="2"/>
  <c r="H102" i="2"/>
  <c r="P102" i="3"/>
  <c r="B107" i="1" s="1"/>
  <c r="C107" i="1" s="1"/>
  <c r="P101" i="2"/>
  <c r="G106" i="1" s="1"/>
  <c r="P103" i="3" l="1"/>
  <c r="B108" i="1" s="1"/>
  <c r="A105" i="3"/>
  <c r="C104" i="3"/>
  <c r="F104" i="3"/>
  <c r="D104" i="3"/>
  <c r="N104" i="3"/>
  <c r="N105" i="3" s="1"/>
  <c r="K104" i="3"/>
  <c r="K105" i="3" s="1"/>
  <c r="H104" i="3"/>
  <c r="G104" i="3"/>
  <c r="E104" i="3"/>
  <c r="L104" i="3"/>
  <c r="A104" i="2"/>
  <c r="A109" i="1"/>
  <c r="P102" i="2"/>
  <c r="G107" i="1" s="1"/>
  <c r="L103" i="2"/>
  <c r="K103" i="2"/>
  <c r="M103" i="2"/>
  <c r="N103" i="2"/>
  <c r="E103" i="2"/>
  <c r="D103" i="2"/>
  <c r="G103" i="2"/>
  <c r="C103" i="2"/>
  <c r="F103" i="2"/>
  <c r="H103" i="2"/>
  <c r="P103" i="2" l="1"/>
  <c r="G108" i="1" s="1"/>
  <c r="L104" i="2"/>
  <c r="M104" i="2"/>
  <c r="K104" i="2"/>
  <c r="N104" i="2"/>
  <c r="C104" i="2"/>
  <c r="F104" i="2"/>
  <c r="D104" i="2"/>
  <c r="E104" i="2"/>
  <c r="H104" i="2"/>
  <c r="G104" i="2"/>
  <c r="H105" i="3"/>
  <c r="C105" i="3"/>
  <c r="E105" i="3"/>
  <c r="L105" i="3"/>
  <c r="A106" i="3"/>
  <c r="G105" i="3"/>
  <c r="F105" i="3"/>
  <c r="D105" i="3"/>
  <c r="M105" i="3"/>
  <c r="M106" i="3" s="1"/>
  <c r="A105" i="2"/>
  <c r="A110" i="1"/>
  <c r="P104" i="3"/>
  <c r="B109" i="1" s="1"/>
  <c r="C108" i="1"/>
  <c r="A107" i="3" l="1"/>
  <c r="C106" i="3"/>
  <c r="G106" i="3"/>
  <c r="D106" i="3"/>
  <c r="N106" i="3"/>
  <c r="N107" i="3" s="1"/>
  <c r="K106" i="3"/>
  <c r="H106" i="3"/>
  <c r="F106" i="3"/>
  <c r="E106" i="3"/>
  <c r="L106" i="3"/>
  <c r="A106" i="2"/>
  <c r="A111" i="1"/>
  <c r="P104" i="2"/>
  <c r="G109" i="1" s="1"/>
  <c r="C109" i="1"/>
  <c r="L105" i="2"/>
  <c r="N105" i="2"/>
  <c r="K105" i="2"/>
  <c r="M105" i="2"/>
  <c r="C105" i="2"/>
  <c r="E105" i="2"/>
  <c r="D105" i="2"/>
  <c r="F105" i="2"/>
  <c r="G105" i="2"/>
  <c r="H105" i="2"/>
  <c r="P105" i="3"/>
  <c r="B110" i="1" s="1"/>
  <c r="K107" i="3" l="1"/>
  <c r="P105" i="2"/>
  <c r="G110" i="1" s="1"/>
  <c r="P106" i="3"/>
  <c r="B111" i="1" s="1"/>
  <c r="L106" i="2"/>
  <c r="M106" i="2"/>
  <c r="K106" i="2"/>
  <c r="N106" i="2"/>
  <c r="F106" i="2"/>
  <c r="D106" i="2"/>
  <c r="H106" i="2"/>
  <c r="C106" i="2"/>
  <c r="E106" i="2"/>
  <c r="G106" i="2"/>
  <c r="H107" i="3"/>
  <c r="F107" i="3"/>
  <c r="E107" i="3"/>
  <c r="L107" i="3"/>
  <c r="A108" i="3"/>
  <c r="C107" i="3"/>
  <c r="G107" i="3"/>
  <c r="D107" i="3"/>
  <c r="M107" i="3"/>
  <c r="M108" i="3" s="1"/>
  <c r="A107" i="2"/>
  <c r="A112" i="1"/>
  <c r="C110" i="1"/>
  <c r="H108" i="3" l="1"/>
  <c r="C108" i="3"/>
  <c r="E108" i="3"/>
  <c r="L108" i="3"/>
  <c r="K108" i="3"/>
  <c r="A109" i="3"/>
  <c r="F108" i="3"/>
  <c r="G108" i="3"/>
  <c r="D108" i="3"/>
  <c r="N108" i="3"/>
  <c r="N109" i="3" s="1"/>
  <c r="A108" i="2"/>
  <c r="A113" i="1"/>
  <c r="L107" i="2"/>
  <c r="M107" i="2"/>
  <c r="K107" i="2"/>
  <c r="N107" i="2"/>
  <c r="F107" i="2"/>
  <c r="E107" i="2"/>
  <c r="G107" i="2"/>
  <c r="C107" i="2"/>
  <c r="H107" i="2"/>
  <c r="D107" i="2"/>
  <c r="P107" i="3"/>
  <c r="B112" i="1" s="1"/>
  <c r="P106" i="2"/>
  <c r="G111" i="1" s="1"/>
  <c r="C111" i="1"/>
  <c r="P107" i="2" l="1"/>
  <c r="G112" i="1" s="1"/>
  <c r="H109" i="3"/>
  <c r="C109" i="3"/>
  <c r="E109" i="3"/>
  <c r="L109" i="3"/>
  <c r="A110" i="3"/>
  <c r="F109" i="3"/>
  <c r="G109" i="3"/>
  <c r="D109" i="3"/>
  <c r="M109" i="3"/>
  <c r="M110" i="3" s="1"/>
  <c r="A109" i="2"/>
  <c r="A114" i="1"/>
  <c r="P108" i="3"/>
  <c r="B113" i="1" s="1"/>
  <c r="C113" i="1" s="1"/>
  <c r="C112" i="1"/>
  <c r="L108" i="2"/>
  <c r="M108" i="2"/>
  <c r="N108" i="2"/>
  <c r="K108" i="2"/>
  <c r="D108" i="2"/>
  <c r="F108" i="2"/>
  <c r="E108" i="2"/>
  <c r="G108" i="2"/>
  <c r="C108" i="2"/>
  <c r="H108" i="2"/>
  <c r="K109" i="3"/>
  <c r="P108" i="2" l="1"/>
  <c r="G113" i="1" s="1"/>
  <c r="A111" i="3"/>
  <c r="G110" i="3"/>
  <c r="F110" i="3"/>
  <c r="D110" i="3"/>
  <c r="K110" i="3"/>
  <c r="K111" i="3" s="1"/>
  <c r="H110" i="3"/>
  <c r="C110" i="3"/>
  <c r="E110" i="3"/>
  <c r="L110" i="3"/>
  <c r="N110" i="3"/>
  <c r="A110" i="2"/>
  <c r="A115" i="1"/>
  <c r="L109" i="2"/>
  <c r="K109" i="2"/>
  <c r="M109" i="2"/>
  <c r="N109" i="2"/>
  <c r="C109" i="2"/>
  <c r="F109" i="2"/>
  <c r="D109" i="2"/>
  <c r="E109" i="2"/>
  <c r="G109" i="2"/>
  <c r="H109" i="2"/>
  <c r="P109" i="3"/>
  <c r="B114" i="1" s="1"/>
  <c r="C114" i="1" s="1"/>
  <c r="L110" i="2" l="1"/>
  <c r="N110" i="2"/>
  <c r="M110" i="2"/>
  <c r="K110" i="2"/>
  <c r="C110" i="2"/>
  <c r="G110" i="2"/>
  <c r="D110" i="2"/>
  <c r="E110" i="2"/>
  <c r="F110" i="2"/>
  <c r="H110" i="2"/>
  <c r="P110" i="3"/>
  <c r="B115" i="1" s="1"/>
  <c r="C115" i="1" s="1"/>
  <c r="N111" i="3"/>
  <c r="H111" i="3"/>
  <c r="G111" i="3"/>
  <c r="E111" i="3"/>
  <c r="L111" i="3"/>
  <c r="M111" i="3"/>
  <c r="A112" i="3"/>
  <c r="C111" i="3"/>
  <c r="F111" i="3"/>
  <c r="D111" i="3"/>
  <c r="A111" i="2"/>
  <c r="A116" i="1"/>
  <c r="P109" i="2"/>
  <c r="G114" i="1" s="1"/>
  <c r="L111" i="2" l="1"/>
  <c r="K111" i="2"/>
  <c r="M111" i="2"/>
  <c r="N111" i="2"/>
  <c r="F111" i="2"/>
  <c r="C111" i="2"/>
  <c r="G111" i="2"/>
  <c r="E111" i="2"/>
  <c r="H111" i="2"/>
  <c r="D111" i="2"/>
  <c r="H112" i="3"/>
  <c r="G112" i="3"/>
  <c r="E112" i="3"/>
  <c r="L112" i="3"/>
  <c r="A113" i="3"/>
  <c r="C112" i="3"/>
  <c r="F112" i="3"/>
  <c r="D112" i="3"/>
  <c r="K112" i="3"/>
  <c r="K113" i="3" s="1"/>
  <c r="A112" i="2"/>
  <c r="A117" i="1"/>
  <c r="N112" i="3"/>
  <c r="P111" i="3"/>
  <c r="B116" i="1" s="1"/>
  <c r="M112" i="3"/>
  <c r="P110" i="2"/>
  <c r="G115" i="1" s="1"/>
  <c r="L112" i="2" l="1"/>
  <c r="N112" i="2"/>
  <c r="M112" i="2"/>
  <c r="K112" i="2"/>
  <c r="F112" i="2"/>
  <c r="H112" i="2"/>
  <c r="G112" i="2"/>
  <c r="C112" i="2"/>
  <c r="E112" i="2"/>
  <c r="D112" i="2"/>
  <c r="P112" i="3"/>
  <c r="B117" i="1" s="1"/>
  <c r="C117" i="1" s="1"/>
  <c r="P111" i="2"/>
  <c r="G116" i="1" s="1"/>
  <c r="C116" i="1"/>
  <c r="H113" i="3"/>
  <c r="G113" i="3"/>
  <c r="E113" i="3"/>
  <c r="L113" i="3"/>
  <c r="M113" i="3"/>
  <c r="A114" i="3"/>
  <c r="C113" i="3"/>
  <c r="F113" i="3"/>
  <c r="D113" i="3"/>
  <c r="N113" i="3"/>
  <c r="N114" i="3" s="1"/>
  <c r="A113" i="2"/>
  <c r="A118" i="1"/>
  <c r="M114" i="3" l="1"/>
  <c r="H114" i="3"/>
  <c r="G114" i="3"/>
  <c r="E114" i="3"/>
  <c r="L114" i="3"/>
  <c r="A115" i="3"/>
  <c r="C114" i="3"/>
  <c r="F114" i="3"/>
  <c r="D114" i="3"/>
  <c r="K114" i="3"/>
  <c r="K115" i="3" s="1"/>
  <c r="A114" i="2"/>
  <c r="A119" i="1"/>
  <c r="P112" i="2"/>
  <c r="G117" i="1" s="1"/>
  <c r="L113" i="2"/>
  <c r="M113" i="2"/>
  <c r="N113" i="2"/>
  <c r="K113" i="2"/>
  <c r="C113" i="2"/>
  <c r="D113" i="2"/>
  <c r="E113" i="2"/>
  <c r="G113" i="2"/>
  <c r="H113" i="2"/>
  <c r="F113" i="2"/>
  <c r="P113" i="3"/>
  <c r="B118" i="1" s="1"/>
  <c r="L114" i="2" l="1"/>
  <c r="K114" i="2"/>
  <c r="N114" i="2"/>
  <c r="M114" i="2"/>
  <c r="C114" i="2"/>
  <c r="H114" i="2"/>
  <c r="G114" i="2"/>
  <c r="F114" i="2"/>
  <c r="E114" i="2"/>
  <c r="D114" i="2"/>
  <c r="P114" i="3"/>
  <c r="B119" i="1" s="1"/>
  <c r="C119" i="1" s="1"/>
  <c r="P113" i="2"/>
  <c r="G118" i="1" s="1"/>
  <c r="H115" i="3"/>
  <c r="G115" i="3"/>
  <c r="E115" i="3"/>
  <c r="L115" i="3"/>
  <c r="M115" i="3"/>
  <c r="A116" i="3"/>
  <c r="C115" i="3"/>
  <c r="F115" i="3"/>
  <c r="D115" i="3"/>
  <c r="N115" i="3"/>
  <c r="N116" i="3" s="1"/>
  <c r="A115" i="2"/>
  <c r="A120" i="1"/>
  <c r="C118" i="1"/>
  <c r="H116" i="3" l="1"/>
  <c r="C116" i="3"/>
  <c r="E116" i="3"/>
  <c r="L116" i="3"/>
  <c r="A117" i="3"/>
  <c r="F116" i="3"/>
  <c r="G116" i="3"/>
  <c r="D116" i="3"/>
  <c r="K116" i="3"/>
  <c r="K117" i="3" s="1"/>
  <c r="A116" i="2"/>
  <c r="A121" i="1"/>
  <c r="L115" i="2"/>
  <c r="N115" i="2"/>
  <c r="K115" i="2"/>
  <c r="M115" i="2"/>
  <c r="F115" i="2"/>
  <c r="E115" i="2"/>
  <c r="H115" i="2"/>
  <c r="C115" i="2"/>
  <c r="G115" i="2"/>
  <c r="D115" i="2"/>
  <c r="P115" i="3"/>
  <c r="B120" i="1" s="1"/>
  <c r="C120" i="1" s="1"/>
  <c r="M116" i="3"/>
  <c r="P114" i="2"/>
  <c r="G119" i="1" s="1"/>
  <c r="L116" i="2" l="1"/>
  <c r="M116" i="2"/>
  <c r="K116" i="2"/>
  <c r="N116" i="2"/>
  <c r="E116" i="2"/>
  <c r="D116" i="2"/>
  <c r="H116" i="2"/>
  <c r="C116" i="2"/>
  <c r="F116" i="2"/>
  <c r="G116" i="2"/>
  <c r="P116" i="3"/>
  <c r="B121" i="1" s="1"/>
  <c r="C121" i="1" s="1"/>
  <c r="P115" i="2"/>
  <c r="G120" i="1" s="1"/>
  <c r="A118" i="3"/>
  <c r="F117" i="3"/>
  <c r="C117" i="3"/>
  <c r="E117" i="3"/>
  <c r="N117" i="3"/>
  <c r="N118" i="3" s="1"/>
  <c r="M117" i="3"/>
  <c r="H117" i="3"/>
  <c r="G117" i="3"/>
  <c r="D117" i="3"/>
  <c r="L117" i="3"/>
  <c r="A117" i="2"/>
  <c r="A122" i="1"/>
  <c r="M118" i="3" l="1"/>
  <c r="L117" i="2"/>
  <c r="N117" i="2"/>
  <c r="M117" i="2"/>
  <c r="K117" i="2"/>
  <c r="F117" i="2"/>
  <c r="E117" i="2"/>
  <c r="G117" i="2"/>
  <c r="C117" i="2"/>
  <c r="D117" i="2"/>
  <c r="H117" i="2"/>
  <c r="P117" i="3"/>
  <c r="B122" i="1" s="1"/>
  <c r="H118" i="3"/>
  <c r="G118" i="3"/>
  <c r="E118" i="3"/>
  <c r="L118" i="3"/>
  <c r="A119" i="3"/>
  <c r="C118" i="3"/>
  <c r="F118" i="3"/>
  <c r="D118" i="3"/>
  <c r="K118" i="3"/>
  <c r="K119" i="3" s="1"/>
  <c r="A118" i="2"/>
  <c r="A123" i="1"/>
  <c r="P116" i="2"/>
  <c r="G121" i="1" s="1"/>
  <c r="L118" i="2" l="1"/>
  <c r="N118" i="2"/>
  <c r="M118" i="2"/>
  <c r="K118" i="2"/>
  <c r="C118" i="2"/>
  <c r="D118" i="2"/>
  <c r="G118" i="2"/>
  <c r="E118" i="2"/>
  <c r="F118" i="2"/>
  <c r="H118" i="2"/>
  <c r="H119" i="3"/>
  <c r="G119" i="3"/>
  <c r="D119" i="3"/>
  <c r="L119" i="3"/>
  <c r="M119" i="3"/>
  <c r="A120" i="3"/>
  <c r="C119" i="3"/>
  <c r="F119" i="3"/>
  <c r="E119" i="3"/>
  <c r="N119" i="3"/>
  <c r="N120" i="3" s="1"/>
  <c r="A119" i="2"/>
  <c r="A124" i="1"/>
  <c r="P117" i="2"/>
  <c r="G122" i="1" s="1"/>
  <c r="P118" i="3"/>
  <c r="B123" i="1" s="1"/>
  <c r="C122" i="1"/>
  <c r="M120" i="3" l="1"/>
  <c r="H120" i="3"/>
  <c r="G120" i="3"/>
  <c r="E120" i="3"/>
  <c r="L120" i="3"/>
  <c r="A121" i="3"/>
  <c r="C120" i="3"/>
  <c r="F120" i="3"/>
  <c r="D120" i="3"/>
  <c r="K120" i="3"/>
  <c r="K121" i="3" s="1"/>
  <c r="A120" i="2"/>
  <c r="A125" i="1"/>
  <c r="L119" i="2"/>
  <c r="K119" i="2"/>
  <c r="M119" i="2"/>
  <c r="N119" i="2"/>
  <c r="C119" i="2"/>
  <c r="H119" i="2"/>
  <c r="E119" i="2"/>
  <c r="G119" i="2"/>
  <c r="D119" i="2"/>
  <c r="F119" i="2"/>
  <c r="P119" i="3"/>
  <c r="B124" i="1" s="1"/>
  <c r="C123" i="1"/>
  <c r="P118" i="2"/>
  <c r="G123" i="1" s="1"/>
  <c r="L120" i="2" l="1"/>
  <c r="N120" i="2"/>
  <c r="M120" i="2"/>
  <c r="K120" i="2"/>
  <c r="C120" i="2"/>
  <c r="G120" i="2"/>
  <c r="D120" i="2"/>
  <c r="F120" i="2"/>
  <c r="E120" i="2"/>
  <c r="H120" i="2"/>
  <c r="P120" i="3"/>
  <c r="B125" i="1" s="1"/>
  <c r="C125" i="1" s="1"/>
  <c r="P119" i="2"/>
  <c r="G124" i="1" s="1"/>
  <c r="H121" i="3"/>
  <c r="G121" i="3"/>
  <c r="E121" i="3"/>
  <c r="L121" i="3"/>
  <c r="M121" i="3"/>
  <c r="A122" i="3"/>
  <c r="C121" i="3"/>
  <c r="F121" i="3"/>
  <c r="D121" i="3"/>
  <c r="N121" i="3"/>
  <c r="N122" i="3" s="1"/>
  <c r="A121" i="2"/>
  <c r="A126" i="1"/>
  <c r="C124" i="1"/>
  <c r="L121" i="2" l="1"/>
  <c r="K121" i="2"/>
  <c r="M121" i="2"/>
  <c r="N121" i="2"/>
  <c r="E121" i="2"/>
  <c r="D121" i="2"/>
  <c r="C121" i="2"/>
  <c r="F121" i="2"/>
  <c r="H121" i="2"/>
  <c r="G121" i="2"/>
  <c r="P121" i="3"/>
  <c r="B126" i="1" s="1"/>
  <c r="C126" i="1" s="1"/>
  <c r="M122" i="3"/>
  <c r="H122" i="3"/>
  <c r="G122" i="3"/>
  <c r="E122" i="3"/>
  <c r="L122" i="3"/>
  <c r="A123" i="3"/>
  <c r="C122" i="3"/>
  <c r="F122" i="3"/>
  <c r="D122" i="3"/>
  <c r="K122" i="3"/>
  <c r="K123" i="3" s="1"/>
  <c r="A122" i="2"/>
  <c r="A127" i="1"/>
  <c r="P120" i="2"/>
  <c r="G125" i="1" s="1"/>
  <c r="L122" i="2" l="1"/>
  <c r="N122" i="2"/>
  <c r="M122" i="2"/>
  <c r="K122" i="2"/>
  <c r="C122" i="2"/>
  <c r="F122" i="2"/>
  <c r="G122" i="2"/>
  <c r="E122" i="2"/>
  <c r="D122" i="2"/>
  <c r="H122" i="2"/>
  <c r="P122" i="3"/>
  <c r="B127" i="1" s="1"/>
  <c r="C127" i="1" s="1"/>
  <c r="H123" i="3"/>
  <c r="F123" i="3"/>
  <c r="E123" i="3"/>
  <c r="L123" i="3"/>
  <c r="M123" i="3"/>
  <c r="A124" i="3"/>
  <c r="C123" i="3"/>
  <c r="G123" i="3"/>
  <c r="D123" i="3"/>
  <c r="N123" i="3"/>
  <c r="N124" i="3" s="1"/>
  <c r="A123" i="2"/>
  <c r="A128" i="1"/>
  <c r="P121" i="2"/>
  <c r="G126" i="1" s="1"/>
  <c r="L123" i="2" l="1"/>
  <c r="M123" i="2"/>
  <c r="N123" i="2"/>
  <c r="K123" i="2"/>
  <c r="C123" i="2"/>
  <c r="D123" i="2"/>
  <c r="H123" i="2"/>
  <c r="F123" i="2"/>
  <c r="E123" i="2"/>
  <c r="G123" i="2"/>
  <c r="P123" i="3"/>
  <c r="B128" i="1" s="1"/>
  <c r="M124" i="3"/>
  <c r="H124" i="3"/>
  <c r="C124" i="3"/>
  <c r="E124" i="3"/>
  <c r="L124" i="3"/>
  <c r="A125" i="3"/>
  <c r="F124" i="3"/>
  <c r="G124" i="3"/>
  <c r="D124" i="3"/>
  <c r="K124" i="3"/>
  <c r="K125" i="3" s="1"/>
  <c r="A124" i="2"/>
  <c r="A129" i="1"/>
  <c r="P122" i="2"/>
  <c r="G127" i="1" s="1"/>
  <c r="L124" i="2" l="1"/>
  <c r="N124" i="2"/>
  <c r="M124" i="2"/>
  <c r="K124" i="2"/>
  <c r="C124" i="2"/>
  <c r="F124" i="2"/>
  <c r="E124" i="2"/>
  <c r="D124" i="2"/>
  <c r="H124" i="2"/>
  <c r="G124" i="2"/>
  <c r="P124" i="3"/>
  <c r="B129" i="1" s="1"/>
  <c r="C129" i="1" s="1"/>
  <c r="A126" i="3"/>
  <c r="F125" i="3"/>
  <c r="G125" i="3"/>
  <c r="D125" i="3"/>
  <c r="N125" i="3"/>
  <c r="N126" i="3" s="1"/>
  <c r="M125" i="3"/>
  <c r="M126" i="3" s="1"/>
  <c r="H125" i="3"/>
  <c r="C125" i="3"/>
  <c r="E125" i="3"/>
  <c r="L125" i="3"/>
  <c r="A125" i="2"/>
  <c r="A130" i="1"/>
  <c r="P123" i="2"/>
  <c r="G128" i="1" s="1"/>
  <c r="C128" i="1"/>
  <c r="P125" i="3" l="1"/>
  <c r="B130" i="1" s="1"/>
  <c r="L125" i="2"/>
  <c r="K125" i="2"/>
  <c r="M125" i="2"/>
  <c r="N125" i="2"/>
  <c r="E125" i="2"/>
  <c r="H125" i="2"/>
  <c r="G125" i="2"/>
  <c r="C125" i="2"/>
  <c r="F125" i="2"/>
  <c r="D125" i="2"/>
  <c r="A127" i="3"/>
  <c r="C126" i="3"/>
  <c r="F126" i="3"/>
  <c r="E126" i="3"/>
  <c r="H126" i="3"/>
  <c r="G126" i="3"/>
  <c r="D126" i="3"/>
  <c r="L126" i="3"/>
  <c r="K126" i="3"/>
  <c r="K127" i="3" s="1"/>
  <c r="A126" i="2"/>
  <c r="A131" i="1"/>
  <c r="P124" i="2"/>
  <c r="G129" i="1" s="1"/>
  <c r="N127" i="3" l="1"/>
  <c r="H127" i="3"/>
  <c r="F127" i="3"/>
  <c r="D127" i="3"/>
  <c r="L127" i="3"/>
  <c r="A128" i="3"/>
  <c r="C127" i="3"/>
  <c r="G127" i="3"/>
  <c r="E127" i="3"/>
  <c r="M127" i="3"/>
  <c r="M128" i="3" s="1"/>
  <c r="A127" i="2"/>
  <c r="A132" i="1"/>
  <c r="L126" i="2"/>
  <c r="N126" i="2"/>
  <c r="M126" i="2"/>
  <c r="K126" i="2"/>
  <c r="E126" i="2"/>
  <c r="F126" i="2"/>
  <c r="C126" i="2"/>
  <c r="D126" i="2"/>
  <c r="G126" i="2"/>
  <c r="H126" i="2"/>
  <c r="P126" i="3"/>
  <c r="B131" i="1" s="1"/>
  <c r="P125" i="2"/>
  <c r="G130" i="1" s="1"/>
  <c r="C130" i="1"/>
  <c r="H128" i="3" l="1"/>
  <c r="C128" i="3"/>
  <c r="E128" i="3"/>
  <c r="L128" i="3"/>
  <c r="N128" i="3"/>
  <c r="A129" i="3"/>
  <c r="G128" i="3"/>
  <c r="F128" i="3"/>
  <c r="D128" i="3"/>
  <c r="K128" i="3"/>
  <c r="K129" i="3" s="1"/>
  <c r="A128" i="2"/>
  <c r="A133" i="1"/>
  <c r="P126" i="2"/>
  <c r="G131" i="1" s="1"/>
  <c r="L127" i="2"/>
  <c r="M127" i="2"/>
  <c r="K127" i="2"/>
  <c r="N127" i="2"/>
  <c r="C127" i="2"/>
  <c r="F127" i="2"/>
  <c r="D127" i="2"/>
  <c r="E127" i="2"/>
  <c r="G127" i="2"/>
  <c r="H127" i="2"/>
  <c r="P127" i="3"/>
  <c r="B132" i="1" s="1"/>
  <c r="C131" i="1"/>
  <c r="N129" i="3" l="1"/>
  <c r="P127" i="2"/>
  <c r="G132" i="1" s="1"/>
  <c r="H129" i="3"/>
  <c r="G129" i="3"/>
  <c r="E129" i="3"/>
  <c r="L129" i="3"/>
  <c r="A130" i="3"/>
  <c r="C129" i="3"/>
  <c r="F129" i="3"/>
  <c r="D129" i="3"/>
  <c r="M129" i="3"/>
  <c r="M130" i="3" s="1"/>
  <c r="A129" i="2"/>
  <c r="A134" i="1"/>
  <c r="P128" i="3"/>
  <c r="B133" i="1" s="1"/>
  <c r="L128" i="2"/>
  <c r="N128" i="2"/>
  <c r="K128" i="2"/>
  <c r="M128" i="2"/>
  <c r="C128" i="2"/>
  <c r="F128" i="2"/>
  <c r="D128" i="2"/>
  <c r="E128" i="2"/>
  <c r="G128" i="2"/>
  <c r="H128" i="2"/>
  <c r="C132" i="1"/>
  <c r="L129" i="2" l="1"/>
  <c r="N129" i="2"/>
  <c r="K129" i="2"/>
  <c r="M129" i="2"/>
  <c r="C129" i="2"/>
  <c r="E129" i="2"/>
  <c r="D129" i="2"/>
  <c r="F129" i="2"/>
  <c r="H129" i="2"/>
  <c r="G129" i="2"/>
  <c r="P129" i="3"/>
  <c r="B134" i="1" s="1"/>
  <c r="C134" i="1" s="1"/>
  <c r="P128" i="2"/>
  <c r="G133" i="1" s="1"/>
  <c r="H130" i="3"/>
  <c r="C130" i="3"/>
  <c r="E130" i="3"/>
  <c r="L130" i="3"/>
  <c r="N130" i="3"/>
  <c r="A131" i="3"/>
  <c r="G130" i="3"/>
  <c r="F130" i="3"/>
  <c r="D130" i="3"/>
  <c r="K130" i="3"/>
  <c r="K131" i="3" s="1"/>
  <c r="A130" i="2"/>
  <c r="A135" i="1"/>
  <c r="C133" i="1"/>
  <c r="L130" i="2" l="1"/>
  <c r="N130" i="2"/>
  <c r="K130" i="2"/>
  <c r="M130" i="2"/>
  <c r="C130" i="2"/>
  <c r="F130" i="2"/>
  <c r="G130" i="2"/>
  <c r="E130" i="2"/>
  <c r="H130" i="2"/>
  <c r="D130" i="2"/>
  <c r="N131" i="3"/>
  <c r="P129" i="2"/>
  <c r="G134" i="1" s="1"/>
  <c r="H131" i="3"/>
  <c r="G131" i="3"/>
  <c r="F131" i="3"/>
  <c r="L131" i="3"/>
  <c r="A132" i="3"/>
  <c r="E131" i="3"/>
  <c r="C131" i="3"/>
  <c r="D131" i="3"/>
  <c r="M131" i="3"/>
  <c r="M132" i="3" s="1"/>
  <c r="A131" i="2"/>
  <c r="A136" i="1"/>
  <c r="P130" i="3"/>
  <c r="B135" i="1" s="1"/>
  <c r="L131" i="2" l="1"/>
  <c r="M131" i="2"/>
  <c r="N131" i="2"/>
  <c r="K131" i="2"/>
  <c r="F131" i="2"/>
  <c r="E131" i="2"/>
  <c r="H131" i="2"/>
  <c r="C131" i="2"/>
  <c r="D131" i="2"/>
  <c r="G131" i="2"/>
  <c r="P131" i="3"/>
  <c r="B136" i="1" s="1"/>
  <c r="H132" i="3"/>
  <c r="G132" i="3"/>
  <c r="E132" i="3"/>
  <c r="L132" i="3"/>
  <c r="N132" i="3"/>
  <c r="A133" i="3"/>
  <c r="C132" i="3"/>
  <c r="F132" i="3"/>
  <c r="D132" i="3"/>
  <c r="K132" i="3"/>
  <c r="K133" i="3" s="1"/>
  <c r="A132" i="2"/>
  <c r="A137" i="1"/>
  <c r="P130" i="2"/>
  <c r="G135" i="1" s="1"/>
  <c r="C135" i="1"/>
  <c r="L132" i="2" l="1"/>
  <c r="M132" i="2"/>
  <c r="K132" i="2"/>
  <c r="N132" i="2"/>
  <c r="C132" i="2"/>
  <c r="F132" i="2"/>
  <c r="D132" i="2"/>
  <c r="E132" i="2"/>
  <c r="G132" i="2"/>
  <c r="H132" i="2"/>
  <c r="N133" i="3"/>
  <c r="A134" i="3"/>
  <c r="E133" i="3"/>
  <c r="C133" i="3"/>
  <c r="D133" i="3"/>
  <c r="M133" i="3"/>
  <c r="M134" i="3" s="1"/>
  <c r="H133" i="3"/>
  <c r="G133" i="3"/>
  <c r="F133" i="3"/>
  <c r="L133" i="3"/>
  <c r="A133" i="2"/>
  <c r="A138" i="1"/>
  <c r="C136" i="1"/>
  <c r="P132" i="3"/>
  <c r="B137" i="1" s="1"/>
  <c r="P131" i="2"/>
  <c r="G136" i="1" s="1"/>
  <c r="P133" i="3" l="1"/>
  <c r="B138" i="1" s="1"/>
  <c r="C138" i="1" s="1"/>
  <c r="H134" i="3"/>
  <c r="C134" i="3"/>
  <c r="E134" i="3"/>
  <c r="L134" i="3"/>
  <c r="N134" i="3"/>
  <c r="A135" i="3"/>
  <c r="F134" i="3"/>
  <c r="G134" i="3"/>
  <c r="D134" i="3"/>
  <c r="K134" i="3"/>
  <c r="K135" i="3" s="1"/>
  <c r="A134" i="2"/>
  <c r="A139" i="1"/>
  <c r="L133" i="2"/>
  <c r="K133" i="2"/>
  <c r="M133" i="2"/>
  <c r="N133" i="2"/>
  <c r="C133" i="2"/>
  <c r="F133" i="2"/>
  <c r="E133" i="2"/>
  <c r="H133" i="2"/>
  <c r="G133" i="2"/>
  <c r="D133" i="2"/>
  <c r="C137" i="1"/>
  <c r="P132" i="2"/>
  <c r="G137" i="1" s="1"/>
  <c r="P133" i="2" l="1"/>
  <c r="G138" i="1" s="1"/>
  <c r="L134" i="2"/>
  <c r="K134" i="2"/>
  <c r="N134" i="2"/>
  <c r="M134" i="2"/>
  <c r="E134" i="2"/>
  <c r="F134" i="2"/>
  <c r="G134" i="2"/>
  <c r="C134" i="2"/>
  <c r="H134" i="2"/>
  <c r="D134" i="2"/>
  <c r="N135" i="3"/>
  <c r="A136" i="3"/>
  <c r="E135" i="3"/>
  <c r="G135" i="3"/>
  <c r="D135" i="3"/>
  <c r="M135" i="3"/>
  <c r="M136" i="3" s="1"/>
  <c r="H135" i="3"/>
  <c r="C135" i="3"/>
  <c r="F135" i="3"/>
  <c r="L135" i="3"/>
  <c r="A135" i="2"/>
  <c r="A140" i="1"/>
  <c r="P134" i="3"/>
  <c r="B139" i="1" s="1"/>
  <c r="P135" i="3" l="1"/>
  <c r="B140" i="1" s="1"/>
  <c r="C140" i="1" s="1"/>
  <c r="L135" i="2"/>
  <c r="K135" i="2"/>
  <c r="M135" i="2"/>
  <c r="N135" i="2"/>
  <c r="C135" i="2"/>
  <c r="F135" i="2"/>
  <c r="G135" i="2"/>
  <c r="E135" i="2"/>
  <c r="D135" i="2"/>
  <c r="H135" i="2"/>
  <c r="C139" i="1"/>
  <c r="A137" i="3"/>
  <c r="C136" i="3"/>
  <c r="G136" i="3"/>
  <c r="D136" i="3"/>
  <c r="N136" i="3"/>
  <c r="N137" i="3" s="1"/>
  <c r="H136" i="3"/>
  <c r="F136" i="3"/>
  <c r="E136" i="3"/>
  <c r="L136" i="3"/>
  <c r="K136" i="3"/>
  <c r="A136" i="2"/>
  <c r="A141" i="1"/>
  <c r="P134" i="2"/>
  <c r="G139" i="1" s="1"/>
  <c r="H137" i="3" l="1"/>
  <c r="E137" i="3"/>
  <c r="G137" i="3"/>
  <c r="L137" i="3"/>
  <c r="M137" i="3"/>
  <c r="A138" i="3"/>
  <c r="F137" i="3"/>
  <c r="C137" i="3"/>
  <c r="D137" i="3"/>
  <c r="K137" i="3"/>
  <c r="K138" i="3" s="1"/>
  <c r="A137" i="2"/>
  <c r="A142" i="1"/>
  <c r="L136" i="2"/>
  <c r="K136" i="2"/>
  <c r="N136" i="2"/>
  <c r="M136" i="2"/>
  <c r="C136" i="2"/>
  <c r="G136" i="2"/>
  <c r="H136" i="2"/>
  <c r="F136" i="2"/>
  <c r="E136" i="2"/>
  <c r="D136" i="2"/>
  <c r="P136" i="3"/>
  <c r="B141" i="1" s="1"/>
  <c r="P135" i="2"/>
  <c r="G140" i="1" s="1"/>
  <c r="P137" i="3" l="1"/>
  <c r="B142" i="1" s="1"/>
  <c r="M138" i="3"/>
  <c r="A139" i="3"/>
  <c r="C138" i="3"/>
  <c r="F138" i="3"/>
  <c r="D138" i="3"/>
  <c r="N138" i="3"/>
  <c r="N139" i="3" s="1"/>
  <c r="H138" i="3"/>
  <c r="G138" i="3"/>
  <c r="E138" i="3"/>
  <c r="L138" i="3"/>
  <c r="A138" i="2"/>
  <c r="A143" i="1"/>
  <c r="C141" i="1"/>
  <c r="P136" i="2"/>
  <c r="G141" i="1" s="1"/>
  <c r="L137" i="2"/>
  <c r="K137" i="2"/>
  <c r="M137" i="2"/>
  <c r="N137" i="2"/>
  <c r="F137" i="2"/>
  <c r="E137" i="2"/>
  <c r="D137" i="2"/>
  <c r="C137" i="2"/>
  <c r="H137" i="2"/>
  <c r="G137" i="2"/>
  <c r="P137" i="2" l="1"/>
  <c r="G142" i="1" s="1"/>
  <c r="L138" i="2"/>
  <c r="M138" i="2"/>
  <c r="N138" i="2"/>
  <c r="K138" i="2"/>
  <c r="C138" i="2"/>
  <c r="E138" i="2"/>
  <c r="D138" i="2"/>
  <c r="F138" i="2"/>
  <c r="H138" i="2"/>
  <c r="G138" i="2"/>
  <c r="P138" i="3"/>
  <c r="B143" i="1" s="1"/>
  <c r="C143" i="1" s="1"/>
  <c r="H139" i="3"/>
  <c r="C139" i="3"/>
  <c r="F139" i="3"/>
  <c r="L139" i="3"/>
  <c r="M139" i="3"/>
  <c r="A140" i="3"/>
  <c r="E139" i="3"/>
  <c r="G139" i="3"/>
  <c r="D139" i="3"/>
  <c r="K139" i="3"/>
  <c r="K140" i="3" s="1"/>
  <c r="A139" i="2"/>
  <c r="A144" i="1"/>
  <c r="C142" i="1"/>
  <c r="M140" i="3" l="1"/>
  <c r="A141" i="3"/>
  <c r="C140" i="3"/>
  <c r="F140" i="3"/>
  <c r="D140" i="3"/>
  <c r="N140" i="3"/>
  <c r="N141" i="3" s="1"/>
  <c r="H140" i="3"/>
  <c r="G140" i="3"/>
  <c r="E140" i="3"/>
  <c r="L140" i="3"/>
  <c r="A140" i="2"/>
  <c r="A145" i="1"/>
  <c r="P139" i="3"/>
  <c r="B144" i="1" s="1"/>
  <c r="P138" i="2"/>
  <c r="G143" i="1" s="1"/>
  <c r="L139" i="2"/>
  <c r="N139" i="2"/>
  <c r="K139" i="2"/>
  <c r="M139" i="2"/>
  <c r="C139" i="2"/>
  <c r="H139" i="2"/>
  <c r="G139" i="2"/>
  <c r="F139" i="2"/>
  <c r="E139" i="2"/>
  <c r="D139" i="2"/>
  <c r="P139" i="2" l="1"/>
  <c r="G144" i="1" s="1"/>
  <c r="H141" i="3"/>
  <c r="C141" i="3"/>
  <c r="G141" i="3"/>
  <c r="L141" i="3"/>
  <c r="M141" i="3"/>
  <c r="A142" i="3"/>
  <c r="E141" i="3"/>
  <c r="F141" i="3"/>
  <c r="D141" i="3"/>
  <c r="K141" i="3"/>
  <c r="K142" i="3" s="1"/>
  <c r="A141" i="2"/>
  <c r="A146" i="1"/>
  <c r="L140" i="2"/>
  <c r="N140" i="2"/>
  <c r="M140" i="2"/>
  <c r="K140" i="2"/>
  <c r="F140" i="2"/>
  <c r="E140" i="2"/>
  <c r="G140" i="2"/>
  <c r="C140" i="2"/>
  <c r="D140" i="2"/>
  <c r="H140" i="2"/>
  <c r="P140" i="3"/>
  <c r="B145" i="1" s="1"/>
  <c r="C145" i="1" s="1"/>
  <c r="C144" i="1"/>
  <c r="P140" i="2" l="1"/>
  <c r="G145" i="1" s="1"/>
  <c r="L141" i="2"/>
  <c r="K141" i="2"/>
  <c r="M141" i="2"/>
  <c r="N141" i="2"/>
  <c r="F141" i="2"/>
  <c r="H141" i="2"/>
  <c r="D141" i="2"/>
  <c r="C141" i="2"/>
  <c r="E141" i="2"/>
  <c r="G141" i="2"/>
  <c r="M142" i="3"/>
  <c r="A143" i="3"/>
  <c r="G142" i="3"/>
  <c r="F142" i="3"/>
  <c r="D142" i="3"/>
  <c r="N142" i="3"/>
  <c r="N143" i="3" s="1"/>
  <c r="H142" i="3"/>
  <c r="C142" i="3"/>
  <c r="E142" i="3"/>
  <c r="L142" i="3"/>
  <c r="A142" i="2"/>
  <c r="A147" i="1"/>
  <c r="P141" i="3"/>
  <c r="B146" i="1" s="1"/>
  <c r="P142" i="3" l="1"/>
  <c r="B147" i="1" s="1"/>
  <c r="A144" i="3"/>
  <c r="H143" i="3"/>
  <c r="C143" i="3"/>
  <c r="D143" i="3"/>
  <c r="M143" i="3"/>
  <c r="M144" i="3" s="1"/>
  <c r="F143" i="3"/>
  <c r="E143" i="3"/>
  <c r="G143" i="3"/>
  <c r="L143" i="3"/>
  <c r="K143" i="3"/>
  <c r="K144" i="3" s="1"/>
  <c r="A143" i="2"/>
  <c r="A148" i="1"/>
  <c r="L142" i="2"/>
  <c r="K142" i="2"/>
  <c r="N142" i="2"/>
  <c r="M142" i="2"/>
  <c r="F142" i="2"/>
  <c r="D142" i="2"/>
  <c r="G142" i="2"/>
  <c r="C142" i="2"/>
  <c r="E142" i="2"/>
  <c r="H142" i="2"/>
  <c r="C146" i="1"/>
  <c r="P141" i="2"/>
  <c r="G146" i="1" s="1"/>
  <c r="P142" i="2" l="1"/>
  <c r="G147" i="1" s="1"/>
  <c r="L143" i="2"/>
  <c r="N143" i="2"/>
  <c r="M143" i="2"/>
  <c r="K143" i="2"/>
  <c r="F143" i="2"/>
  <c r="H143" i="2"/>
  <c r="D143" i="2"/>
  <c r="C143" i="2"/>
  <c r="G143" i="2"/>
  <c r="E143" i="2"/>
  <c r="P143" i="3"/>
  <c r="B148" i="1" s="1"/>
  <c r="C148" i="1" s="1"/>
  <c r="F144" i="3"/>
  <c r="C144" i="3"/>
  <c r="E144" i="3"/>
  <c r="L144" i="3"/>
  <c r="N144" i="3"/>
  <c r="A145" i="3"/>
  <c r="H144" i="3"/>
  <c r="G144" i="3"/>
  <c r="D144" i="3"/>
  <c r="A144" i="2"/>
  <c r="A149" i="1"/>
  <c r="C147" i="1"/>
  <c r="L144" i="2" l="1"/>
  <c r="M144" i="2"/>
  <c r="K144" i="2"/>
  <c r="N144" i="2"/>
  <c r="F144" i="2"/>
  <c r="G144" i="2"/>
  <c r="E144" i="2"/>
  <c r="C144" i="2"/>
  <c r="H144" i="2"/>
  <c r="D144" i="2"/>
  <c r="K145" i="3"/>
  <c r="N145" i="3"/>
  <c r="A146" i="3"/>
  <c r="H145" i="3"/>
  <c r="C145" i="3"/>
  <c r="D145" i="3"/>
  <c r="M145" i="3"/>
  <c r="M146" i="3" s="1"/>
  <c r="F145" i="3"/>
  <c r="E145" i="3"/>
  <c r="G145" i="3"/>
  <c r="L145" i="3"/>
  <c r="A145" i="2"/>
  <c r="A150" i="1"/>
  <c r="P144" i="3"/>
  <c r="B149" i="1" s="1"/>
  <c r="C149" i="1" s="1"/>
  <c r="P143" i="2"/>
  <c r="G148" i="1" s="1"/>
  <c r="L145" i="2" l="1"/>
  <c r="K145" i="2"/>
  <c r="N145" i="2"/>
  <c r="M145" i="2"/>
  <c r="F145" i="2"/>
  <c r="D145" i="2"/>
  <c r="G145" i="2"/>
  <c r="C145" i="2"/>
  <c r="H145" i="2"/>
  <c r="E145" i="2"/>
  <c r="P144" i="2"/>
  <c r="G149" i="1" s="1"/>
  <c r="P145" i="3"/>
  <c r="B150" i="1" s="1"/>
  <c r="H146" i="3"/>
  <c r="G146" i="3"/>
  <c r="E146" i="3"/>
  <c r="L146" i="3"/>
  <c r="N146" i="3"/>
  <c r="A147" i="3"/>
  <c r="C146" i="3"/>
  <c r="F146" i="3"/>
  <c r="D146" i="3"/>
  <c r="K146" i="3"/>
  <c r="K147" i="3" s="1"/>
  <c r="A146" i="2"/>
  <c r="A151" i="1"/>
  <c r="N147" i="3" l="1"/>
  <c r="A148" i="3"/>
  <c r="E147" i="3"/>
  <c r="F147" i="3"/>
  <c r="D147" i="3"/>
  <c r="M147" i="3"/>
  <c r="M148" i="3" s="1"/>
  <c r="H147" i="3"/>
  <c r="G147" i="3"/>
  <c r="C147" i="3"/>
  <c r="L147" i="3"/>
  <c r="A147" i="2"/>
  <c r="A152" i="1"/>
  <c r="L146" i="2"/>
  <c r="N146" i="2"/>
  <c r="K146" i="2"/>
  <c r="M146" i="2"/>
  <c r="F146" i="2"/>
  <c r="H146" i="2"/>
  <c r="C146" i="2"/>
  <c r="D146" i="2"/>
  <c r="G146" i="2"/>
  <c r="E146" i="2"/>
  <c r="P146" i="3"/>
  <c r="B151" i="1" s="1"/>
  <c r="C151" i="1" s="1"/>
  <c r="C150" i="1"/>
  <c r="P145" i="2"/>
  <c r="G150" i="1" s="1"/>
  <c r="P147" i="3" l="1"/>
  <c r="B152" i="1" s="1"/>
  <c r="C152" i="1" s="1"/>
  <c r="A149" i="3"/>
  <c r="G148" i="3"/>
  <c r="F148" i="3"/>
  <c r="E148" i="3"/>
  <c r="K148" i="3"/>
  <c r="K149" i="3" s="1"/>
  <c r="N148" i="3"/>
  <c r="N149" i="3" s="1"/>
  <c r="H148" i="3"/>
  <c r="C148" i="3"/>
  <c r="D148" i="3"/>
  <c r="L148" i="3"/>
  <c r="A148" i="2"/>
  <c r="A153" i="1"/>
  <c r="P146" i="2"/>
  <c r="G151" i="1" s="1"/>
  <c r="L147" i="2"/>
  <c r="K147" i="2"/>
  <c r="N147" i="2"/>
  <c r="M147" i="2"/>
  <c r="C147" i="2"/>
  <c r="G147" i="2"/>
  <c r="E147" i="2"/>
  <c r="F147" i="2"/>
  <c r="H147" i="2"/>
  <c r="D147" i="2"/>
  <c r="P148" i="3" l="1"/>
  <c r="B153" i="1" s="1"/>
  <c r="P147" i="2"/>
  <c r="G152" i="1" s="1"/>
  <c r="L148" i="2"/>
  <c r="N148" i="2"/>
  <c r="K148" i="2"/>
  <c r="M148" i="2"/>
  <c r="C148" i="2"/>
  <c r="H148" i="2"/>
  <c r="G148" i="2"/>
  <c r="F148" i="2"/>
  <c r="D148" i="2"/>
  <c r="E148" i="2"/>
  <c r="A150" i="3"/>
  <c r="E149" i="3"/>
  <c r="G149" i="3"/>
  <c r="D149" i="3"/>
  <c r="H149" i="3"/>
  <c r="C149" i="3"/>
  <c r="F149" i="3"/>
  <c r="L149" i="3"/>
  <c r="M149" i="3"/>
  <c r="M150" i="3" s="1"/>
  <c r="A149" i="2"/>
  <c r="A154" i="1"/>
  <c r="L149" i="2" l="1"/>
  <c r="M149" i="2"/>
  <c r="K149" i="2"/>
  <c r="N149" i="2"/>
  <c r="C149" i="2"/>
  <c r="G149" i="2"/>
  <c r="H149" i="2"/>
  <c r="F149" i="2"/>
  <c r="D149" i="2"/>
  <c r="E149" i="2"/>
  <c r="P149" i="3"/>
  <c r="B154" i="1" s="1"/>
  <c r="K150" i="3"/>
  <c r="F150" i="3"/>
  <c r="C150" i="3"/>
  <c r="E150" i="3"/>
  <c r="L150" i="3"/>
  <c r="A151" i="3"/>
  <c r="H150" i="3"/>
  <c r="G150" i="3"/>
  <c r="D150" i="3"/>
  <c r="N150" i="3"/>
  <c r="N151" i="3" s="1"/>
  <c r="A150" i="2"/>
  <c r="A155" i="1"/>
  <c r="P148" i="2"/>
  <c r="G153" i="1" s="1"/>
  <c r="C153" i="1"/>
  <c r="L150" i="2" l="1"/>
  <c r="M150" i="2"/>
  <c r="K150" i="2"/>
  <c r="N150" i="2"/>
  <c r="C150" i="2"/>
  <c r="D150" i="2"/>
  <c r="G150" i="2"/>
  <c r="F150" i="2"/>
  <c r="E150" i="2"/>
  <c r="H150" i="2"/>
  <c r="P150" i="3"/>
  <c r="B155" i="1" s="1"/>
  <c r="A152" i="3"/>
  <c r="E151" i="3"/>
  <c r="G151" i="3"/>
  <c r="D151" i="3"/>
  <c r="M151" i="3"/>
  <c r="M152" i="3" s="1"/>
  <c r="K151" i="3"/>
  <c r="K152" i="3" s="1"/>
  <c r="H151" i="3"/>
  <c r="C151" i="3"/>
  <c r="F151" i="3"/>
  <c r="L151" i="3"/>
  <c r="A151" i="2"/>
  <c r="A156" i="1"/>
  <c r="P149" i="2"/>
  <c r="G154" i="1" s="1"/>
  <c r="C154" i="1"/>
  <c r="L151" i="2" l="1"/>
  <c r="K151" i="2"/>
  <c r="N151" i="2"/>
  <c r="M151" i="2"/>
  <c r="C151" i="2"/>
  <c r="H151" i="2"/>
  <c r="F151" i="2"/>
  <c r="E151" i="2"/>
  <c r="G151" i="2"/>
  <c r="D151" i="2"/>
  <c r="A153" i="3"/>
  <c r="F152" i="3"/>
  <c r="C152" i="3"/>
  <c r="D152" i="3"/>
  <c r="H152" i="3"/>
  <c r="G152" i="3"/>
  <c r="E152" i="3"/>
  <c r="L152" i="3"/>
  <c r="N152" i="3"/>
  <c r="A152" i="2"/>
  <c r="A157" i="1"/>
  <c r="P151" i="3"/>
  <c r="B156" i="1" s="1"/>
  <c r="P150" i="2"/>
  <c r="G155" i="1" s="1"/>
  <c r="C155" i="1"/>
  <c r="C156" i="1" l="1"/>
  <c r="L152" i="2"/>
  <c r="M152" i="2"/>
  <c r="K152" i="2"/>
  <c r="N152" i="2"/>
  <c r="C152" i="2"/>
  <c r="H152" i="2"/>
  <c r="G152" i="2"/>
  <c r="F152" i="2"/>
  <c r="D152" i="2"/>
  <c r="E152" i="2"/>
  <c r="P152" i="3"/>
  <c r="B157" i="1" s="1"/>
  <c r="M153" i="3"/>
  <c r="N153" i="3"/>
  <c r="A154" i="3"/>
  <c r="F153" i="3"/>
  <c r="G153" i="3"/>
  <c r="D153" i="3"/>
  <c r="K153" i="3"/>
  <c r="K154" i="3" s="1"/>
  <c r="H153" i="3"/>
  <c r="E153" i="3"/>
  <c r="C153" i="3"/>
  <c r="L153" i="3"/>
  <c r="A153" i="2"/>
  <c r="A158" i="1"/>
  <c r="P151" i="2"/>
  <c r="G156" i="1" s="1"/>
  <c r="A155" i="3" l="1"/>
  <c r="C154" i="3"/>
  <c r="F154" i="3"/>
  <c r="D154" i="3"/>
  <c r="N154" i="3"/>
  <c r="N155" i="3" s="1"/>
  <c r="M154" i="3"/>
  <c r="H154" i="3"/>
  <c r="G154" i="3"/>
  <c r="E154" i="3"/>
  <c r="L154" i="3"/>
  <c r="A154" i="2"/>
  <c r="A159" i="1"/>
  <c r="L153" i="2"/>
  <c r="M153" i="2"/>
  <c r="K153" i="2"/>
  <c r="N153" i="2"/>
  <c r="F153" i="2"/>
  <c r="E153" i="2"/>
  <c r="G153" i="2"/>
  <c r="C153" i="2"/>
  <c r="D153" i="2"/>
  <c r="H153" i="2"/>
  <c r="P153" i="3"/>
  <c r="B158" i="1" s="1"/>
  <c r="C157" i="1"/>
  <c r="P152" i="2"/>
  <c r="G157" i="1" s="1"/>
  <c r="M155" i="3" l="1"/>
  <c r="P153" i="2"/>
  <c r="G158" i="1" s="1"/>
  <c r="P154" i="3"/>
  <c r="B159" i="1" s="1"/>
  <c r="L154" i="2"/>
  <c r="N154" i="2"/>
  <c r="M154" i="2"/>
  <c r="K154" i="2"/>
  <c r="C154" i="2"/>
  <c r="D154" i="2"/>
  <c r="G154" i="2"/>
  <c r="F154" i="2"/>
  <c r="E154" i="2"/>
  <c r="H154" i="2"/>
  <c r="H155" i="3"/>
  <c r="C155" i="3"/>
  <c r="G155" i="3"/>
  <c r="L155" i="3"/>
  <c r="A156" i="3"/>
  <c r="E155" i="3"/>
  <c r="F155" i="3"/>
  <c r="D155" i="3"/>
  <c r="K155" i="3"/>
  <c r="K156" i="3" s="1"/>
  <c r="A155" i="2"/>
  <c r="A160" i="1"/>
  <c r="C158" i="1"/>
  <c r="P155" i="3" l="1"/>
  <c r="B160" i="1" s="1"/>
  <c r="C160" i="1" s="1"/>
  <c r="C159" i="1"/>
  <c r="L155" i="2"/>
  <c r="N155" i="2"/>
  <c r="M155" i="2"/>
  <c r="K155" i="2"/>
  <c r="E155" i="2"/>
  <c r="D155" i="2"/>
  <c r="F155" i="2"/>
  <c r="C155" i="2"/>
  <c r="G155" i="2"/>
  <c r="H155" i="2"/>
  <c r="A157" i="3"/>
  <c r="F156" i="3"/>
  <c r="G156" i="3"/>
  <c r="D156" i="3"/>
  <c r="N156" i="3"/>
  <c r="N157" i="3" s="1"/>
  <c r="M156" i="3"/>
  <c r="H156" i="3"/>
  <c r="C156" i="3"/>
  <c r="E156" i="3"/>
  <c r="L156" i="3"/>
  <c r="A156" i="2"/>
  <c r="A161" i="1"/>
  <c r="P154" i="2"/>
  <c r="G159" i="1" s="1"/>
  <c r="M157" i="3" l="1"/>
  <c r="P156" i="3"/>
  <c r="B161" i="1" s="1"/>
  <c r="L156" i="2"/>
  <c r="M156" i="2"/>
  <c r="K156" i="2"/>
  <c r="N156" i="2"/>
  <c r="E156" i="2"/>
  <c r="D156" i="2"/>
  <c r="H156" i="2"/>
  <c r="C156" i="2"/>
  <c r="F156" i="2"/>
  <c r="G156" i="2"/>
  <c r="A158" i="3"/>
  <c r="E157" i="3"/>
  <c r="F157" i="3"/>
  <c r="D157" i="3"/>
  <c r="H157" i="3"/>
  <c r="G157" i="3"/>
  <c r="C157" i="3"/>
  <c r="L157" i="3"/>
  <c r="K157" i="3"/>
  <c r="A157" i="2"/>
  <c r="A162" i="1"/>
  <c r="P155" i="2"/>
  <c r="G160" i="1" s="1"/>
  <c r="P157" i="3" l="1"/>
  <c r="B162" i="1" s="1"/>
  <c r="N158" i="3"/>
  <c r="K158" i="3"/>
  <c r="A159" i="3"/>
  <c r="C158" i="3"/>
  <c r="F158" i="3"/>
  <c r="D158" i="3"/>
  <c r="M158" i="3"/>
  <c r="M159" i="3" s="1"/>
  <c r="H158" i="3"/>
  <c r="G158" i="3"/>
  <c r="E158" i="3"/>
  <c r="L158" i="3"/>
  <c r="A158" i="2"/>
  <c r="A163" i="1"/>
  <c r="L157" i="2"/>
  <c r="N157" i="2"/>
  <c r="M157" i="2"/>
  <c r="K157" i="2"/>
  <c r="F157" i="2"/>
  <c r="H157" i="2"/>
  <c r="C157" i="2"/>
  <c r="E157" i="2"/>
  <c r="D157" i="2"/>
  <c r="G157" i="2"/>
  <c r="P156" i="2"/>
  <c r="G161" i="1" s="1"/>
  <c r="C161" i="1"/>
  <c r="H159" i="3" l="1"/>
  <c r="C159" i="3"/>
  <c r="G159" i="3"/>
  <c r="L159" i="3"/>
  <c r="N159" i="3"/>
  <c r="A160" i="3"/>
  <c r="F159" i="3"/>
  <c r="E159" i="3"/>
  <c r="D159" i="3"/>
  <c r="K159" i="3"/>
  <c r="K160" i="3" s="1"/>
  <c r="A159" i="2"/>
  <c r="A164" i="1"/>
  <c r="P157" i="2"/>
  <c r="G162" i="1" s="1"/>
  <c r="L158" i="2"/>
  <c r="N158" i="2"/>
  <c r="M158" i="2"/>
  <c r="K158" i="2"/>
  <c r="F158" i="2"/>
  <c r="D158" i="2"/>
  <c r="E158" i="2"/>
  <c r="C158" i="2"/>
  <c r="G158" i="2"/>
  <c r="H158" i="2"/>
  <c r="P158" i="3"/>
  <c r="B163" i="1" s="1"/>
  <c r="C162" i="1"/>
  <c r="H160" i="3" l="1"/>
  <c r="C160" i="3"/>
  <c r="E160" i="3"/>
  <c r="L160" i="3"/>
  <c r="A161" i="3"/>
  <c r="F160" i="3"/>
  <c r="G160" i="3"/>
  <c r="D160" i="3"/>
  <c r="M160" i="3"/>
  <c r="M161" i="3" s="1"/>
  <c r="A160" i="2"/>
  <c r="A165" i="1"/>
  <c r="P159" i="3"/>
  <c r="B164" i="1" s="1"/>
  <c r="C164" i="1" s="1"/>
  <c r="P158" i="2"/>
  <c r="G163" i="1" s="1"/>
  <c r="L159" i="2"/>
  <c r="K159" i="2"/>
  <c r="N159" i="2"/>
  <c r="M159" i="2"/>
  <c r="F159" i="2"/>
  <c r="G159" i="2"/>
  <c r="E159" i="2"/>
  <c r="C159" i="2"/>
  <c r="H159" i="2"/>
  <c r="D159" i="2"/>
  <c r="N160" i="3"/>
  <c r="C163" i="1"/>
  <c r="P159" i="2" l="1"/>
  <c r="G164" i="1" s="1"/>
  <c r="A162" i="3"/>
  <c r="F161" i="3"/>
  <c r="C161" i="3"/>
  <c r="D161" i="3"/>
  <c r="N161" i="3"/>
  <c r="N162" i="3" s="1"/>
  <c r="H161" i="3"/>
  <c r="E161" i="3"/>
  <c r="G161" i="3"/>
  <c r="L161" i="3"/>
  <c r="K161" i="3"/>
  <c r="A161" i="2"/>
  <c r="A166" i="1"/>
  <c r="L160" i="2"/>
  <c r="N160" i="2"/>
  <c r="M160" i="2"/>
  <c r="K160" i="2"/>
  <c r="C160" i="2"/>
  <c r="E160" i="2"/>
  <c r="F160" i="2"/>
  <c r="H160" i="2"/>
  <c r="G160" i="2"/>
  <c r="D160" i="2"/>
  <c r="P160" i="3"/>
  <c r="B165" i="1" s="1"/>
  <c r="C165" i="1" s="1"/>
  <c r="L161" i="2" l="1"/>
  <c r="N161" i="2"/>
  <c r="M161" i="2"/>
  <c r="K161" i="2"/>
  <c r="F161" i="2"/>
  <c r="E161" i="2"/>
  <c r="G161" i="2"/>
  <c r="C161" i="2"/>
  <c r="H161" i="2"/>
  <c r="D161" i="2"/>
  <c r="P161" i="3"/>
  <c r="B166" i="1" s="1"/>
  <c r="C166" i="1" s="1"/>
  <c r="K162" i="3"/>
  <c r="A163" i="3"/>
  <c r="C162" i="3"/>
  <c r="F162" i="3"/>
  <c r="D162" i="3"/>
  <c r="H162" i="3"/>
  <c r="G162" i="3"/>
  <c r="E162" i="3"/>
  <c r="L162" i="3"/>
  <c r="M162" i="3"/>
  <c r="M163" i="3" s="1"/>
  <c r="A162" i="2"/>
  <c r="A167" i="1"/>
  <c r="P160" i="2"/>
  <c r="G165" i="1" s="1"/>
  <c r="L162" i="2" l="1"/>
  <c r="K162" i="2"/>
  <c r="N162" i="2"/>
  <c r="M162" i="2"/>
  <c r="C162" i="2"/>
  <c r="G162" i="2"/>
  <c r="D162" i="2"/>
  <c r="F162" i="2"/>
  <c r="H162" i="2"/>
  <c r="E162" i="2"/>
  <c r="P162" i="3"/>
  <c r="B167" i="1" s="1"/>
  <c r="P161" i="2"/>
  <c r="G166" i="1" s="1"/>
  <c r="K163" i="3"/>
  <c r="H163" i="3"/>
  <c r="C163" i="3"/>
  <c r="F163" i="3"/>
  <c r="L163" i="3"/>
  <c r="A164" i="3"/>
  <c r="E163" i="3"/>
  <c r="G163" i="3"/>
  <c r="D163" i="3"/>
  <c r="N163" i="3"/>
  <c r="N164" i="3" s="1"/>
  <c r="A163" i="2"/>
  <c r="A168" i="1"/>
  <c r="A165" i="3" l="1"/>
  <c r="C164" i="3"/>
  <c r="F164" i="3"/>
  <c r="D164" i="3"/>
  <c r="K164" i="3"/>
  <c r="K165" i="3" s="1"/>
  <c r="M164" i="3"/>
  <c r="M165" i="3" s="1"/>
  <c r="H164" i="3"/>
  <c r="G164" i="3"/>
  <c r="E164" i="3"/>
  <c r="L164" i="3"/>
  <c r="A164" i="2"/>
  <c r="A169" i="1"/>
  <c r="L163" i="2"/>
  <c r="K163" i="2"/>
  <c r="N163" i="2"/>
  <c r="M163" i="2"/>
  <c r="C163" i="2"/>
  <c r="F163" i="2"/>
  <c r="G163" i="2"/>
  <c r="E163" i="2"/>
  <c r="D163" i="2"/>
  <c r="H163" i="2"/>
  <c r="P163" i="3"/>
  <c r="B168" i="1" s="1"/>
  <c r="P162" i="2"/>
  <c r="G167" i="1" s="1"/>
  <c r="C167" i="1"/>
  <c r="P164" i="3" l="1"/>
  <c r="B169" i="1" s="1"/>
  <c r="P163" i="2"/>
  <c r="G168" i="1" s="1"/>
  <c r="C168" i="1"/>
  <c r="L164" i="2"/>
  <c r="M164" i="2"/>
  <c r="K164" i="2"/>
  <c r="N164" i="2"/>
  <c r="F164" i="2"/>
  <c r="G164" i="2"/>
  <c r="D164" i="2"/>
  <c r="C164" i="2"/>
  <c r="E164" i="2"/>
  <c r="H164" i="2"/>
  <c r="H165" i="3"/>
  <c r="G165" i="3"/>
  <c r="F165" i="3"/>
  <c r="L165" i="3"/>
  <c r="A166" i="3"/>
  <c r="E165" i="3"/>
  <c r="C165" i="3"/>
  <c r="D165" i="3"/>
  <c r="N165" i="3"/>
  <c r="N166" i="3" s="1"/>
  <c r="A165" i="2"/>
  <c r="A170" i="1"/>
  <c r="L165" i="2" l="1"/>
  <c r="K165" i="2"/>
  <c r="M165" i="2"/>
  <c r="N165" i="2"/>
  <c r="C165" i="2"/>
  <c r="E165" i="2"/>
  <c r="D165" i="2"/>
  <c r="F165" i="2"/>
  <c r="G165" i="2"/>
  <c r="H165" i="2"/>
  <c r="P164" i="2"/>
  <c r="G169" i="1" s="1"/>
  <c r="P165" i="3"/>
  <c r="B170" i="1" s="1"/>
  <c r="H166" i="3"/>
  <c r="F166" i="3"/>
  <c r="E166" i="3"/>
  <c r="K166" i="3"/>
  <c r="M166" i="3"/>
  <c r="A167" i="3"/>
  <c r="C166" i="3"/>
  <c r="G166" i="3"/>
  <c r="D166" i="3"/>
  <c r="L166" i="3"/>
  <c r="A166" i="2"/>
  <c r="A171" i="1"/>
  <c r="C169" i="1"/>
  <c r="M167" i="3" l="1"/>
  <c r="P166" i="3"/>
  <c r="B171" i="1" s="1"/>
  <c r="C171" i="1" s="1"/>
  <c r="H167" i="3"/>
  <c r="C167" i="3"/>
  <c r="F167" i="3"/>
  <c r="L167" i="3"/>
  <c r="A168" i="3"/>
  <c r="E167" i="3"/>
  <c r="G167" i="3"/>
  <c r="D167" i="3"/>
  <c r="N167" i="3"/>
  <c r="N168" i="3" s="1"/>
  <c r="A167" i="2"/>
  <c r="A172" i="1"/>
  <c r="K167" i="3"/>
  <c r="L166" i="2"/>
  <c r="K166" i="2"/>
  <c r="N166" i="2"/>
  <c r="M166" i="2"/>
  <c r="F166" i="2"/>
  <c r="E166" i="2"/>
  <c r="D166" i="2"/>
  <c r="C166" i="2"/>
  <c r="G166" i="2"/>
  <c r="H166" i="2"/>
  <c r="P165" i="2"/>
  <c r="G170" i="1" s="1"/>
  <c r="C170" i="1"/>
  <c r="P166" i="2" l="1"/>
  <c r="G171" i="1" s="1"/>
  <c r="H168" i="3"/>
  <c r="F168" i="3"/>
  <c r="E168" i="3"/>
  <c r="K168" i="3"/>
  <c r="M168" i="3"/>
  <c r="A169" i="3"/>
  <c r="C168" i="3"/>
  <c r="G168" i="3"/>
  <c r="D168" i="3"/>
  <c r="L168" i="3"/>
  <c r="A168" i="2"/>
  <c r="A173" i="1"/>
  <c r="L167" i="2"/>
  <c r="N167" i="2"/>
  <c r="M167" i="2"/>
  <c r="K167" i="2"/>
  <c r="H167" i="2"/>
  <c r="C167" i="2"/>
  <c r="D167" i="2"/>
  <c r="E167" i="2"/>
  <c r="F167" i="2"/>
  <c r="G167" i="2"/>
  <c r="P167" i="3"/>
  <c r="B172" i="1" s="1"/>
  <c r="M169" i="3" l="1"/>
  <c r="L168" i="2"/>
  <c r="M168" i="2"/>
  <c r="K168" i="2"/>
  <c r="N168" i="2"/>
  <c r="C168" i="2"/>
  <c r="E168" i="2"/>
  <c r="G168" i="2"/>
  <c r="F168" i="2"/>
  <c r="D168" i="2"/>
  <c r="H168" i="2"/>
  <c r="P168" i="3"/>
  <c r="B173" i="1" s="1"/>
  <c r="C173" i="1" s="1"/>
  <c r="C172" i="1"/>
  <c r="P167" i="2"/>
  <c r="G172" i="1" s="1"/>
  <c r="N169" i="3"/>
  <c r="H169" i="3"/>
  <c r="F169" i="3"/>
  <c r="C169" i="3"/>
  <c r="L169" i="3"/>
  <c r="A170" i="3"/>
  <c r="E169" i="3"/>
  <c r="G169" i="3"/>
  <c r="D169" i="3"/>
  <c r="A169" i="2"/>
  <c r="A174" i="1"/>
  <c r="K169" i="3"/>
  <c r="L169" i="2" l="1"/>
  <c r="N169" i="2"/>
  <c r="M169" i="2"/>
  <c r="K169" i="2"/>
  <c r="F169" i="2"/>
  <c r="D169" i="2"/>
  <c r="H169" i="2"/>
  <c r="C169" i="2"/>
  <c r="G169" i="2"/>
  <c r="E169" i="2"/>
  <c r="M170" i="3"/>
  <c r="H170" i="3"/>
  <c r="G170" i="3"/>
  <c r="E170" i="3"/>
  <c r="L170" i="3"/>
  <c r="N170" i="3"/>
  <c r="A171" i="3"/>
  <c r="C170" i="3"/>
  <c r="F170" i="3"/>
  <c r="D170" i="3"/>
  <c r="K170" i="3"/>
  <c r="A170" i="2"/>
  <c r="A175" i="1"/>
  <c r="P169" i="3"/>
  <c r="B174" i="1" s="1"/>
  <c r="C174" i="1" s="1"/>
  <c r="P168" i="2"/>
  <c r="G173" i="1" s="1"/>
  <c r="L170" i="2" l="1"/>
  <c r="M170" i="2"/>
  <c r="K170" i="2"/>
  <c r="N170" i="2"/>
  <c r="C170" i="2"/>
  <c r="H170" i="2"/>
  <c r="E170" i="2"/>
  <c r="F170" i="2"/>
  <c r="G170" i="2"/>
  <c r="D170" i="2"/>
  <c r="P170" i="3"/>
  <c r="B175" i="1" s="1"/>
  <c r="C175" i="1" s="1"/>
  <c r="N171" i="3"/>
  <c r="P169" i="2"/>
  <c r="G174" i="1" s="1"/>
  <c r="H171" i="3"/>
  <c r="C171" i="3"/>
  <c r="F171" i="3"/>
  <c r="K171" i="3"/>
  <c r="M171" i="3"/>
  <c r="A172" i="3"/>
  <c r="E171" i="3"/>
  <c r="G171" i="3"/>
  <c r="D171" i="3"/>
  <c r="L171" i="3"/>
  <c r="A171" i="2"/>
  <c r="A176" i="1"/>
  <c r="M172" i="3" l="1"/>
  <c r="L171" i="2"/>
  <c r="N171" i="2"/>
  <c r="M171" i="2"/>
  <c r="K171" i="2"/>
  <c r="C171" i="2"/>
  <c r="G171" i="2"/>
  <c r="F171" i="2"/>
  <c r="E171" i="2"/>
  <c r="H171" i="2"/>
  <c r="D171" i="2"/>
  <c r="H172" i="3"/>
  <c r="G172" i="3"/>
  <c r="E172" i="3"/>
  <c r="L172" i="3"/>
  <c r="A173" i="3"/>
  <c r="C172" i="3"/>
  <c r="F172" i="3"/>
  <c r="D172" i="3"/>
  <c r="N172" i="3"/>
  <c r="N173" i="3" s="1"/>
  <c r="A172" i="2"/>
  <c r="A177" i="1"/>
  <c r="K172" i="3"/>
  <c r="P171" i="3"/>
  <c r="B176" i="1" s="1"/>
  <c r="P170" i="2"/>
  <c r="G175" i="1" s="1"/>
  <c r="N172" i="2" l="1"/>
  <c r="L172" i="2"/>
  <c r="M172" i="2"/>
  <c r="K172" i="2"/>
  <c r="F172" i="2"/>
  <c r="E172" i="2"/>
  <c r="D172" i="2"/>
  <c r="C172" i="2"/>
  <c r="G172" i="2"/>
  <c r="H172" i="2"/>
  <c r="P172" i="3"/>
  <c r="B177" i="1" s="1"/>
  <c r="H173" i="3"/>
  <c r="G173" i="3"/>
  <c r="F173" i="3"/>
  <c r="K173" i="3"/>
  <c r="M173" i="3"/>
  <c r="A174" i="3"/>
  <c r="E173" i="3"/>
  <c r="C173" i="3"/>
  <c r="D173" i="3"/>
  <c r="L173" i="3"/>
  <c r="A173" i="2"/>
  <c r="A178" i="1"/>
  <c r="C176" i="1"/>
  <c r="P171" i="2"/>
  <c r="G176" i="1" s="1"/>
  <c r="M174" i="3" l="1"/>
  <c r="K173" i="2"/>
  <c r="M173" i="2"/>
  <c r="L173" i="2"/>
  <c r="N173" i="2"/>
  <c r="C173" i="2"/>
  <c r="H173" i="2"/>
  <c r="E173" i="2"/>
  <c r="F173" i="2"/>
  <c r="G173" i="2"/>
  <c r="D173" i="2"/>
  <c r="P173" i="3"/>
  <c r="B178" i="1" s="1"/>
  <c r="H174" i="3"/>
  <c r="G174" i="3"/>
  <c r="F174" i="3"/>
  <c r="L174" i="3"/>
  <c r="A175" i="3"/>
  <c r="C174" i="3"/>
  <c r="D174" i="3"/>
  <c r="E174" i="3"/>
  <c r="N174" i="3"/>
  <c r="N175" i="3" s="1"/>
  <c r="A174" i="2"/>
  <c r="A179" i="1"/>
  <c r="K174" i="3"/>
  <c r="C177" i="1"/>
  <c r="P172" i="2"/>
  <c r="G177" i="1" s="1"/>
  <c r="H175" i="3" l="1"/>
  <c r="C175" i="3"/>
  <c r="G175" i="3"/>
  <c r="L175" i="3"/>
  <c r="M175" i="3"/>
  <c r="A176" i="3"/>
  <c r="E175" i="3"/>
  <c r="F175" i="3"/>
  <c r="D175" i="3"/>
  <c r="K175" i="3"/>
  <c r="K176" i="3" s="1"/>
  <c r="A175" i="2"/>
  <c r="A180" i="1"/>
  <c r="L174" i="2"/>
  <c r="N174" i="2"/>
  <c r="K174" i="2"/>
  <c r="M174" i="2"/>
  <c r="F174" i="2"/>
  <c r="E174" i="2"/>
  <c r="D174" i="2"/>
  <c r="C174" i="2"/>
  <c r="H174" i="2"/>
  <c r="G174" i="2"/>
  <c r="P174" i="3"/>
  <c r="B179" i="1" s="1"/>
  <c r="C178" i="1"/>
  <c r="P173" i="2"/>
  <c r="G178" i="1" s="1"/>
  <c r="M176" i="3" l="1"/>
  <c r="P174" i="2"/>
  <c r="G179" i="1" s="1"/>
  <c r="H176" i="3"/>
  <c r="G176" i="3"/>
  <c r="F176" i="3"/>
  <c r="L176" i="3"/>
  <c r="A177" i="3"/>
  <c r="E176" i="3"/>
  <c r="C176" i="3"/>
  <c r="D176" i="3"/>
  <c r="N176" i="3"/>
  <c r="N177" i="3" s="1"/>
  <c r="A176" i="2"/>
  <c r="A181" i="1"/>
  <c r="P175" i="3"/>
  <c r="B180" i="1" s="1"/>
  <c r="C180" i="1" s="1"/>
  <c r="K175" i="2"/>
  <c r="M175" i="2"/>
  <c r="L175" i="2"/>
  <c r="N175" i="2"/>
  <c r="F175" i="2"/>
  <c r="H175" i="2"/>
  <c r="E175" i="2"/>
  <c r="C175" i="2"/>
  <c r="D175" i="2"/>
  <c r="G175" i="2"/>
  <c r="C179" i="1"/>
  <c r="P175" i="2" l="1"/>
  <c r="G180" i="1" s="1"/>
  <c r="P176" i="3"/>
  <c r="B181" i="1" s="1"/>
  <c r="H177" i="3"/>
  <c r="E177" i="3"/>
  <c r="G177" i="3"/>
  <c r="L177" i="3"/>
  <c r="M177" i="3"/>
  <c r="A178" i="3"/>
  <c r="F177" i="3"/>
  <c r="C177" i="3"/>
  <c r="D177" i="3"/>
  <c r="K177" i="3"/>
  <c r="K178" i="3" s="1"/>
  <c r="A177" i="2"/>
  <c r="A182" i="1"/>
  <c r="L176" i="2"/>
  <c r="K176" i="2"/>
  <c r="M176" i="2"/>
  <c r="N176" i="2"/>
  <c r="E176" i="2"/>
  <c r="F176" i="2"/>
  <c r="C176" i="2"/>
  <c r="H176" i="2"/>
  <c r="G176" i="2"/>
  <c r="D176" i="2"/>
  <c r="M178" i="3" l="1"/>
  <c r="P176" i="2"/>
  <c r="G181" i="1" s="1"/>
  <c r="P177" i="3"/>
  <c r="B182" i="1" s="1"/>
  <c r="H178" i="3"/>
  <c r="C178" i="3"/>
  <c r="F178" i="3"/>
  <c r="L178" i="3"/>
  <c r="A179" i="3"/>
  <c r="E178" i="3"/>
  <c r="G178" i="3"/>
  <c r="D178" i="3"/>
  <c r="N178" i="3"/>
  <c r="N179" i="3" s="1"/>
  <c r="A178" i="2"/>
  <c r="A183" i="1"/>
  <c r="C181" i="1"/>
  <c r="L177" i="2"/>
  <c r="N177" i="2"/>
  <c r="K177" i="2"/>
  <c r="M177" i="2"/>
  <c r="C177" i="2"/>
  <c r="G177" i="2"/>
  <c r="H177" i="2"/>
  <c r="E177" i="2"/>
  <c r="F177" i="2"/>
  <c r="D177" i="2"/>
  <c r="P177" i="2" l="1"/>
  <c r="G182" i="1" s="1"/>
  <c r="N178" i="2"/>
  <c r="L178" i="2"/>
  <c r="K178" i="2"/>
  <c r="M178" i="2"/>
  <c r="E178" i="2"/>
  <c r="D178" i="2"/>
  <c r="H178" i="2"/>
  <c r="C178" i="2"/>
  <c r="F178" i="2"/>
  <c r="G178" i="2"/>
  <c r="P178" i="3"/>
  <c r="B183" i="1" s="1"/>
  <c r="C182" i="1"/>
  <c r="A180" i="3"/>
  <c r="F179" i="3"/>
  <c r="C179" i="3"/>
  <c r="D179" i="3"/>
  <c r="K179" i="3"/>
  <c r="K180" i="3" s="1"/>
  <c r="M179" i="3"/>
  <c r="H179" i="3"/>
  <c r="E179" i="3"/>
  <c r="G179" i="3"/>
  <c r="L179" i="3"/>
  <c r="A179" i="2"/>
  <c r="A184" i="1"/>
  <c r="M180" i="3" l="1"/>
  <c r="L179" i="2"/>
  <c r="M179" i="2"/>
  <c r="N179" i="2"/>
  <c r="K179" i="2"/>
  <c r="C179" i="2"/>
  <c r="F179" i="2"/>
  <c r="D179" i="2"/>
  <c r="E179" i="2"/>
  <c r="G179" i="2"/>
  <c r="H179" i="2"/>
  <c r="P179" i="3"/>
  <c r="B184" i="1" s="1"/>
  <c r="H180" i="3"/>
  <c r="C180" i="3"/>
  <c r="F180" i="3"/>
  <c r="L180" i="3"/>
  <c r="A181" i="3"/>
  <c r="E180" i="3"/>
  <c r="G180" i="3"/>
  <c r="D180" i="3"/>
  <c r="N180" i="3"/>
  <c r="N181" i="3" s="1"/>
  <c r="A180" i="2"/>
  <c r="A185" i="1"/>
  <c r="C183" i="1"/>
  <c r="P178" i="2"/>
  <c r="G183" i="1" s="1"/>
  <c r="K180" i="2" l="1"/>
  <c r="M180" i="2"/>
  <c r="N180" i="2"/>
  <c r="L180" i="2"/>
  <c r="E180" i="2"/>
  <c r="H180" i="2"/>
  <c r="D180" i="2"/>
  <c r="C180" i="2"/>
  <c r="F180" i="2"/>
  <c r="G180" i="2"/>
  <c r="P180" i="3"/>
  <c r="B185" i="1" s="1"/>
  <c r="C185" i="1" s="1"/>
  <c r="P179" i="2"/>
  <c r="G184" i="1" s="1"/>
  <c r="A182" i="3"/>
  <c r="F181" i="3"/>
  <c r="C181" i="3"/>
  <c r="D181" i="3"/>
  <c r="K181" i="3"/>
  <c r="K182" i="3" s="1"/>
  <c r="M181" i="3"/>
  <c r="H181" i="3"/>
  <c r="E181" i="3"/>
  <c r="G181" i="3"/>
  <c r="L181" i="3"/>
  <c r="A181" i="2"/>
  <c r="A186" i="1"/>
  <c r="C184" i="1"/>
  <c r="M182" i="3" l="1"/>
  <c r="L181" i="2"/>
  <c r="N181" i="2"/>
  <c r="K181" i="2"/>
  <c r="M181" i="2"/>
  <c r="F181" i="2"/>
  <c r="C181" i="2"/>
  <c r="G181" i="2"/>
  <c r="E181" i="2"/>
  <c r="D181" i="2"/>
  <c r="H181" i="2"/>
  <c r="P181" i="3"/>
  <c r="B186" i="1" s="1"/>
  <c r="A183" i="3"/>
  <c r="C182" i="3"/>
  <c r="G182" i="3"/>
  <c r="D182" i="3"/>
  <c r="N182" i="3"/>
  <c r="N183" i="3" s="1"/>
  <c r="H182" i="3"/>
  <c r="E182" i="3"/>
  <c r="F182" i="3"/>
  <c r="L182" i="3"/>
  <c r="A182" i="2"/>
  <c r="A187" i="1"/>
  <c r="P180" i="2"/>
  <c r="G185" i="1" s="1"/>
  <c r="H183" i="3" l="1"/>
  <c r="F183" i="3"/>
  <c r="G183" i="3"/>
  <c r="L183" i="3"/>
  <c r="M183" i="3"/>
  <c r="A184" i="3"/>
  <c r="E183" i="3"/>
  <c r="C183" i="3"/>
  <c r="D183" i="3"/>
  <c r="K183" i="3"/>
  <c r="K184" i="3" s="1"/>
  <c r="A183" i="2"/>
  <c r="A188" i="1"/>
  <c r="P181" i="2"/>
  <c r="G186" i="1" s="1"/>
  <c r="L182" i="2"/>
  <c r="N182" i="2"/>
  <c r="K182" i="2"/>
  <c r="M182" i="2"/>
  <c r="E182" i="2"/>
  <c r="C182" i="2"/>
  <c r="D182" i="2"/>
  <c r="F182" i="2"/>
  <c r="H182" i="2"/>
  <c r="G182" i="2"/>
  <c r="P182" i="3"/>
  <c r="B187" i="1" s="1"/>
  <c r="C186" i="1"/>
  <c r="P183" i="3" l="1"/>
  <c r="B188" i="1" s="1"/>
  <c r="H184" i="3"/>
  <c r="C184" i="3"/>
  <c r="F184" i="3"/>
  <c r="L184" i="3"/>
  <c r="M184" i="3"/>
  <c r="A185" i="3"/>
  <c r="E184" i="3"/>
  <c r="G184" i="3"/>
  <c r="D184" i="3"/>
  <c r="N184" i="3"/>
  <c r="N185" i="3" s="1"/>
  <c r="A184" i="2"/>
  <c r="A189" i="1"/>
  <c r="P182" i="2"/>
  <c r="G187" i="1" s="1"/>
  <c r="L183" i="2"/>
  <c r="N183" i="2"/>
  <c r="M183" i="2"/>
  <c r="K183" i="2"/>
  <c r="E183" i="2"/>
  <c r="D183" i="2"/>
  <c r="H183" i="2"/>
  <c r="C183" i="2"/>
  <c r="F183" i="2"/>
  <c r="G183" i="2"/>
  <c r="C187" i="1"/>
  <c r="A186" i="3" l="1"/>
  <c r="E185" i="3"/>
  <c r="G185" i="3"/>
  <c r="D185" i="3"/>
  <c r="K185" i="3"/>
  <c r="K186" i="3" s="1"/>
  <c r="M185" i="3"/>
  <c r="H185" i="3"/>
  <c r="F185" i="3"/>
  <c r="C185" i="3"/>
  <c r="L185" i="3"/>
  <c r="A185" i="2"/>
  <c r="A190" i="1"/>
  <c r="P184" i="3"/>
  <c r="B189" i="1" s="1"/>
  <c r="C188" i="1"/>
  <c r="P183" i="2"/>
  <c r="G188" i="1" s="1"/>
  <c r="L184" i="2"/>
  <c r="M184" i="2"/>
  <c r="K184" i="2"/>
  <c r="N184" i="2"/>
  <c r="E184" i="2"/>
  <c r="C184" i="2"/>
  <c r="F184" i="2"/>
  <c r="G184" i="2"/>
  <c r="D184" i="2"/>
  <c r="H184" i="2"/>
  <c r="M186" i="3" l="1"/>
  <c r="P184" i="2"/>
  <c r="G189" i="1" s="1"/>
  <c r="L185" i="2"/>
  <c r="N185" i="2"/>
  <c r="M185" i="2"/>
  <c r="K185" i="2"/>
  <c r="C185" i="2"/>
  <c r="E185" i="2"/>
  <c r="D185" i="2"/>
  <c r="F185" i="2"/>
  <c r="G185" i="2"/>
  <c r="H185" i="2"/>
  <c r="P185" i="3"/>
  <c r="B190" i="1" s="1"/>
  <c r="A187" i="3"/>
  <c r="E186" i="3"/>
  <c r="G186" i="3"/>
  <c r="D186" i="3"/>
  <c r="H186" i="3"/>
  <c r="C186" i="3"/>
  <c r="F186" i="3"/>
  <c r="L186" i="3"/>
  <c r="N186" i="3"/>
  <c r="A186" i="2"/>
  <c r="A191" i="1"/>
  <c r="C189" i="1"/>
  <c r="L186" i="2" l="1"/>
  <c r="K186" i="2"/>
  <c r="N186" i="2"/>
  <c r="M186" i="2"/>
  <c r="C186" i="2"/>
  <c r="F186" i="2"/>
  <c r="D186" i="2"/>
  <c r="E186" i="2"/>
  <c r="H186" i="2"/>
  <c r="G186" i="2"/>
  <c r="K187" i="3"/>
  <c r="N187" i="3"/>
  <c r="A188" i="3"/>
  <c r="F187" i="3"/>
  <c r="C187" i="3"/>
  <c r="D187" i="3"/>
  <c r="M187" i="3"/>
  <c r="M188" i="3" s="1"/>
  <c r="H187" i="3"/>
  <c r="E187" i="3"/>
  <c r="G187" i="3"/>
  <c r="L187" i="3"/>
  <c r="A187" i="2"/>
  <c r="A192" i="1"/>
  <c r="P186" i="3"/>
  <c r="B191" i="1" s="1"/>
  <c r="P185" i="2"/>
  <c r="G190" i="1" s="1"/>
  <c r="C190" i="1"/>
  <c r="L187" i="2" l="1"/>
  <c r="M187" i="2"/>
  <c r="K187" i="2"/>
  <c r="N187" i="2"/>
  <c r="F187" i="2"/>
  <c r="E187" i="2"/>
  <c r="H187" i="2"/>
  <c r="C187" i="2"/>
  <c r="D187" i="2"/>
  <c r="G187" i="2"/>
  <c r="P187" i="3"/>
  <c r="B192" i="1" s="1"/>
  <c r="H188" i="3"/>
  <c r="E188" i="3"/>
  <c r="F188" i="3"/>
  <c r="L188" i="3"/>
  <c r="K188" i="3"/>
  <c r="A189" i="3"/>
  <c r="C188" i="3"/>
  <c r="G188" i="3"/>
  <c r="D188" i="3"/>
  <c r="N188" i="3"/>
  <c r="N189" i="3" s="1"/>
  <c r="A188" i="2"/>
  <c r="A193" i="1"/>
  <c r="C191" i="1"/>
  <c r="P186" i="2"/>
  <c r="G191" i="1" s="1"/>
  <c r="K189" i="3" l="1"/>
  <c r="H189" i="3"/>
  <c r="E189" i="3"/>
  <c r="G189" i="3"/>
  <c r="L189" i="3"/>
  <c r="A190" i="3"/>
  <c r="F189" i="3"/>
  <c r="C189" i="3"/>
  <c r="D189" i="3"/>
  <c r="M189" i="3"/>
  <c r="M190" i="3" s="1"/>
  <c r="A189" i="2"/>
  <c r="A194" i="1"/>
  <c r="C192" i="1"/>
  <c r="L188" i="2"/>
  <c r="M188" i="2"/>
  <c r="K188" i="2"/>
  <c r="N188" i="2"/>
  <c r="F188" i="2"/>
  <c r="G188" i="2"/>
  <c r="D188" i="2"/>
  <c r="C188" i="2"/>
  <c r="E188" i="2"/>
  <c r="H188" i="2"/>
  <c r="P188" i="3"/>
  <c r="B193" i="1" s="1"/>
  <c r="P187" i="2"/>
  <c r="G192" i="1" s="1"/>
  <c r="P188" i="2" l="1"/>
  <c r="G193" i="1" s="1"/>
  <c r="C193" i="1"/>
  <c r="L189" i="2"/>
  <c r="M189" i="2"/>
  <c r="N189" i="2"/>
  <c r="K189" i="2"/>
  <c r="C189" i="2"/>
  <c r="F189" i="2"/>
  <c r="G189" i="2"/>
  <c r="E189" i="2"/>
  <c r="D189" i="2"/>
  <c r="H189" i="2"/>
  <c r="P189" i="3"/>
  <c r="B194" i="1" s="1"/>
  <c r="H190" i="3"/>
  <c r="C190" i="3"/>
  <c r="F190" i="3"/>
  <c r="L190" i="3"/>
  <c r="K190" i="3"/>
  <c r="A191" i="3"/>
  <c r="E190" i="3"/>
  <c r="G190" i="3"/>
  <c r="D190" i="3"/>
  <c r="N190" i="3"/>
  <c r="N191" i="3" s="1"/>
  <c r="A190" i="2"/>
  <c r="A195" i="1"/>
  <c r="K191" i="3" l="1"/>
  <c r="A192" i="3"/>
  <c r="E191" i="3"/>
  <c r="F191" i="3"/>
  <c r="D191" i="3"/>
  <c r="M191" i="3"/>
  <c r="M192" i="3" s="1"/>
  <c r="H191" i="3"/>
  <c r="C191" i="3"/>
  <c r="G191" i="3"/>
  <c r="L191" i="3"/>
  <c r="A191" i="2"/>
  <c r="A196" i="1"/>
  <c r="L190" i="2"/>
  <c r="M190" i="2"/>
  <c r="N190" i="2"/>
  <c r="K190" i="2"/>
  <c r="F190" i="2"/>
  <c r="D190" i="2"/>
  <c r="H190" i="2"/>
  <c r="E190" i="2"/>
  <c r="C190" i="2"/>
  <c r="G190" i="2"/>
  <c r="P190" i="3"/>
  <c r="B195" i="1" s="1"/>
  <c r="C194" i="1"/>
  <c r="P189" i="2"/>
  <c r="G194" i="1" s="1"/>
  <c r="P191" i="3" l="1"/>
  <c r="B196" i="1" s="1"/>
  <c r="A193" i="3"/>
  <c r="E192" i="3"/>
  <c r="G192" i="3"/>
  <c r="D192" i="3"/>
  <c r="K192" i="3"/>
  <c r="K193" i="3" s="1"/>
  <c r="H192" i="3"/>
  <c r="C192" i="3"/>
  <c r="F192" i="3"/>
  <c r="L192" i="3"/>
  <c r="N192" i="3"/>
  <c r="N193" i="3" s="1"/>
  <c r="A192" i="2"/>
  <c r="A197" i="1"/>
  <c r="C195" i="1"/>
  <c r="P190" i="2"/>
  <c r="G195" i="1" s="1"/>
  <c r="L191" i="2"/>
  <c r="N191" i="2"/>
  <c r="K191" i="2"/>
  <c r="M191" i="2"/>
  <c r="E191" i="2"/>
  <c r="H191" i="2"/>
  <c r="D191" i="2"/>
  <c r="C191" i="2"/>
  <c r="F191" i="2"/>
  <c r="G191" i="2"/>
  <c r="P191" i="2" l="1"/>
  <c r="G196" i="1" s="1"/>
  <c r="L192" i="2"/>
  <c r="M192" i="2"/>
  <c r="N192" i="2"/>
  <c r="K192" i="2"/>
  <c r="C192" i="2"/>
  <c r="F192" i="2"/>
  <c r="D192" i="2"/>
  <c r="E192" i="2"/>
  <c r="G192" i="2"/>
  <c r="H192" i="2"/>
  <c r="P192" i="3"/>
  <c r="B197" i="1" s="1"/>
  <c r="C197" i="1" s="1"/>
  <c r="A194" i="3"/>
  <c r="F193" i="3"/>
  <c r="C193" i="3"/>
  <c r="D193" i="3"/>
  <c r="M193" i="3"/>
  <c r="M194" i="3" s="1"/>
  <c r="H193" i="3"/>
  <c r="E193" i="3"/>
  <c r="G193" i="3"/>
  <c r="L193" i="3"/>
  <c r="A193" i="2"/>
  <c r="A198" i="1"/>
  <c r="C196" i="1"/>
  <c r="L193" i="2" l="1"/>
  <c r="M193" i="2"/>
  <c r="K193" i="2"/>
  <c r="N193" i="2"/>
  <c r="C193" i="2"/>
  <c r="F193" i="2"/>
  <c r="H193" i="2"/>
  <c r="E193" i="2"/>
  <c r="D193" i="2"/>
  <c r="G193" i="2"/>
  <c r="P192" i="2"/>
  <c r="G197" i="1" s="1"/>
  <c r="P193" i="3"/>
  <c r="B198" i="1" s="1"/>
  <c r="N194" i="3"/>
  <c r="H194" i="3"/>
  <c r="C194" i="3"/>
  <c r="F194" i="3"/>
  <c r="L194" i="3"/>
  <c r="A195" i="3"/>
  <c r="E194" i="3"/>
  <c r="G194" i="3"/>
  <c r="D194" i="3"/>
  <c r="K194" i="3"/>
  <c r="K195" i="3" s="1"/>
  <c r="A194" i="2"/>
  <c r="A199" i="1"/>
  <c r="L194" i="2" l="1"/>
  <c r="M194" i="2"/>
  <c r="K194" i="2"/>
  <c r="N194" i="2"/>
  <c r="C194" i="2"/>
  <c r="F194" i="2"/>
  <c r="G194" i="2"/>
  <c r="E194" i="2"/>
  <c r="D194" i="2"/>
  <c r="H194" i="2"/>
  <c r="P194" i="3"/>
  <c r="B199" i="1" s="1"/>
  <c r="A196" i="3"/>
  <c r="F195" i="3"/>
  <c r="G195" i="3"/>
  <c r="D195" i="3"/>
  <c r="N195" i="3"/>
  <c r="N196" i="3" s="1"/>
  <c r="M195" i="3"/>
  <c r="M196" i="3" s="1"/>
  <c r="H195" i="3"/>
  <c r="E195" i="3"/>
  <c r="C195" i="3"/>
  <c r="L195" i="3"/>
  <c r="A195" i="2"/>
  <c r="A200" i="1"/>
  <c r="C198" i="1"/>
  <c r="P193" i="2"/>
  <c r="G198" i="1" s="1"/>
  <c r="L195" i="2" l="1"/>
  <c r="M195" i="2"/>
  <c r="N195" i="2"/>
  <c r="K195" i="2"/>
  <c r="C195" i="2"/>
  <c r="G195" i="2"/>
  <c r="D195" i="2"/>
  <c r="F195" i="2"/>
  <c r="E195" i="2"/>
  <c r="H195" i="2"/>
  <c r="P195" i="3"/>
  <c r="B200" i="1" s="1"/>
  <c r="A197" i="3"/>
  <c r="E196" i="3"/>
  <c r="G196" i="3"/>
  <c r="D196" i="3"/>
  <c r="H196" i="3"/>
  <c r="C196" i="3"/>
  <c r="F196" i="3"/>
  <c r="L196" i="3"/>
  <c r="K196" i="3"/>
  <c r="K197" i="3" s="1"/>
  <c r="A196" i="2"/>
  <c r="A201" i="1"/>
  <c r="C199" i="1"/>
  <c r="P194" i="2"/>
  <c r="G199" i="1" s="1"/>
  <c r="N197" i="3" l="1"/>
  <c r="H197" i="3"/>
  <c r="F197" i="3"/>
  <c r="G197" i="3"/>
  <c r="L197" i="3"/>
  <c r="A198" i="3"/>
  <c r="E197" i="3"/>
  <c r="C197" i="3"/>
  <c r="D197" i="3"/>
  <c r="M197" i="3"/>
  <c r="M198" i="3" s="1"/>
  <c r="A197" i="2"/>
  <c r="A202" i="1"/>
  <c r="L196" i="2"/>
  <c r="M196" i="2"/>
  <c r="N196" i="2"/>
  <c r="K196" i="2"/>
  <c r="C196" i="2"/>
  <c r="E196" i="2"/>
  <c r="G196" i="2"/>
  <c r="F196" i="2"/>
  <c r="D196" i="2"/>
  <c r="H196" i="2"/>
  <c r="P196" i="3"/>
  <c r="B201" i="1" s="1"/>
  <c r="P195" i="2"/>
  <c r="G200" i="1" s="1"/>
  <c r="C200" i="1"/>
  <c r="P197" i="3" l="1"/>
  <c r="B202" i="1" s="1"/>
  <c r="H198" i="3"/>
  <c r="E198" i="3"/>
  <c r="F198" i="3"/>
  <c r="L198" i="3"/>
  <c r="N198" i="3"/>
  <c r="A199" i="3"/>
  <c r="C198" i="3"/>
  <c r="G198" i="3"/>
  <c r="D198" i="3"/>
  <c r="K198" i="3"/>
  <c r="K199" i="3" s="1"/>
  <c r="A198" i="2"/>
  <c r="A203" i="1"/>
  <c r="P196" i="2"/>
  <c r="G201" i="1" s="1"/>
  <c r="C201" i="1"/>
  <c r="L197" i="2"/>
  <c r="N197" i="2"/>
  <c r="M197" i="2"/>
  <c r="K197" i="2"/>
  <c r="E197" i="2"/>
  <c r="D197" i="2"/>
  <c r="H197" i="2"/>
  <c r="C197" i="2"/>
  <c r="F197" i="2"/>
  <c r="G197" i="2"/>
  <c r="P197" i="2" l="1"/>
  <c r="G202" i="1" s="1"/>
  <c r="N199" i="3"/>
  <c r="A200" i="3"/>
  <c r="E199" i="3"/>
  <c r="G199" i="3"/>
  <c r="D199" i="3"/>
  <c r="M199" i="3"/>
  <c r="M200" i="3" s="1"/>
  <c r="H199" i="3"/>
  <c r="F199" i="3"/>
  <c r="C199" i="3"/>
  <c r="L199" i="3"/>
  <c r="A199" i="2"/>
  <c r="A204" i="1"/>
  <c r="C202" i="1"/>
  <c r="L198" i="2"/>
  <c r="N198" i="2"/>
  <c r="K198" i="2"/>
  <c r="M198" i="2"/>
  <c r="F198" i="2"/>
  <c r="G198" i="2"/>
  <c r="E198" i="2"/>
  <c r="C198" i="2"/>
  <c r="D198" i="2"/>
  <c r="H198" i="2"/>
  <c r="P198" i="3"/>
  <c r="B203" i="1" s="1"/>
  <c r="A201" i="3" l="1"/>
  <c r="E200" i="3"/>
  <c r="C200" i="3"/>
  <c r="D200" i="3"/>
  <c r="K200" i="3"/>
  <c r="K201" i="3" s="1"/>
  <c r="N200" i="3"/>
  <c r="H200" i="3"/>
  <c r="G200" i="3"/>
  <c r="F200" i="3"/>
  <c r="L200" i="3"/>
  <c r="A200" i="2"/>
  <c r="A205" i="1"/>
  <c r="P198" i="2"/>
  <c r="G203" i="1" s="1"/>
  <c r="C203" i="1"/>
  <c r="N199" i="2"/>
  <c r="K199" i="2"/>
  <c r="M199" i="2"/>
  <c r="L199" i="2"/>
  <c r="C199" i="2"/>
  <c r="F199" i="2"/>
  <c r="H199" i="2"/>
  <c r="E199" i="2"/>
  <c r="G199" i="2"/>
  <c r="D199" i="2"/>
  <c r="P199" i="3"/>
  <c r="B204" i="1" s="1"/>
  <c r="N201" i="3" l="1"/>
  <c r="P199" i="2"/>
  <c r="G204" i="1" s="1"/>
  <c r="L200" i="2"/>
  <c r="K200" i="2"/>
  <c r="N200" i="2"/>
  <c r="M200" i="2"/>
  <c r="E200" i="2"/>
  <c r="D200" i="2"/>
  <c r="H200" i="2"/>
  <c r="C200" i="2"/>
  <c r="F200" i="2"/>
  <c r="G200" i="2"/>
  <c r="P200" i="3"/>
  <c r="B205" i="1" s="1"/>
  <c r="H201" i="3"/>
  <c r="F201" i="3"/>
  <c r="C201" i="3"/>
  <c r="L201" i="3"/>
  <c r="A202" i="3"/>
  <c r="E201" i="3"/>
  <c r="G201" i="3"/>
  <c r="D201" i="3"/>
  <c r="M201" i="3"/>
  <c r="M202" i="3" s="1"/>
  <c r="A201" i="2"/>
  <c r="A206" i="1"/>
  <c r="C204" i="1"/>
  <c r="A203" i="3" l="1"/>
  <c r="E202" i="3"/>
  <c r="G202" i="3"/>
  <c r="D202" i="3"/>
  <c r="K202" i="3"/>
  <c r="K203" i="3" s="1"/>
  <c r="N202" i="3"/>
  <c r="H202" i="3"/>
  <c r="C202" i="3"/>
  <c r="F202" i="3"/>
  <c r="L202" i="3"/>
  <c r="A202" i="2"/>
  <c r="A207" i="1"/>
  <c r="P201" i="3"/>
  <c r="B206" i="1" s="1"/>
  <c r="C206" i="1" s="1"/>
  <c r="P200" i="2"/>
  <c r="G205" i="1" s="1"/>
  <c r="L201" i="2"/>
  <c r="N201" i="2"/>
  <c r="M201" i="2"/>
  <c r="K201" i="2"/>
  <c r="C201" i="2"/>
  <c r="F201" i="2"/>
  <c r="D201" i="2"/>
  <c r="E201" i="2"/>
  <c r="G201" i="2"/>
  <c r="H201" i="2"/>
  <c r="C205" i="1"/>
  <c r="N203" i="3" l="1"/>
  <c r="P202" i="3"/>
  <c r="B207" i="1" s="1"/>
  <c r="P201" i="2"/>
  <c r="G206" i="1" s="1"/>
  <c r="L202" i="2"/>
  <c r="K202" i="2"/>
  <c r="M202" i="2"/>
  <c r="N202" i="2"/>
  <c r="E202" i="2"/>
  <c r="D202" i="2"/>
  <c r="C202" i="2"/>
  <c r="F202" i="2"/>
  <c r="G202" i="2"/>
  <c r="H202" i="2"/>
  <c r="A204" i="3"/>
  <c r="F203" i="3"/>
  <c r="C203" i="3"/>
  <c r="D203" i="3"/>
  <c r="H203" i="3"/>
  <c r="E203" i="3"/>
  <c r="G203" i="3"/>
  <c r="L203" i="3"/>
  <c r="M203" i="3"/>
  <c r="M204" i="3" s="1"/>
  <c r="A203" i="2"/>
  <c r="A208" i="1"/>
  <c r="P203" i="3" l="1"/>
  <c r="B208" i="1" s="1"/>
  <c r="K204" i="3"/>
  <c r="H204" i="3"/>
  <c r="G204" i="3"/>
  <c r="F204" i="3"/>
  <c r="L204" i="3"/>
  <c r="A205" i="3"/>
  <c r="E204" i="3"/>
  <c r="C204" i="3"/>
  <c r="D204" i="3"/>
  <c r="N204" i="3"/>
  <c r="N205" i="3" s="1"/>
  <c r="A204" i="2"/>
  <c r="A209" i="1"/>
  <c r="P202" i="2"/>
  <c r="G207" i="1" s="1"/>
  <c r="C208" i="1"/>
  <c r="L203" i="2"/>
  <c r="K203" i="2"/>
  <c r="M203" i="2"/>
  <c r="N203" i="2"/>
  <c r="C203" i="2"/>
  <c r="H203" i="2"/>
  <c r="F203" i="2"/>
  <c r="E203" i="2"/>
  <c r="G203" i="2"/>
  <c r="D203" i="2"/>
  <c r="C207" i="1"/>
  <c r="L204" i="2" l="1"/>
  <c r="M204" i="2"/>
  <c r="N204" i="2"/>
  <c r="K204" i="2"/>
  <c r="C204" i="2"/>
  <c r="F204" i="2"/>
  <c r="E204" i="2"/>
  <c r="D204" i="2"/>
  <c r="H204" i="2"/>
  <c r="G204" i="2"/>
  <c r="P203" i="2"/>
  <c r="G208" i="1" s="1"/>
  <c r="P204" i="3"/>
  <c r="B209" i="1" s="1"/>
  <c r="H205" i="3"/>
  <c r="E205" i="3"/>
  <c r="G205" i="3"/>
  <c r="L205" i="3"/>
  <c r="K205" i="3"/>
  <c r="A206" i="3"/>
  <c r="F205" i="3"/>
  <c r="C205" i="3"/>
  <c r="D205" i="3"/>
  <c r="M205" i="3"/>
  <c r="M206" i="3" s="1"/>
  <c r="A205" i="2"/>
  <c r="A210" i="1"/>
  <c r="K206" i="3" l="1"/>
  <c r="P205" i="3"/>
  <c r="B210" i="1" s="1"/>
  <c r="C210" i="1" s="1"/>
  <c r="H206" i="3"/>
  <c r="C206" i="3"/>
  <c r="F206" i="3"/>
  <c r="L206" i="3"/>
  <c r="A207" i="3"/>
  <c r="E206" i="3"/>
  <c r="G206" i="3"/>
  <c r="D206" i="3"/>
  <c r="N206" i="3"/>
  <c r="N207" i="3" s="1"/>
  <c r="A206" i="2"/>
  <c r="A211" i="1"/>
  <c r="C209" i="1"/>
  <c r="L205" i="2"/>
  <c r="M205" i="2"/>
  <c r="N205" i="2"/>
  <c r="K205" i="2"/>
  <c r="F205" i="2"/>
  <c r="G205" i="2"/>
  <c r="D205" i="2"/>
  <c r="C205" i="2"/>
  <c r="E205" i="2"/>
  <c r="H205" i="2"/>
  <c r="P204" i="2"/>
  <c r="G209" i="1" s="1"/>
  <c r="P205" i="2" l="1"/>
  <c r="G210" i="1" s="1"/>
  <c r="A208" i="3"/>
  <c r="E207" i="3"/>
  <c r="F207" i="3"/>
  <c r="D207" i="3"/>
  <c r="M207" i="3"/>
  <c r="M208" i="3" s="1"/>
  <c r="K207" i="3"/>
  <c r="K208" i="3" s="1"/>
  <c r="H207" i="3"/>
  <c r="C207" i="3"/>
  <c r="G207" i="3"/>
  <c r="L207" i="3"/>
  <c r="A207" i="2"/>
  <c r="A212" i="1"/>
  <c r="L206" i="2"/>
  <c r="K206" i="2"/>
  <c r="M206" i="2"/>
  <c r="N206" i="2"/>
  <c r="E206" i="2"/>
  <c r="F206" i="2"/>
  <c r="C206" i="2"/>
  <c r="H206" i="2"/>
  <c r="G206" i="2"/>
  <c r="D206" i="2"/>
  <c r="P206" i="3"/>
  <c r="B211" i="1" s="1"/>
  <c r="P207" i="3" l="1"/>
  <c r="B212" i="1" s="1"/>
  <c r="P206" i="2"/>
  <c r="G211" i="1" s="1"/>
  <c r="L207" i="2"/>
  <c r="M207" i="2"/>
  <c r="N207" i="2"/>
  <c r="K207" i="2"/>
  <c r="C207" i="2"/>
  <c r="G207" i="2"/>
  <c r="H207" i="2"/>
  <c r="E207" i="2"/>
  <c r="D207" i="2"/>
  <c r="F207" i="2"/>
  <c r="A209" i="3"/>
  <c r="C208" i="3"/>
  <c r="G208" i="3"/>
  <c r="D208" i="3"/>
  <c r="H208" i="3"/>
  <c r="E208" i="3"/>
  <c r="F208" i="3"/>
  <c r="L208" i="3"/>
  <c r="N208" i="3"/>
  <c r="N209" i="3" s="1"/>
  <c r="A208" i="2"/>
  <c r="A213" i="1"/>
  <c r="C211" i="1"/>
  <c r="L208" i="2" l="1"/>
  <c r="M208" i="2"/>
  <c r="N208" i="2"/>
  <c r="K208" i="2"/>
  <c r="E208" i="2"/>
  <c r="G208" i="2"/>
  <c r="D208" i="2"/>
  <c r="C208" i="2"/>
  <c r="H208" i="2"/>
  <c r="F208" i="2"/>
  <c r="M209" i="3"/>
  <c r="H209" i="3"/>
  <c r="E209" i="3"/>
  <c r="G209" i="3"/>
  <c r="L209" i="3"/>
  <c r="A210" i="3"/>
  <c r="F209" i="3"/>
  <c r="C209" i="3"/>
  <c r="D209" i="3"/>
  <c r="K209" i="3"/>
  <c r="K210" i="3" s="1"/>
  <c r="A209" i="2"/>
  <c r="A214" i="1"/>
  <c r="P207" i="2"/>
  <c r="G212" i="1" s="1"/>
  <c r="P208" i="3"/>
  <c r="B213" i="1" s="1"/>
  <c r="C212" i="1"/>
  <c r="P209" i="3" l="1"/>
  <c r="B214" i="1" s="1"/>
  <c r="H210" i="3"/>
  <c r="C210" i="3"/>
  <c r="F210" i="3"/>
  <c r="L210" i="3"/>
  <c r="M210" i="3"/>
  <c r="A211" i="3"/>
  <c r="E210" i="3"/>
  <c r="G210" i="3"/>
  <c r="D210" i="3"/>
  <c r="N210" i="3"/>
  <c r="N211" i="3" s="1"/>
  <c r="A210" i="2"/>
  <c r="A215" i="1"/>
  <c r="P208" i="2"/>
  <c r="G213" i="1" s="1"/>
  <c r="L209" i="2"/>
  <c r="N209" i="2"/>
  <c r="K209" i="2"/>
  <c r="M209" i="2"/>
  <c r="E209" i="2"/>
  <c r="D209" i="2"/>
  <c r="G209" i="2"/>
  <c r="C209" i="2"/>
  <c r="F209" i="2"/>
  <c r="H209" i="2"/>
  <c r="C213" i="1"/>
  <c r="H211" i="3" l="1"/>
  <c r="E211" i="3"/>
  <c r="C211" i="3"/>
  <c r="L211" i="3"/>
  <c r="A212" i="3"/>
  <c r="F211" i="3"/>
  <c r="G211" i="3"/>
  <c r="D211" i="3"/>
  <c r="K211" i="3"/>
  <c r="K212" i="3" s="1"/>
  <c r="A211" i="2"/>
  <c r="A216" i="1"/>
  <c r="P210" i="3"/>
  <c r="B215" i="1" s="1"/>
  <c r="C214" i="1"/>
  <c r="P209" i="2"/>
  <c r="G214" i="1" s="1"/>
  <c r="L210" i="2"/>
  <c r="M210" i="2"/>
  <c r="N210" i="2"/>
  <c r="K210" i="2"/>
  <c r="C210" i="2"/>
  <c r="D210" i="2"/>
  <c r="E210" i="2"/>
  <c r="F210" i="2"/>
  <c r="H210" i="2"/>
  <c r="G210" i="2"/>
  <c r="M211" i="3"/>
  <c r="P210" i="2" l="1"/>
  <c r="G215" i="1" s="1"/>
  <c r="L211" i="2"/>
  <c r="M211" i="2"/>
  <c r="N211" i="2"/>
  <c r="K211" i="2"/>
  <c r="C211" i="2"/>
  <c r="D211" i="2"/>
  <c r="H211" i="2"/>
  <c r="E211" i="2"/>
  <c r="F211" i="2"/>
  <c r="G211" i="2"/>
  <c r="A213" i="3"/>
  <c r="E212" i="3"/>
  <c r="G212" i="3"/>
  <c r="D212" i="3"/>
  <c r="M212" i="3"/>
  <c r="M213" i="3" s="1"/>
  <c r="H212" i="3"/>
  <c r="C212" i="3"/>
  <c r="F212" i="3"/>
  <c r="L212" i="3"/>
  <c r="N212" i="3"/>
  <c r="N213" i="3" s="1"/>
  <c r="A212" i="2"/>
  <c r="A217" i="1"/>
  <c r="P211" i="3"/>
  <c r="B216" i="1" s="1"/>
  <c r="C215" i="1"/>
  <c r="L212" i="2" l="1"/>
  <c r="K212" i="2"/>
  <c r="M212" i="2"/>
  <c r="N212" i="2"/>
  <c r="C212" i="2"/>
  <c r="F212" i="2"/>
  <c r="G212" i="2"/>
  <c r="E212" i="2"/>
  <c r="H212" i="2"/>
  <c r="D212" i="2"/>
  <c r="P212" i="3"/>
  <c r="B217" i="1" s="1"/>
  <c r="A214" i="3"/>
  <c r="E213" i="3"/>
  <c r="C213" i="3"/>
  <c r="D213" i="3"/>
  <c r="K213" i="3"/>
  <c r="K214" i="3" s="1"/>
  <c r="H213" i="3"/>
  <c r="F213" i="3"/>
  <c r="G213" i="3"/>
  <c r="L213" i="3"/>
  <c r="A213" i="2"/>
  <c r="A218" i="1"/>
  <c r="C216" i="1"/>
  <c r="P211" i="2"/>
  <c r="G216" i="1" s="1"/>
  <c r="L213" i="2" l="1"/>
  <c r="M213" i="2"/>
  <c r="N213" i="2"/>
  <c r="K213" i="2"/>
  <c r="E213" i="2"/>
  <c r="H213" i="2"/>
  <c r="F213" i="2"/>
  <c r="C213" i="2"/>
  <c r="G213" i="2"/>
  <c r="D213" i="2"/>
  <c r="C217" i="1"/>
  <c r="P212" i="2"/>
  <c r="G217" i="1" s="1"/>
  <c r="P213" i="3"/>
  <c r="B218" i="1" s="1"/>
  <c r="N214" i="3"/>
  <c r="H214" i="3"/>
  <c r="E214" i="3"/>
  <c r="F214" i="3"/>
  <c r="L214" i="3"/>
  <c r="A215" i="3"/>
  <c r="C214" i="3"/>
  <c r="G214" i="3"/>
  <c r="D214" i="3"/>
  <c r="M214" i="3"/>
  <c r="M215" i="3" s="1"/>
  <c r="A214" i="2"/>
  <c r="A219" i="1"/>
  <c r="L214" i="2" l="1"/>
  <c r="N214" i="2"/>
  <c r="M214" i="2"/>
  <c r="K214" i="2"/>
  <c r="C214" i="2"/>
  <c r="F214" i="2"/>
  <c r="H214" i="2"/>
  <c r="E214" i="2"/>
  <c r="G214" i="2"/>
  <c r="D214" i="2"/>
  <c r="E215" i="3"/>
  <c r="C215" i="3"/>
  <c r="D215" i="3"/>
  <c r="N215" i="3"/>
  <c r="H215" i="3"/>
  <c r="F215" i="3"/>
  <c r="G215" i="3"/>
  <c r="L215" i="3"/>
  <c r="K215" i="3"/>
  <c r="A215" i="2"/>
  <c r="A220" i="1"/>
  <c r="C218" i="1"/>
  <c r="P213" i="2"/>
  <c r="G218" i="1" s="1"/>
  <c r="P214" i="3"/>
  <c r="B219" i="1" s="1"/>
  <c r="P215" i="3" l="1"/>
  <c r="R7" i="3" s="1"/>
  <c r="K215" i="2"/>
  <c r="L215" i="2"/>
  <c r="N215" i="2"/>
  <c r="E215" i="2"/>
  <c r="H215" i="2"/>
  <c r="G215" i="2"/>
  <c r="C215" i="2"/>
  <c r="D215" i="2"/>
  <c r="F215" i="2"/>
  <c r="C219" i="1"/>
  <c r="P214" i="2"/>
  <c r="G219" i="1" s="1"/>
  <c r="M215" i="2"/>
  <c r="P215" i="2" l="1"/>
  <c r="R7" i="2" s="1"/>
  <c r="B220" i="1"/>
  <c r="B223" i="1" l="1"/>
  <c r="C220" i="1"/>
  <c r="C223" i="1" s="1"/>
  <c r="G220" i="1"/>
  <c r="A223" i="1" l="1"/>
  <c r="J220" i="1"/>
  <c r="J21" i="1"/>
  <c r="J22" i="1"/>
  <c r="J24" i="1"/>
  <c r="J25" i="1"/>
  <c r="J23" i="1"/>
  <c r="J28" i="1"/>
  <c r="J27" i="1"/>
  <c r="J2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7" i="1"/>
  <c r="J60" i="1"/>
  <c r="J59" i="1"/>
  <c r="J61" i="1"/>
  <c r="J62" i="1"/>
  <c r="J63" i="1"/>
  <c r="J64" i="1"/>
  <c r="J65" i="1"/>
  <c r="J66" i="1"/>
  <c r="J67" i="1"/>
  <c r="J68" i="1"/>
  <c r="J70" i="1"/>
  <c r="J69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09" i="1"/>
  <c r="J211" i="1"/>
  <c r="J212" i="1"/>
  <c r="J213" i="1"/>
  <c r="J214" i="1"/>
  <c r="J215" i="1"/>
  <c r="J216" i="1"/>
  <c r="J217" i="1"/>
  <c r="J218" i="1"/>
  <c r="J219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E220" i="1" s="1"/>
  <c r="D21" i="1" l="1"/>
  <c r="H21" i="1" s="1"/>
  <c r="D23" i="1"/>
  <c r="D25" i="1"/>
  <c r="E25" i="1" s="1"/>
  <c r="D27" i="1"/>
  <c r="D29" i="1"/>
  <c r="E29" i="1" s="1"/>
  <c r="D31" i="1"/>
  <c r="E31" i="1" s="1"/>
  <c r="D33" i="1"/>
  <c r="H33" i="1" s="1"/>
  <c r="D35" i="1"/>
  <c r="E35" i="1" s="1"/>
  <c r="D37" i="1"/>
  <c r="H37" i="1" s="1"/>
  <c r="D39" i="1"/>
  <c r="H39" i="1" s="1"/>
  <c r="D41" i="1"/>
  <c r="H41" i="1" s="1"/>
  <c r="D43" i="1"/>
  <c r="E43" i="1" s="1"/>
  <c r="D45" i="1"/>
  <c r="H45" i="1" s="1"/>
  <c r="D47" i="1"/>
  <c r="E47" i="1" s="1"/>
  <c r="D49" i="1"/>
  <c r="H49" i="1" s="1"/>
  <c r="D51" i="1"/>
  <c r="E51" i="1" s="1"/>
  <c r="D53" i="1"/>
  <c r="H53" i="1" s="1"/>
  <c r="D55" i="1"/>
  <c r="E55" i="1" s="1"/>
  <c r="D57" i="1"/>
  <c r="H57" i="1" s="1"/>
  <c r="D59" i="1"/>
  <c r="E59" i="1" s="1"/>
  <c r="D61" i="1"/>
  <c r="H61" i="1" s="1"/>
  <c r="D63" i="1"/>
  <c r="E63" i="1" s="1"/>
  <c r="D65" i="1"/>
  <c r="H65" i="1" s="1"/>
  <c r="D67" i="1"/>
  <c r="H67" i="1" s="1"/>
  <c r="D69" i="1"/>
  <c r="H69" i="1" s="1"/>
  <c r="D71" i="1"/>
  <c r="D73" i="1"/>
  <c r="H73" i="1" s="1"/>
  <c r="D75" i="1"/>
  <c r="D77" i="1"/>
  <c r="H77" i="1" s="1"/>
  <c r="D79" i="1"/>
  <c r="H79" i="1" s="1"/>
  <c r="D81" i="1"/>
  <c r="H81" i="1" s="1"/>
  <c r="D83" i="1"/>
  <c r="E83" i="1" s="1"/>
  <c r="D85" i="1"/>
  <c r="H85" i="1" s="1"/>
  <c r="D87" i="1"/>
  <c r="E87" i="1" s="1"/>
  <c r="D89" i="1"/>
  <c r="H89" i="1" s="1"/>
  <c r="D91" i="1"/>
  <c r="H91" i="1" s="1"/>
  <c r="D93" i="1"/>
  <c r="H93" i="1" s="1"/>
  <c r="D95" i="1"/>
  <c r="E95" i="1" s="1"/>
  <c r="D97" i="1"/>
  <c r="H97" i="1" s="1"/>
  <c r="D99" i="1"/>
  <c r="E99" i="1" s="1"/>
  <c r="D101" i="1"/>
  <c r="H101" i="1" s="1"/>
  <c r="D103" i="1"/>
  <c r="H103" i="1" s="1"/>
  <c r="D105" i="1"/>
  <c r="H105" i="1" s="1"/>
  <c r="D107" i="1"/>
  <c r="E107" i="1" s="1"/>
  <c r="D109" i="1"/>
  <c r="H109" i="1" s="1"/>
  <c r="D111" i="1"/>
  <c r="E111" i="1" s="1"/>
  <c r="D113" i="1"/>
  <c r="H113" i="1" s="1"/>
  <c r="D115" i="1"/>
  <c r="E115" i="1" s="1"/>
  <c r="D117" i="1"/>
  <c r="H117" i="1" s="1"/>
  <c r="D119" i="1"/>
  <c r="D121" i="1"/>
  <c r="H121" i="1" s="1"/>
  <c r="D123" i="1"/>
  <c r="D125" i="1"/>
  <c r="H125" i="1" s="1"/>
  <c r="D127" i="1"/>
  <c r="D129" i="1"/>
  <c r="H129" i="1" s="1"/>
  <c r="D131" i="1"/>
  <c r="D133" i="1"/>
  <c r="H133" i="1" s="1"/>
  <c r="D135" i="1"/>
  <c r="E135" i="1" s="1"/>
  <c r="D137" i="1"/>
  <c r="H137" i="1" s="1"/>
  <c r="D139" i="1"/>
  <c r="E139" i="1" s="1"/>
  <c r="D141" i="1"/>
  <c r="H141" i="1" s="1"/>
  <c r="D143" i="1"/>
  <c r="H143" i="1" s="1"/>
  <c r="D145" i="1"/>
  <c r="H145" i="1" s="1"/>
  <c r="D147" i="1"/>
  <c r="E147" i="1" s="1"/>
  <c r="D149" i="1"/>
  <c r="H149" i="1" s="1"/>
  <c r="D151" i="1"/>
  <c r="E151" i="1" s="1"/>
  <c r="D153" i="1"/>
  <c r="H153" i="1" s="1"/>
  <c r="D155" i="1"/>
  <c r="E155" i="1" s="1"/>
  <c r="D157" i="1"/>
  <c r="H157" i="1" s="1"/>
  <c r="D159" i="1"/>
  <c r="E159" i="1" s="1"/>
  <c r="D161" i="1"/>
  <c r="H161" i="1" s="1"/>
  <c r="D163" i="1"/>
  <c r="E163" i="1" s="1"/>
  <c r="D165" i="1"/>
  <c r="H165" i="1" s="1"/>
  <c r="D167" i="1"/>
  <c r="D169" i="1"/>
  <c r="H169" i="1" s="1"/>
  <c r="D171" i="1"/>
  <c r="H171" i="1" s="1"/>
  <c r="D173" i="1"/>
  <c r="H173" i="1" s="1"/>
  <c r="D175" i="1"/>
  <c r="E175" i="1" s="1"/>
  <c r="D177" i="1"/>
  <c r="H177" i="1" s="1"/>
  <c r="D179" i="1"/>
  <c r="E179" i="1" s="1"/>
  <c r="D181" i="1"/>
  <c r="H181" i="1" s="1"/>
  <c r="D183" i="1"/>
  <c r="E183" i="1" s="1"/>
  <c r="D185" i="1"/>
  <c r="H185" i="1" s="1"/>
  <c r="D187" i="1"/>
  <c r="E187" i="1" s="1"/>
  <c r="D189" i="1"/>
  <c r="H189" i="1" s="1"/>
  <c r="E218" i="1"/>
  <c r="H218" i="1"/>
  <c r="E216" i="1"/>
  <c r="H216" i="1"/>
  <c r="E212" i="1"/>
  <c r="H212" i="1"/>
  <c r="E210" i="1"/>
  <c r="H210" i="1"/>
  <c r="E206" i="1"/>
  <c r="H206" i="1"/>
  <c r="E204" i="1"/>
  <c r="H204" i="1"/>
  <c r="E200" i="1"/>
  <c r="H200" i="1"/>
  <c r="E198" i="1"/>
  <c r="H198" i="1"/>
  <c r="E194" i="1"/>
  <c r="H194" i="1"/>
  <c r="E192" i="1"/>
  <c r="H192" i="1"/>
  <c r="E188" i="1"/>
  <c r="H188" i="1"/>
  <c r="E186" i="1"/>
  <c r="H186" i="1"/>
  <c r="E182" i="1"/>
  <c r="H182" i="1"/>
  <c r="E178" i="1"/>
  <c r="H178" i="1"/>
  <c r="E174" i="1"/>
  <c r="H174" i="1"/>
  <c r="E172" i="1"/>
  <c r="H172" i="1"/>
  <c r="E168" i="1"/>
  <c r="H168" i="1"/>
  <c r="E164" i="1"/>
  <c r="H164" i="1"/>
  <c r="E160" i="1"/>
  <c r="H160" i="1"/>
  <c r="E156" i="1"/>
  <c r="H156" i="1"/>
  <c r="E154" i="1"/>
  <c r="H154" i="1"/>
  <c r="E150" i="1"/>
  <c r="H150" i="1"/>
  <c r="E148" i="1"/>
  <c r="H148" i="1"/>
  <c r="E144" i="1"/>
  <c r="H144" i="1"/>
  <c r="E142" i="1"/>
  <c r="H142" i="1"/>
  <c r="E138" i="1"/>
  <c r="H138" i="1"/>
  <c r="E134" i="1"/>
  <c r="H134" i="1"/>
  <c r="E128" i="1"/>
  <c r="H128" i="1"/>
  <c r="E219" i="1"/>
  <c r="H219" i="1"/>
  <c r="E217" i="1"/>
  <c r="H217" i="1"/>
  <c r="E215" i="1"/>
  <c r="H215" i="1"/>
  <c r="E213" i="1"/>
  <c r="H213" i="1"/>
  <c r="E211" i="1"/>
  <c r="H211" i="1"/>
  <c r="E209" i="1"/>
  <c r="H209" i="1"/>
  <c r="E207" i="1"/>
  <c r="H207" i="1"/>
  <c r="E205" i="1"/>
  <c r="H205" i="1"/>
  <c r="E203" i="1"/>
  <c r="H203" i="1"/>
  <c r="E201" i="1"/>
  <c r="H201" i="1"/>
  <c r="E199" i="1"/>
  <c r="H199" i="1"/>
  <c r="E197" i="1"/>
  <c r="H197" i="1"/>
  <c r="E195" i="1"/>
  <c r="H195" i="1"/>
  <c r="E193" i="1"/>
  <c r="H193" i="1"/>
  <c r="E191" i="1"/>
  <c r="H191" i="1"/>
  <c r="E171" i="1"/>
  <c r="E169" i="1"/>
  <c r="E167" i="1"/>
  <c r="H167" i="1"/>
  <c r="E165" i="1"/>
  <c r="E133" i="1"/>
  <c r="E131" i="1"/>
  <c r="H131" i="1"/>
  <c r="E129" i="1"/>
  <c r="E127" i="1"/>
  <c r="H127" i="1"/>
  <c r="E123" i="1"/>
  <c r="H123" i="1"/>
  <c r="E121" i="1"/>
  <c r="E119" i="1"/>
  <c r="H119" i="1"/>
  <c r="E117" i="1"/>
  <c r="E79" i="1"/>
  <c r="E75" i="1"/>
  <c r="H75" i="1"/>
  <c r="E73" i="1"/>
  <c r="E71" i="1"/>
  <c r="H71" i="1"/>
  <c r="E69" i="1"/>
  <c r="E27" i="1"/>
  <c r="H27" i="1"/>
  <c r="H25" i="1"/>
  <c r="E23" i="1"/>
  <c r="H23" i="1"/>
  <c r="E21" i="1"/>
  <c r="H220" i="1"/>
  <c r="E214" i="1"/>
  <c r="H214" i="1"/>
  <c r="E208" i="1"/>
  <c r="H208" i="1"/>
  <c r="E202" i="1"/>
  <c r="H202" i="1"/>
  <c r="E196" i="1"/>
  <c r="H196" i="1"/>
  <c r="E190" i="1"/>
  <c r="H190" i="1"/>
  <c r="E184" i="1"/>
  <c r="H184" i="1"/>
  <c r="E180" i="1"/>
  <c r="H180" i="1"/>
  <c r="E176" i="1"/>
  <c r="H176" i="1"/>
  <c r="E170" i="1"/>
  <c r="H170" i="1"/>
  <c r="E166" i="1"/>
  <c r="H166" i="1"/>
  <c r="E162" i="1"/>
  <c r="H162" i="1"/>
  <c r="E158" i="1"/>
  <c r="H158" i="1"/>
  <c r="E152" i="1"/>
  <c r="H152" i="1"/>
  <c r="E146" i="1"/>
  <c r="H146" i="1"/>
  <c r="E140" i="1"/>
  <c r="H140" i="1"/>
  <c r="E136" i="1"/>
  <c r="H136" i="1"/>
  <c r="E132" i="1"/>
  <c r="H132" i="1"/>
  <c r="E130" i="1"/>
  <c r="H130" i="1"/>
  <c r="E126" i="1"/>
  <c r="H126" i="1"/>
  <c r="E124" i="1"/>
  <c r="H124" i="1"/>
  <c r="E122" i="1"/>
  <c r="H122" i="1"/>
  <c r="E120" i="1"/>
  <c r="H120" i="1"/>
  <c r="E118" i="1"/>
  <c r="H118" i="1"/>
  <c r="E116" i="1"/>
  <c r="H116" i="1"/>
  <c r="E114" i="1"/>
  <c r="H114" i="1"/>
  <c r="E112" i="1"/>
  <c r="H112" i="1"/>
  <c r="E110" i="1"/>
  <c r="H110" i="1"/>
  <c r="E108" i="1"/>
  <c r="H108" i="1"/>
  <c r="E106" i="1"/>
  <c r="H106" i="1"/>
  <c r="E104" i="1"/>
  <c r="H104" i="1"/>
  <c r="E102" i="1"/>
  <c r="H102" i="1"/>
  <c r="E100" i="1"/>
  <c r="H100" i="1"/>
  <c r="E98" i="1"/>
  <c r="H98" i="1"/>
  <c r="E96" i="1"/>
  <c r="H96" i="1"/>
  <c r="E94" i="1"/>
  <c r="H94" i="1"/>
  <c r="E92" i="1"/>
  <c r="H92" i="1"/>
  <c r="H90" i="1"/>
  <c r="E90" i="1"/>
  <c r="E88" i="1"/>
  <c r="H88" i="1"/>
  <c r="E86" i="1"/>
  <c r="H86" i="1"/>
  <c r="E84" i="1"/>
  <c r="H84" i="1"/>
  <c r="E82" i="1"/>
  <c r="H82" i="1"/>
  <c r="E80" i="1"/>
  <c r="H80" i="1"/>
  <c r="E78" i="1"/>
  <c r="H78" i="1"/>
  <c r="E76" i="1"/>
  <c r="H76" i="1"/>
  <c r="E74" i="1"/>
  <c r="H74" i="1"/>
  <c r="E72" i="1"/>
  <c r="H72" i="1"/>
  <c r="H70" i="1"/>
  <c r="E70" i="1"/>
  <c r="E68" i="1"/>
  <c r="H68" i="1"/>
  <c r="E66" i="1"/>
  <c r="H66" i="1"/>
  <c r="E64" i="1"/>
  <c r="H64" i="1"/>
  <c r="E62" i="1"/>
  <c r="H62" i="1"/>
  <c r="E60" i="1"/>
  <c r="H60" i="1"/>
  <c r="E58" i="1"/>
  <c r="H58" i="1"/>
  <c r="E56" i="1"/>
  <c r="H56" i="1"/>
  <c r="E54" i="1"/>
  <c r="H54" i="1"/>
  <c r="E52" i="1"/>
  <c r="H52" i="1"/>
  <c r="E50" i="1"/>
  <c r="H50" i="1"/>
  <c r="E48" i="1"/>
  <c r="H48" i="1"/>
  <c r="E46" i="1"/>
  <c r="H46" i="1"/>
  <c r="E44" i="1"/>
  <c r="H44" i="1"/>
  <c r="E42" i="1"/>
  <c r="H42" i="1"/>
  <c r="E40" i="1"/>
  <c r="H40" i="1"/>
  <c r="E38" i="1"/>
  <c r="H38" i="1"/>
  <c r="E36" i="1"/>
  <c r="H36" i="1"/>
  <c r="E34" i="1"/>
  <c r="H34" i="1"/>
  <c r="E32" i="1"/>
  <c r="H32" i="1"/>
  <c r="H30" i="1"/>
  <c r="E30" i="1"/>
  <c r="H28" i="1"/>
  <c r="E28" i="1"/>
  <c r="E26" i="1"/>
  <c r="H26" i="1"/>
  <c r="H24" i="1"/>
  <c r="E24" i="1"/>
  <c r="E22" i="1"/>
  <c r="H22" i="1"/>
  <c r="C6" i="1"/>
  <c r="H29" i="1" l="1"/>
  <c r="H35" i="1"/>
  <c r="E39" i="1"/>
  <c r="E143" i="1"/>
  <c r="E41" i="1"/>
  <c r="H147" i="1"/>
  <c r="E145" i="1"/>
  <c r="E77" i="1"/>
  <c r="E81" i="1"/>
  <c r="E173" i="1"/>
  <c r="H83" i="1"/>
  <c r="E85" i="1"/>
  <c r="H87" i="1"/>
  <c r="H175" i="1"/>
  <c r="E177" i="1"/>
  <c r="E89" i="1"/>
  <c r="H31" i="1"/>
  <c r="E33" i="1"/>
  <c r="E103" i="1"/>
  <c r="H179" i="1"/>
  <c r="E37" i="1"/>
  <c r="E105" i="1"/>
  <c r="H43" i="1"/>
  <c r="H107" i="1"/>
  <c r="E67" i="1"/>
  <c r="E125" i="1"/>
  <c r="H163" i="1"/>
  <c r="E45" i="1"/>
  <c r="H47" i="1"/>
  <c r="E91" i="1"/>
  <c r="H135" i="1"/>
  <c r="E93" i="1"/>
  <c r="E181" i="1"/>
  <c r="E49" i="1"/>
  <c r="E97" i="1"/>
  <c r="E137" i="1"/>
  <c r="H183" i="1"/>
  <c r="H51" i="1"/>
  <c r="H99" i="1"/>
  <c r="H139" i="1"/>
  <c r="E53" i="1"/>
  <c r="E101" i="1"/>
  <c r="E141" i="1"/>
  <c r="E109" i="1"/>
  <c r="H111" i="1"/>
  <c r="E113" i="1"/>
  <c r="H115" i="1"/>
  <c r="E149" i="1"/>
  <c r="H55" i="1"/>
  <c r="H151" i="1"/>
  <c r="E57" i="1"/>
  <c r="E153" i="1"/>
  <c r="E185" i="1"/>
  <c r="H59" i="1"/>
  <c r="H155" i="1"/>
  <c r="H187" i="1"/>
  <c r="E61" i="1"/>
  <c r="E157" i="1"/>
  <c r="E189" i="1"/>
  <c r="H63" i="1"/>
  <c r="H95" i="1"/>
  <c r="H159" i="1"/>
  <c r="E65" i="1"/>
  <c r="E161" i="1"/>
  <c r="E223" i="1" l="1"/>
  <c r="K37" i="1" s="1"/>
  <c r="K162" i="1"/>
  <c r="K152" i="1"/>
  <c r="K132" i="1"/>
  <c r="K94" i="1"/>
  <c r="K88" i="1"/>
  <c r="K84" i="1"/>
  <c r="K80" i="1"/>
  <c r="K76" i="1"/>
  <c r="K72" i="1"/>
  <c r="K66" i="1"/>
  <c r="K50" i="1"/>
  <c r="K46" i="1"/>
  <c r="K26" i="1"/>
  <c r="K28" i="1"/>
  <c r="K218" i="1"/>
  <c r="K212" i="1"/>
  <c r="K134" i="1"/>
  <c r="K211" i="1"/>
  <c r="K207" i="1"/>
  <c r="K191" i="1"/>
  <c r="K187" i="1"/>
  <c r="K183" i="1"/>
  <c r="K179" i="1"/>
  <c r="K175" i="1"/>
  <c r="K171" i="1"/>
  <c r="K167" i="1"/>
  <c r="K155" i="1"/>
  <c r="K115" i="1"/>
  <c r="K111" i="1"/>
  <c r="K107" i="1"/>
  <c r="K103" i="1"/>
  <c r="K99" i="1"/>
  <c r="K95" i="1"/>
  <c r="K91" i="1"/>
  <c r="K75" i="1"/>
  <c r="K71" i="1"/>
  <c r="K67" i="1"/>
  <c r="K63" i="1"/>
  <c r="K27" i="1"/>
  <c r="K21" i="1"/>
  <c r="K56" i="1"/>
  <c r="K52" i="1"/>
  <c r="K36" i="1"/>
  <c r="K32" i="1"/>
  <c r="K22" i="1"/>
  <c r="K24" i="1"/>
  <c r="K216" i="1"/>
  <c r="K210" i="1"/>
  <c r="K204" i="1"/>
  <c r="K150" i="1"/>
  <c r="K144" i="1"/>
  <c r="K138" i="1"/>
  <c r="K217" i="1"/>
  <c r="K213" i="1"/>
  <c r="K209" i="1"/>
  <c r="K205" i="1"/>
  <c r="K201" i="1"/>
  <c r="K197" i="1"/>
  <c r="K193" i="1"/>
  <c r="K189" i="1"/>
  <c r="K185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41" i="1"/>
  <c r="K35" i="1"/>
  <c r="K31" i="1"/>
  <c r="K23" i="1"/>
  <c r="K90" i="1"/>
  <c r="K30" i="1"/>
  <c r="K180" i="1" l="1"/>
  <c r="K170" i="1"/>
  <c r="K133" i="1"/>
  <c r="K60" i="1"/>
  <c r="K195" i="1"/>
  <c r="K74" i="1"/>
  <c r="K137" i="1"/>
  <c r="K64" i="1"/>
  <c r="K199" i="1"/>
  <c r="K82" i="1"/>
  <c r="K181" i="1"/>
  <c r="K68" i="1"/>
  <c r="K203" i="1"/>
  <c r="K92" i="1"/>
  <c r="K79" i="1"/>
  <c r="K142" i="1"/>
  <c r="K100" i="1"/>
  <c r="K83" i="1"/>
  <c r="K148" i="1"/>
  <c r="K108" i="1"/>
  <c r="K128" i="1"/>
  <c r="K87" i="1"/>
  <c r="K154" i="1"/>
  <c r="K116" i="1"/>
  <c r="K124" i="1"/>
  <c r="K169" i="1"/>
  <c r="K40" i="1"/>
  <c r="K127" i="1"/>
  <c r="K34" i="1"/>
  <c r="K136" i="1"/>
  <c r="K173" i="1"/>
  <c r="K44" i="1"/>
  <c r="K131" i="1"/>
  <c r="K38" i="1"/>
  <c r="K158" i="1"/>
  <c r="K177" i="1"/>
  <c r="K48" i="1"/>
  <c r="K147" i="1"/>
  <c r="K42" i="1"/>
  <c r="K176" i="1"/>
  <c r="K196" i="1"/>
  <c r="K220" i="1"/>
  <c r="K25" i="1"/>
  <c r="K98" i="1"/>
  <c r="K164" i="1"/>
  <c r="K106" i="1"/>
  <c r="K29" i="1"/>
  <c r="K135" i="1"/>
  <c r="K141" i="1"/>
  <c r="K168" i="1"/>
  <c r="K39" i="1"/>
  <c r="K172" i="1"/>
  <c r="K110" i="1"/>
  <c r="K78" i="1"/>
  <c r="K57" i="1"/>
  <c r="K153" i="1"/>
  <c r="K178" i="1"/>
  <c r="K47" i="1"/>
  <c r="K151" i="1"/>
  <c r="K188" i="1"/>
  <c r="K114" i="1"/>
  <c r="K86" i="1"/>
  <c r="K156" i="1"/>
  <c r="K102" i="1"/>
  <c r="K145" i="1"/>
  <c r="K143" i="1"/>
  <c r="K43" i="1"/>
  <c r="K61" i="1"/>
  <c r="K186" i="1"/>
  <c r="K118" i="1"/>
  <c r="K65" i="1"/>
  <c r="K192" i="1"/>
  <c r="K55" i="1"/>
  <c r="K159" i="1"/>
  <c r="K200" i="1"/>
  <c r="K122" i="1"/>
  <c r="K104" i="1"/>
  <c r="K160" i="1"/>
  <c r="K45" i="1"/>
  <c r="K33" i="1"/>
  <c r="K139" i="1"/>
  <c r="K49" i="1"/>
  <c r="K174" i="1"/>
  <c r="K53" i="1"/>
  <c r="K149" i="1"/>
  <c r="K182" i="1"/>
  <c r="K157" i="1"/>
  <c r="K51" i="1"/>
  <c r="K194" i="1"/>
  <c r="K96" i="1"/>
  <c r="K161" i="1"/>
  <c r="K69" i="1"/>
  <c r="K165" i="1"/>
  <c r="K198" i="1"/>
  <c r="K59" i="1"/>
  <c r="K163" i="1"/>
  <c r="K206" i="1"/>
  <c r="K126" i="1"/>
  <c r="K112" i="1"/>
  <c r="K140" i="1"/>
  <c r="K120" i="1"/>
  <c r="K130" i="1"/>
  <c r="K54" i="1"/>
  <c r="K190" i="1"/>
  <c r="K146" i="1"/>
  <c r="K70" i="1"/>
  <c r="K119" i="1"/>
  <c r="K215" i="1"/>
  <c r="K58" i="1"/>
  <c r="K202" i="1"/>
  <c r="K166" i="1"/>
  <c r="K123" i="1"/>
  <c r="K219" i="1"/>
  <c r="K62" i="1"/>
  <c r="K214" i="1"/>
  <c r="K184" i="1"/>
  <c r="K208" i="1"/>
  <c r="C7" i="1" l="1"/>
  <c r="M127" i="1" s="1"/>
  <c r="N127" i="1" s="1"/>
  <c r="M217" i="1"/>
  <c r="N217" i="1" s="1"/>
  <c r="M181" i="1"/>
  <c r="N181" i="1" s="1"/>
  <c r="M72" i="1"/>
  <c r="N72" i="1" s="1"/>
  <c r="M56" i="1"/>
  <c r="N56" i="1" s="1"/>
  <c r="M171" i="1"/>
  <c r="N171" i="1" s="1"/>
  <c r="M219" i="1"/>
  <c r="N219" i="1" s="1"/>
  <c r="M27" i="1"/>
  <c r="N27" i="1" s="1"/>
  <c r="M94" i="1"/>
  <c r="N94" i="1" s="1"/>
  <c r="M65" i="1"/>
  <c r="N65" i="1" s="1"/>
  <c r="M159" i="1"/>
  <c r="N159" i="1" s="1"/>
  <c r="M129" i="1"/>
  <c r="N129" i="1" s="1"/>
  <c r="M84" i="1"/>
  <c r="N84" i="1" s="1"/>
  <c r="M67" i="1"/>
  <c r="N67" i="1" s="1"/>
  <c r="M119" i="1"/>
  <c r="N119" i="1" s="1"/>
  <c r="M54" i="1"/>
  <c r="N54" i="1" s="1"/>
  <c r="M79" i="1"/>
  <c r="N79" i="1" s="1"/>
  <c r="M198" i="1"/>
  <c r="N198" i="1" s="1"/>
  <c r="M147" i="1"/>
  <c r="N147" i="1" s="1"/>
  <c r="M50" i="1"/>
  <c r="N50" i="1" s="1"/>
  <c r="M33" i="1"/>
  <c r="N33" i="1" s="1"/>
  <c r="M134" i="1"/>
  <c r="N134" i="1" s="1"/>
  <c r="M218" i="1"/>
  <c r="N218" i="1" s="1"/>
  <c r="M107" i="1"/>
  <c r="N107" i="1" s="1"/>
  <c r="M36" i="1"/>
  <c r="N36" i="1" s="1"/>
  <c r="M74" i="1"/>
  <c r="N74" i="1" s="1"/>
  <c r="M43" i="1"/>
  <c r="N43" i="1" s="1"/>
  <c r="M28" i="1"/>
  <c r="N28" i="1" s="1"/>
  <c r="M57" i="1"/>
  <c r="N57" i="1" s="1"/>
  <c r="M66" i="1"/>
  <c r="N66" i="1" s="1"/>
  <c r="M212" i="1"/>
  <c r="N212" i="1" s="1"/>
  <c r="M122" i="1"/>
  <c r="N122" i="1" s="1"/>
  <c r="M105" i="1"/>
  <c r="N105" i="1" s="1"/>
  <c r="M83" i="1"/>
  <c r="N83" i="1" s="1"/>
  <c r="M126" i="1"/>
  <c r="N126" i="1" s="1"/>
  <c r="M61" i="1"/>
  <c r="N61" i="1" s="1"/>
  <c r="M86" i="1"/>
  <c r="N86" i="1" s="1"/>
  <c r="M42" i="1"/>
  <c r="N42" i="1" s="1"/>
  <c r="M148" i="1"/>
  <c r="N148" i="1" s="1"/>
  <c r="M81" i="1"/>
  <c r="N81" i="1" s="1"/>
  <c r="M25" i="1"/>
  <c r="N25" i="1" s="1"/>
  <c r="M102" i="1"/>
  <c r="N102" i="1" s="1"/>
  <c r="M40" i="1"/>
  <c r="N40" i="1" s="1"/>
  <c r="M199" i="1"/>
  <c r="N199" i="1" s="1"/>
  <c r="M117" i="1"/>
  <c r="N117" i="1" s="1"/>
  <c r="M95" i="1"/>
  <c r="N95" i="1" s="1"/>
  <c r="M135" i="1"/>
  <c r="N135" i="1" s="1"/>
  <c r="M132" i="1"/>
  <c r="N132" i="1" s="1"/>
  <c r="M101" i="1"/>
  <c r="N101" i="1" s="1"/>
  <c r="M70" i="1"/>
  <c r="N70" i="1" s="1"/>
  <c r="M207" i="1"/>
  <c r="N207" i="1" s="1"/>
  <c r="M47" i="1"/>
  <c r="N47" i="1" s="1"/>
  <c r="M152" i="1"/>
  <c r="N152" i="1" s="1"/>
  <c r="M21" i="1"/>
  <c r="N21" i="1" s="1"/>
  <c r="M139" i="1"/>
  <c r="N139" i="1" s="1"/>
  <c r="M85" i="1"/>
  <c r="N85" i="1" s="1"/>
  <c r="M76" i="1"/>
  <c r="N76" i="1" s="1"/>
  <c r="M186" i="1"/>
  <c r="N186" i="1" s="1"/>
  <c r="M161" i="1"/>
  <c r="N161" i="1" s="1"/>
  <c r="M209" i="1"/>
  <c r="N209" i="1" s="1"/>
  <c r="M178" i="1"/>
  <c r="N178" i="1" s="1"/>
  <c r="M184" i="1"/>
  <c r="N184" i="1" s="1"/>
  <c r="M158" i="1"/>
  <c r="N158" i="1" s="1"/>
  <c r="M130" i="1"/>
  <c r="N130" i="1" s="1"/>
  <c r="M188" i="1"/>
  <c r="N188" i="1" s="1"/>
  <c r="M187" i="1"/>
  <c r="N187" i="1" s="1"/>
  <c r="M68" i="1"/>
  <c r="N68" i="1" s="1"/>
  <c r="M203" i="1"/>
  <c r="N203" i="1" s="1"/>
  <c r="M192" i="1"/>
  <c r="N192" i="1" s="1"/>
  <c r="M138" i="1"/>
  <c r="N138" i="1" s="1"/>
  <c r="M167" i="1"/>
  <c r="N167" i="1" s="1"/>
  <c r="M195" i="1"/>
  <c r="N195" i="1" s="1"/>
  <c r="M90" i="1"/>
  <c r="N90" i="1" s="1"/>
  <c r="M210" i="1"/>
  <c r="N210" i="1" s="1"/>
  <c r="M189" i="1"/>
  <c r="N189" i="1" s="1"/>
  <c r="M149" i="1"/>
  <c r="N149" i="1" s="1"/>
  <c r="M185" i="1"/>
  <c r="N185" i="1" s="1"/>
  <c r="M110" i="1"/>
  <c r="N110" i="1" s="1"/>
  <c r="M179" i="1"/>
  <c r="N179" i="1" s="1"/>
  <c r="M174" i="1"/>
  <c r="N174" i="1" s="1"/>
  <c r="M162" i="1"/>
  <c r="N162" i="1" s="1"/>
  <c r="M96" i="1"/>
  <c r="N96" i="1" s="1"/>
  <c r="M200" i="1"/>
  <c r="N200" i="1" s="1"/>
  <c r="M121" i="1"/>
  <c r="N121" i="1" s="1"/>
  <c r="M108" i="1"/>
  <c r="N108" i="1" s="1"/>
  <c r="M109" i="1"/>
  <c r="N109" i="1" s="1"/>
  <c r="M168" i="1"/>
  <c r="N168" i="1" s="1"/>
  <c r="M55" i="1"/>
  <c r="N55" i="1" s="1"/>
  <c r="M151" i="1"/>
  <c r="N151" i="1" s="1"/>
  <c r="M197" i="1"/>
  <c r="N197" i="1" s="1"/>
  <c r="M155" i="1"/>
  <c r="N155" i="1" s="1"/>
  <c r="M191" i="1"/>
  <c r="N191" i="1" s="1"/>
  <c r="M176" i="1"/>
  <c r="N176" i="1" s="1"/>
  <c r="M31" i="1"/>
  <c r="N31" i="1" s="1"/>
  <c r="M22" i="1"/>
  <c r="N22" i="1" s="1"/>
  <c r="M34" i="1"/>
  <c r="N34" i="1" s="1"/>
  <c r="M114" i="1"/>
  <c r="N114" i="1" s="1"/>
  <c r="M166" i="1"/>
  <c r="N166" i="1" s="1"/>
  <c r="M49" i="1"/>
  <c r="N49" i="1" s="1"/>
  <c r="M193" i="1"/>
  <c r="N193" i="1" s="1"/>
  <c r="M137" i="1"/>
  <c r="N137" i="1" s="1"/>
  <c r="M82" i="1"/>
  <c r="N82" i="1" s="1"/>
  <c r="M71" i="1"/>
  <c r="N71" i="1" s="1"/>
  <c r="M141" i="1"/>
  <c r="N141" i="1" s="1"/>
  <c r="M154" i="1"/>
  <c r="N154" i="1" s="1"/>
  <c r="M59" i="1"/>
  <c r="N59" i="1" s="1"/>
  <c r="M115" i="1"/>
  <c r="N115" i="1" s="1"/>
  <c r="M29" i="1"/>
  <c r="N29" i="1" s="1"/>
  <c r="M62" i="1"/>
  <c r="N62" i="1" s="1"/>
  <c r="M170" i="1"/>
  <c r="N170" i="1" s="1"/>
  <c r="M213" i="1"/>
  <c r="N213" i="1" s="1"/>
  <c r="M100" i="1"/>
  <c r="N100" i="1" s="1"/>
  <c r="M120" i="1"/>
  <c r="N120" i="1" s="1"/>
  <c r="M30" i="1"/>
  <c r="N30" i="1" s="1"/>
  <c r="M124" i="1"/>
  <c r="N124" i="1" s="1"/>
  <c r="M48" i="1"/>
  <c r="N48" i="1" s="1"/>
  <c r="M58" i="1"/>
  <c r="N58" i="1" s="1"/>
  <c r="M97" i="1"/>
  <c r="N97" i="1" s="1"/>
  <c r="M77" i="1"/>
  <c r="N77" i="1" s="1"/>
  <c r="M75" i="1"/>
  <c r="N75" i="1" s="1"/>
  <c r="M182" i="1"/>
  <c r="N182" i="1" s="1"/>
  <c r="M80" i="1"/>
  <c r="N80" i="1" s="1"/>
  <c r="M112" i="1"/>
  <c r="N112" i="1" s="1"/>
  <c r="M41" i="1"/>
  <c r="N41" i="1" s="1"/>
  <c r="M92" i="1"/>
  <c r="N92" i="1" s="1"/>
  <c r="M150" i="1"/>
  <c r="N150" i="1" s="1"/>
  <c r="M45" i="1"/>
  <c r="N45" i="1" s="1"/>
  <c r="M164" i="1"/>
  <c r="N164" i="1" s="1"/>
  <c r="M37" i="1"/>
  <c r="N37" i="1" s="1"/>
  <c r="M144" i="1"/>
  <c r="N144" i="1" s="1"/>
  <c r="M35" i="1"/>
  <c r="N35" i="1" s="1"/>
  <c r="M24" i="1"/>
  <c r="N24" i="1" s="1"/>
  <c r="M26" i="1"/>
  <c r="N26" i="1" s="1"/>
  <c r="M39" i="1"/>
  <c r="N39" i="1" s="1"/>
  <c r="M98" i="1"/>
  <c r="N98" i="1" s="1"/>
  <c r="M46" i="1"/>
  <c r="N46" i="1" s="1"/>
  <c r="M113" i="1"/>
  <c r="N113" i="1" s="1"/>
  <c r="M38" i="1"/>
  <c r="N38" i="1" s="1"/>
  <c r="M64" i="1"/>
  <c r="N64" i="1" s="1"/>
  <c r="M206" i="1"/>
  <c r="N206" i="1" s="1"/>
  <c r="M104" i="1"/>
  <c r="N104" i="1" s="1"/>
  <c r="M143" i="1"/>
  <c r="N143" i="1" s="1"/>
  <c r="M88" i="1"/>
  <c r="N88" i="1" s="1"/>
  <c r="M211" i="1"/>
  <c r="N211" i="1" s="1"/>
  <c r="M177" i="1"/>
  <c r="N177" i="1" s="1"/>
  <c r="M116" i="1"/>
  <c r="N116" i="1" s="1"/>
  <c r="M103" i="1"/>
  <c r="N103" i="1" s="1"/>
  <c r="M194" i="1"/>
  <c r="N194" i="1" s="1"/>
  <c r="M106" i="1"/>
  <c r="N106" i="1" s="1"/>
  <c r="M156" i="1"/>
  <c r="N156" i="1" s="1"/>
  <c r="M140" i="1"/>
  <c r="N140" i="1" s="1"/>
  <c r="M180" i="1"/>
  <c r="N180" i="1" s="1"/>
  <c r="M73" i="1"/>
  <c r="N73" i="1" s="1"/>
  <c r="M169" i="1"/>
  <c r="N169" i="1" s="1"/>
  <c r="M69" i="1"/>
  <c r="N69" i="1" s="1"/>
  <c r="M220" i="1"/>
  <c r="N220" i="1" s="1"/>
  <c r="M146" i="1"/>
  <c r="N146" i="1" s="1"/>
  <c r="M157" i="1"/>
  <c r="N157" i="1" s="1"/>
  <c r="M44" i="1"/>
  <c r="N44" i="1" s="1"/>
  <c r="M183" i="1"/>
  <c r="N183" i="1" s="1"/>
  <c r="M60" i="1"/>
  <c r="N60" i="1" s="1"/>
  <c r="M23" i="1"/>
  <c r="N23" i="1" s="1"/>
  <c r="M142" i="1"/>
  <c r="N142" i="1" s="1"/>
  <c r="M89" i="1"/>
  <c r="N89" i="1" s="1"/>
  <c r="M52" i="1"/>
  <c r="N52" i="1" s="1"/>
  <c r="M173" i="1"/>
  <c r="N173" i="1" s="1"/>
  <c r="M93" i="1"/>
  <c r="N93" i="1" s="1"/>
  <c r="M131" i="1"/>
  <c r="N131" i="1" s="1"/>
  <c r="M172" i="1"/>
  <c r="N172" i="1" s="1"/>
  <c r="M78" i="1"/>
  <c r="N78" i="1" s="1"/>
  <c r="M204" i="1"/>
  <c r="N204" i="1" s="1"/>
  <c r="M153" i="1"/>
  <c r="N153" i="1" s="1"/>
  <c r="M205" i="1"/>
  <c r="N205" i="1" s="1"/>
  <c r="M118" i="1" l="1"/>
  <c r="N118" i="1" s="1"/>
  <c r="M201" i="1"/>
  <c r="N201" i="1" s="1"/>
  <c r="M99" i="1"/>
  <c r="N99" i="1" s="1"/>
  <c r="M111" i="1"/>
  <c r="N111" i="1" s="1"/>
  <c r="M136" i="1"/>
  <c r="N136" i="1" s="1"/>
  <c r="M91" i="1"/>
  <c r="N91" i="1" s="1"/>
  <c r="M215" i="1"/>
  <c r="N215" i="1" s="1"/>
  <c r="M175" i="1"/>
  <c r="N175" i="1" s="1"/>
  <c r="M216" i="1"/>
  <c r="N216" i="1" s="1"/>
  <c r="M163" i="1"/>
  <c r="N163" i="1" s="1"/>
  <c r="M128" i="1"/>
  <c r="N128" i="1" s="1"/>
  <c r="M51" i="1"/>
  <c r="N51" i="1" s="1"/>
  <c r="M208" i="1"/>
  <c r="N208" i="1" s="1"/>
  <c r="M202" i="1"/>
  <c r="N202" i="1" s="1"/>
  <c r="M125" i="1"/>
  <c r="N125" i="1" s="1"/>
  <c r="M32" i="1"/>
  <c r="N32" i="1" s="1"/>
  <c r="M133" i="1"/>
  <c r="N133" i="1" s="1"/>
  <c r="M87" i="1"/>
  <c r="N87" i="1" s="1"/>
  <c r="M123" i="1"/>
  <c r="N123" i="1" s="1"/>
  <c r="M165" i="1"/>
  <c r="N165" i="1" s="1"/>
  <c r="M214" i="1"/>
  <c r="N214" i="1" s="1"/>
  <c r="M160" i="1"/>
  <c r="N160" i="1" s="1"/>
  <c r="M63" i="1"/>
  <c r="N63" i="1" s="1"/>
  <c r="M53" i="1"/>
  <c r="N53" i="1" s="1"/>
  <c r="M190" i="1"/>
  <c r="N190" i="1" s="1"/>
  <c r="M196" i="1"/>
  <c r="N196" i="1" s="1"/>
  <c r="M145" i="1"/>
  <c r="N145" i="1" s="1"/>
  <c r="R21" i="1"/>
  <c r="Q21" i="1"/>
  <c r="Q8" i="3" l="1"/>
  <c r="Q8" i="2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R22" i="1"/>
  <c r="R23" i="1" l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C9" i="1"/>
  <c r="C10" i="1" l="1"/>
</calcChain>
</file>

<file path=xl/sharedStrings.xml><?xml version="1.0" encoding="utf-8"?>
<sst xmlns="http://schemas.openxmlformats.org/spreadsheetml/2006/main" count="142" uniqueCount="95">
  <si>
    <t>N</t>
  </si>
  <si>
    <t>m</t>
  </si>
  <si>
    <t>siła</t>
  </si>
  <si>
    <t>kg</t>
  </si>
  <si>
    <t>x i</t>
  </si>
  <si>
    <t>m i</t>
  </si>
  <si>
    <t>x i*m i</t>
  </si>
  <si>
    <t>xsc</t>
  </si>
  <si>
    <t>xsc*m</t>
  </si>
  <si>
    <t>r i</t>
  </si>
  <si>
    <t>kg*m</t>
  </si>
  <si>
    <t>kg*m2</t>
  </si>
  <si>
    <t>I i</t>
  </si>
  <si>
    <t>a</t>
  </si>
  <si>
    <t>przyspieszenie liniowe</t>
  </si>
  <si>
    <t>przyspieszenie kątowe</t>
  </si>
  <si>
    <t>epsilon</t>
  </si>
  <si>
    <t>I</t>
  </si>
  <si>
    <t>m/s2</t>
  </si>
  <si>
    <t>1/s2</t>
  </si>
  <si>
    <t>T</t>
  </si>
  <si>
    <t>Mg</t>
  </si>
  <si>
    <t>Nm</t>
  </si>
  <si>
    <t>T max</t>
  </si>
  <si>
    <t>Mg max</t>
  </si>
  <si>
    <t>masa</t>
  </si>
  <si>
    <t>początek</t>
  </si>
  <si>
    <t>koniec</t>
  </si>
  <si>
    <t>rozkłady masy</t>
  </si>
  <si>
    <t>położenie</t>
  </si>
  <si>
    <t>sumowanie mas</t>
  </si>
  <si>
    <t>suma</t>
  </si>
  <si>
    <t>kg/element</t>
  </si>
  <si>
    <t>suma1</t>
  </si>
  <si>
    <t>suma2</t>
  </si>
  <si>
    <t xml:space="preserve">F1 </t>
  </si>
  <si>
    <t>F2</t>
  </si>
  <si>
    <t>F3</t>
  </si>
  <si>
    <t>F4</t>
  </si>
  <si>
    <t>F5</t>
  </si>
  <si>
    <t>F6</t>
  </si>
  <si>
    <t>N/element</t>
  </si>
  <si>
    <t>wydatek siły</t>
  </si>
  <si>
    <t>długość przedziału</t>
  </si>
  <si>
    <t>F i</t>
  </si>
  <si>
    <t>a Fi</t>
  </si>
  <si>
    <t>M i</t>
  </si>
  <si>
    <t>eps Mi</t>
  </si>
  <si>
    <t>a całk</t>
  </si>
  <si>
    <t>F całk</t>
  </si>
  <si>
    <t>x'</t>
  </si>
  <si>
    <t>siły zewnętrzne</t>
  </si>
  <si>
    <t>siły wewętrzne</t>
  </si>
  <si>
    <t>długość obiektu</t>
  </si>
  <si>
    <t>dane podstawowe</t>
  </si>
  <si>
    <t>ilość elementów</t>
  </si>
  <si>
    <t>M1</t>
  </si>
  <si>
    <t>M2</t>
  </si>
  <si>
    <t>M3</t>
  </si>
  <si>
    <t>M4</t>
  </si>
  <si>
    <t>M5</t>
  </si>
  <si>
    <t>M6</t>
  </si>
  <si>
    <t>wartość</t>
  </si>
  <si>
    <t>wartść</t>
  </si>
  <si>
    <t>gęstość masy</t>
  </si>
  <si>
    <t>Arkusz obliczeniowy powstał do obliczania sił tnących i momentów gnących w belce poruszającej się pod wpływem sił zewnętrznych</t>
  </si>
  <si>
    <t>masy skupione</t>
  </si>
  <si>
    <t>M7</t>
  </si>
  <si>
    <t>M8</t>
  </si>
  <si>
    <t>M9</t>
  </si>
  <si>
    <t>M10</t>
  </si>
  <si>
    <t>Arkusz pozwala na zadanie belce rozkładów mas lub mas skupionych oraz na obciążenie jej rozkładem obciążeń lub obciążeniami skupionymi</t>
  </si>
  <si>
    <t>W razie potrzeby zadania wiekszej ilości mas lub obciążeń arkusz może zostać rozbudowany</t>
  </si>
  <si>
    <t>dane, które należy wprowadzić</t>
  </si>
  <si>
    <t>istotne wyniki</t>
  </si>
  <si>
    <t>istotne informacje (DOBRZE - odbrze zadany obszar rozkładu masy/obciążenia , ŹLE - zmień rozkład masy/obciążenia tak, aby był zgodny z granicami elementów)</t>
  </si>
  <si>
    <t>nie dotykać, dane pobierane z innego miejsca w arkuszu</t>
  </si>
  <si>
    <t>Wstęp</t>
  </si>
  <si>
    <t>Autor: Jan Kierski</t>
  </si>
  <si>
    <t>wydatki sił</t>
  </si>
  <si>
    <t>sumowanie sił</t>
  </si>
  <si>
    <t>siły skupione</t>
  </si>
  <si>
    <t>F7</t>
  </si>
  <si>
    <t>F8</t>
  </si>
  <si>
    <t>F9</t>
  </si>
  <si>
    <t>F10</t>
  </si>
  <si>
    <t>wyniki</t>
  </si>
  <si>
    <t>Silnik</t>
  </si>
  <si>
    <t>SWC</t>
  </si>
  <si>
    <t>Głowica</t>
  </si>
  <si>
    <t>Ustrzenie</t>
  </si>
  <si>
    <t>Dociążenie</t>
  </si>
  <si>
    <t>F1- stateczniki+korpus (interf)</t>
  </si>
  <si>
    <t>F2- skrzydła+korpus (interf)</t>
  </si>
  <si>
    <t>awionika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</si>
</sst>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'Rozkład T i Mg'!$Q$18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'Rozkład T i Mg'!$P$20:$P$220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2.1649999999999999E-2</c:v>
                </c:pt>
                <c:pt idx="2">
                  <c:v>4.3299999999999998E-2</c:v>
                </c:pt>
                <c:pt idx="3">
                  <c:v>6.4949999999999994E-2</c:v>
                </c:pt>
                <c:pt idx="4">
                  <c:v>8.6599999999999996E-2</c:v>
                </c:pt>
                <c:pt idx="5">
                  <c:v>0.10825</c:v>
                </c:pt>
                <c:pt idx="6">
                  <c:v>0.12989999999999999</c:v>
                </c:pt>
                <c:pt idx="7">
                  <c:v>0.15154999999999999</c:v>
                </c:pt>
                <c:pt idx="8">
                  <c:v>0.17319999999999999</c:v>
                </c:pt>
                <c:pt idx="9">
                  <c:v>0.19485</c:v>
                </c:pt>
                <c:pt idx="10">
                  <c:v>0.2165</c:v>
                </c:pt>
                <c:pt idx="11">
                  <c:v>0.23815</c:v>
                </c:pt>
                <c:pt idx="12">
                  <c:v>0.25979999999999998</c:v>
                </c:pt>
                <c:pt idx="13">
                  <c:v>0.28144999999999998</c:v>
                </c:pt>
                <c:pt idx="14">
                  <c:v>0.30309999999999998</c:v>
                </c:pt>
                <c:pt idx="15">
                  <c:v>0.32474999999999998</c:v>
                </c:pt>
                <c:pt idx="16">
                  <c:v>0.34639999999999999</c:v>
                </c:pt>
                <c:pt idx="17">
                  <c:v>0.36804999999999999</c:v>
                </c:pt>
                <c:pt idx="18">
                  <c:v>0.38969999999999999</c:v>
                </c:pt>
                <c:pt idx="19">
                  <c:v>0.41134999999999999</c:v>
                </c:pt>
                <c:pt idx="20">
                  <c:v>0.433</c:v>
                </c:pt>
                <c:pt idx="21">
                  <c:v>0.45465</c:v>
                </c:pt>
                <c:pt idx="22">
                  <c:v>0.4763</c:v>
                </c:pt>
                <c:pt idx="23">
                  <c:v>0.49795</c:v>
                </c:pt>
                <c:pt idx="24">
                  <c:v>0.51959999999999995</c:v>
                </c:pt>
                <c:pt idx="25">
                  <c:v>0.5412499999999999</c:v>
                </c:pt>
                <c:pt idx="26">
                  <c:v>0.56289999999999984</c:v>
                </c:pt>
                <c:pt idx="27">
                  <c:v>0.58454999999999979</c:v>
                </c:pt>
                <c:pt idx="28">
                  <c:v>0.60619999999999974</c:v>
                </c:pt>
                <c:pt idx="29">
                  <c:v>0.62784999999999969</c:v>
                </c:pt>
                <c:pt idx="30">
                  <c:v>0.64949999999999963</c:v>
                </c:pt>
                <c:pt idx="31">
                  <c:v>0.67114999999999958</c:v>
                </c:pt>
                <c:pt idx="32">
                  <c:v>0.69279999999999953</c:v>
                </c:pt>
                <c:pt idx="33">
                  <c:v>0.71444999999999947</c:v>
                </c:pt>
                <c:pt idx="34">
                  <c:v>0.73609999999999942</c:v>
                </c:pt>
                <c:pt idx="35">
                  <c:v>0.75774999999999937</c:v>
                </c:pt>
                <c:pt idx="36">
                  <c:v>0.77939999999999932</c:v>
                </c:pt>
                <c:pt idx="37">
                  <c:v>0.80104999999999926</c:v>
                </c:pt>
                <c:pt idx="38">
                  <c:v>0.82269999999999921</c:v>
                </c:pt>
                <c:pt idx="39">
                  <c:v>0.84434999999999916</c:v>
                </c:pt>
                <c:pt idx="40">
                  <c:v>0.8659999999999991</c:v>
                </c:pt>
                <c:pt idx="41">
                  <c:v>0.88764999999999905</c:v>
                </c:pt>
                <c:pt idx="42">
                  <c:v>0.909299999999999</c:v>
                </c:pt>
                <c:pt idx="43">
                  <c:v>0.93094999999999895</c:v>
                </c:pt>
                <c:pt idx="44">
                  <c:v>0.95259999999999889</c:v>
                </c:pt>
                <c:pt idx="45">
                  <c:v>0.97424999999999884</c:v>
                </c:pt>
                <c:pt idx="46">
                  <c:v>0.99589999999999879</c:v>
                </c:pt>
                <c:pt idx="47">
                  <c:v>1.0175499999999988</c:v>
                </c:pt>
                <c:pt idx="48">
                  <c:v>1.0391999999999988</c:v>
                </c:pt>
                <c:pt idx="49">
                  <c:v>1.0608499999999987</c:v>
                </c:pt>
                <c:pt idx="50">
                  <c:v>1.0824999999999987</c:v>
                </c:pt>
                <c:pt idx="51">
                  <c:v>1.1041499999999986</c:v>
                </c:pt>
                <c:pt idx="52">
                  <c:v>1.1257999999999986</c:v>
                </c:pt>
                <c:pt idx="53">
                  <c:v>1.1474499999999985</c:v>
                </c:pt>
                <c:pt idx="54">
                  <c:v>1.1690999999999985</c:v>
                </c:pt>
                <c:pt idx="55">
                  <c:v>1.1907499999999984</c:v>
                </c:pt>
                <c:pt idx="56">
                  <c:v>1.2123999999999984</c:v>
                </c:pt>
                <c:pt idx="57">
                  <c:v>1.2340499999999983</c:v>
                </c:pt>
                <c:pt idx="58">
                  <c:v>1.2556999999999983</c:v>
                </c:pt>
                <c:pt idx="59">
                  <c:v>1.2773499999999982</c:v>
                </c:pt>
                <c:pt idx="60">
                  <c:v>1.2989999999999982</c:v>
                </c:pt>
                <c:pt idx="61">
                  <c:v>1.3206499999999981</c:v>
                </c:pt>
                <c:pt idx="62">
                  <c:v>1.3422999999999981</c:v>
                </c:pt>
                <c:pt idx="63">
                  <c:v>1.363949999999998</c:v>
                </c:pt>
                <c:pt idx="64">
                  <c:v>1.3855999999999979</c:v>
                </c:pt>
                <c:pt idx="65">
                  <c:v>1.4072499999999979</c:v>
                </c:pt>
                <c:pt idx="66">
                  <c:v>1.4288999999999978</c:v>
                </c:pt>
                <c:pt idx="67">
                  <c:v>1.4505499999999978</c:v>
                </c:pt>
                <c:pt idx="68">
                  <c:v>1.4721999999999977</c:v>
                </c:pt>
                <c:pt idx="69">
                  <c:v>1.4938499999999977</c:v>
                </c:pt>
                <c:pt idx="70">
                  <c:v>1.5154999999999976</c:v>
                </c:pt>
                <c:pt idx="71">
                  <c:v>1.5371499999999976</c:v>
                </c:pt>
                <c:pt idx="72">
                  <c:v>1.5587999999999975</c:v>
                </c:pt>
                <c:pt idx="73">
                  <c:v>1.5804499999999975</c:v>
                </c:pt>
                <c:pt idx="74">
                  <c:v>1.6020999999999974</c:v>
                </c:pt>
                <c:pt idx="75">
                  <c:v>1.6237499999999974</c:v>
                </c:pt>
                <c:pt idx="76">
                  <c:v>1.6453999999999973</c:v>
                </c:pt>
                <c:pt idx="77">
                  <c:v>1.6670499999999973</c:v>
                </c:pt>
                <c:pt idx="78">
                  <c:v>1.6886999999999972</c:v>
                </c:pt>
                <c:pt idx="79">
                  <c:v>1.7103499999999972</c:v>
                </c:pt>
                <c:pt idx="80">
                  <c:v>1.7319999999999971</c:v>
                </c:pt>
                <c:pt idx="81">
                  <c:v>1.753649999999997</c:v>
                </c:pt>
                <c:pt idx="82">
                  <c:v>1.775299999999997</c:v>
                </c:pt>
                <c:pt idx="83">
                  <c:v>1.7969499999999969</c:v>
                </c:pt>
                <c:pt idx="84">
                  <c:v>1.8185999999999969</c:v>
                </c:pt>
                <c:pt idx="85">
                  <c:v>1.8402499999999968</c:v>
                </c:pt>
                <c:pt idx="86">
                  <c:v>1.8618999999999968</c:v>
                </c:pt>
                <c:pt idx="87">
                  <c:v>1.8835499999999967</c:v>
                </c:pt>
                <c:pt idx="88">
                  <c:v>1.9051999999999967</c:v>
                </c:pt>
                <c:pt idx="89">
                  <c:v>1.9268499999999966</c:v>
                </c:pt>
                <c:pt idx="90">
                  <c:v>1.9484999999999966</c:v>
                </c:pt>
                <c:pt idx="91">
                  <c:v>1.9701499999999965</c:v>
                </c:pt>
                <c:pt idx="92">
                  <c:v>1.9917999999999965</c:v>
                </c:pt>
                <c:pt idx="93">
                  <c:v>2.0134499999999966</c:v>
                </c:pt>
                <c:pt idx="94">
                  <c:v>2.0350999999999968</c:v>
                </c:pt>
                <c:pt idx="95">
                  <c:v>2.056749999999997</c:v>
                </c:pt>
                <c:pt idx="96">
                  <c:v>2.0783999999999971</c:v>
                </c:pt>
                <c:pt idx="97">
                  <c:v>2.1000499999999973</c:v>
                </c:pt>
                <c:pt idx="98">
                  <c:v>2.1216999999999975</c:v>
                </c:pt>
                <c:pt idx="99">
                  <c:v>2.1433499999999976</c:v>
                </c:pt>
                <c:pt idx="100">
                  <c:v>2.1649999999999978</c:v>
                </c:pt>
                <c:pt idx="101">
                  <c:v>2.186649999999998</c:v>
                </c:pt>
                <c:pt idx="102">
                  <c:v>2.2082999999999982</c:v>
                </c:pt>
                <c:pt idx="103">
                  <c:v>2.2299499999999983</c:v>
                </c:pt>
                <c:pt idx="104">
                  <c:v>2.2515999999999985</c:v>
                </c:pt>
                <c:pt idx="105">
                  <c:v>2.2732499999999987</c:v>
                </c:pt>
                <c:pt idx="106">
                  <c:v>2.2948999999999988</c:v>
                </c:pt>
                <c:pt idx="107">
                  <c:v>2.316549999999999</c:v>
                </c:pt>
                <c:pt idx="108">
                  <c:v>2.3381999999999992</c:v>
                </c:pt>
                <c:pt idx="109">
                  <c:v>2.3598499999999993</c:v>
                </c:pt>
                <c:pt idx="110">
                  <c:v>2.3814999999999995</c:v>
                </c:pt>
                <c:pt idx="111">
                  <c:v>2.4031499999999997</c:v>
                </c:pt>
                <c:pt idx="112">
                  <c:v>2.4247999999999998</c:v>
                </c:pt>
                <c:pt idx="113">
                  <c:v>2.44645</c:v>
                </c:pt>
                <c:pt idx="114">
                  <c:v>2.4681000000000002</c:v>
                </c:pt>
                <c:pt idx="115">
                  <c:v>2.4897500000000004</c:v>
                </c:pt>
                <c:pt idx="116">
                  <c:v>2.5114000000000005</c:v>
                </c:pt>
                <c:pt idx="117">
                  <c:v>2.5330500000000007</c:v>
                </c:pt>
                <c:pt idx="118">
                  <c:v>2.5547000000000009</c:v>
                </c:pt>
                <c:pt idx="119">
                  <c:v>2.576350000000001</c:v>
                </c:pt>
                <c:pt idx="120">
                  <c:v>2.5980000000000012</c:v>
                </c:pt>
                <c:pt idx="121">
                  <c:v>2.6196500000000014</c:v>
                </c:pt>
                <c:pt idx="122">
                  <c:v>2.6413000000000015</c:v>
                </c:pt>
                <c:pt idx="123">
                  <c:v>2.6629500000000017</c:v>
                </c:pt>
                <c:pt idx="124">
                  <c:v>2.6846000000000019</c:v>
                </c:pt>
                <c:pt idx="125">
                  <c:v>2.706250000000002</c:v>
                </c:pt>
                <c:pt idx="126">
                  <c:v>2.7279000000000022</c:v>
                </c:pt>
                <c:pt idx="127">
                  <c:v>2.7495500000000024</c:v>
                </c:pt>
                <c:pt idx="128">
                  <c:v>2.7712000000000026</c:v>
                </c:pt>
                <c:pt idx="129">
                  <c:v>2.7928500000000027</c:v>
                </c:pt>
                <c:pt idx="130">
                  <c:v>2.8145000000000029</c:v>
                </c:pt>
                <c:pt idx="131">
                  <c:v>2.8361500000000031</c:v>
                </c:pt>
                <c:pt idx="132">
                  <c:v>2.8578000000000032</c:v>
                </c:pt>
                <c:pt idx="133">
                  <c:v>2.8794500000000034</c:v>
                </c:pt>
                <c:pt idx="134">
                  <c:v>2.9011000000000036</c:v>
                </c:pt>
                <c:pt idx="135">
                  <c:v>2.9227500000000037</c:v>
                </c:pt>
                <c:pt idx="136">
                  <c:v>2.9444000000000039</c:v>
                </c:pt>
                <c:pt idx="137">
                  <c:v>2.9660500000000041</c:v>
                </c:pt>
                <c:pt idx="138">
                  <c:v>2.9877000000000042</c:v>
                </c:pt>
                <c:pt idx="139">
                  <c:v>3.0093500000000044</c:v>
                </c:pt>
                <c:pt idx="140">
                  <c:v>3.0310000000000046</c:v>
                </c:pt>
                <c:pt idx="141">
                  <c:v>3.0526500000000047</c:v>
                </c:pt>
                <c:pt idx="142">
                  <c:v>3.0743000000000049</c:v>
                </c:pt>
                <c:pt idx="143">
                  <c:v>3.0959500000000051</c:v>
                </c:pt>
                <c:pt idx="144">
                  <c:v>3.1176000000000053</c:v>
                </c:pt>
                <c:pt idx="145">
                  <c:v>3.1392500000000054</c:v>
                </c:pt>
                <c:pt idx="146">
                  <c:v>3.1609000000000056</c:v>
                </c:pt>
                <c:pt idx="147">
                  <c:v>3.1825500000000058</c:v>
                </c:pt>
                <c:pt idx="148">
                  <c:v>3.2042000000000059</c:v>
                </c:pt>
                <c:pt idx="149">
                  <c:v>3.2258500000000061</c:v>
                </c:pt>
                <c:pt idx="150">
                  <c:v>3.2475000000000063</c:v>
                </c:pt>
                <c:pt idx="151">
                  <c:v>3.2691500000000064</c:v>
                </c:pt>
                <c:pt idx="152">
                  <c:v>3.2908000000000066</c:v>
                </c:pt>
                <c:pt idx="153">
                  <c:v>3.3124500000000068</c:v>
                </c:pt>
                <c:pt idx="154">
                  <c:v>3.3341000000000069</c:v>
                </c:pt>
                <c:pt idx="155">
                  <c:v>3.3557500000000071</c:v>
                </c:pt>
                <c:pt idx="156">
                  <c:v>3.3774000000000073</c:v>
                </c:pt>
                <c:pt idx="157">
                  <c:v>3.3990500000000075</c:v>
                </c:pt>
                <c:pt idx="158">
                  <c:v>3.4207000000000076</c:v>
                </c:pt>
                <c:pt idx="159">
                  <c:v>3.4423500000000078</c:v>
                </c:pt>
                <c:pt idx="160">
                  <c:v>3.464000000000008</c:v>
                </c:pt>
                <c:pt idx="161">
                  <c:v>3.4856500000000081</c:v>
                </c:pt>
                <c:pt idx="162">
                  <c:v>3.5073000000000083</c:v>
                </c:pt>
                <c:pt idx="163">
                  <c:v>3.5289500000000085</c:v>
                </c:pt>
                <c:pt idx="164">
                  <c:v>3.5506000000000086</c:v>
                </c:pt>
                <c:pt idx="165">
                  <c:v>3.5722500000000088</c:v>
                </c:pt>
                <c:pt idx="166">
                  <c:v>3.593900000000009</c:v>
                </c:pt>
                <c:pt idx="167">
                  <c:v>3.6155500000000091</c:v>
                </c:pt>
                <c:pt idx="168">
                  <c:v>3.6372000000000093</c:v>
                </c:pt>
                <c:pt idx="169">
                  <c:v>3.6588500000000095</c:v>
                </c:pt>
                <c:pt idx="170">
                  <c:v>3.6805000000000097</c:v>
                </c:pt>
                <c:pt idx="171">
                  <c:v>3.7021500000000098</c:v>
                </c:pt>
                <c:pt idx="172">
                  <c:v>3.72380000000001</c:v>
                </c:pt>
                <c:pt idx="173">
                  <c:v>3.7454500000000102</c:v>
                </c:pt>
                <c:pt idx="174">
                  <c:v>3.7671000000000103</c:v>
                </c:pt>
                <c:pt idx="175">
                  <c:v>3.7887500000000105</c:v>
                </c:pt>
                <c:pt idx="176">
                  <c:v>3.8104000000000107</c:v>
                </c:pt>
                <c:pt idx="177">
                  <c:v>3.8320500000000108</c:v>
                </c:pt>
                <c:pt idx="178">
                  <c:v>3.853700000000011</c:v>
                </c:pt>
                <c:pt idx="179">
                  <c:v>3.8753500000000112</c:v>
                </c:pt>
                <c:pt idx="180">
                  <c:v>3.8970000000000113</c:v>
                </c:pt>
                <c:pt idx="181">
                  <c:v>3.9186500000000115</c:v>
                </c:pt>
                <c:pt idx="182">
                  <c:v>3.9403000000000117</c:v>
                </c:pt>
                <c:pt idx="183">
                  <c:v>3.9619500000000119</c:v>
                </c:pt>
                <c:pt idx="184">
                  <c:v>3.983600000000012</c:v>
                </c:pt>
                <c:pt idx="185">
                  <c:v>4.0052500000000117</c:v>
                </c:pt>
                <c:pt idx="186">
                  <c:v>4.0269000000000119</c:v>
                </c:pt>
                <c:pt idx="187">
                  <c:v>4.0485500000000121</c:v>
                </c:pt>
                <c:pt idx="188">
                  <c:v>4.0702000000000123</c:v>
                </c:pt>
                <c:pt idx="189">
                  <c:v>4.0918500000000124</c:v>
                </c:pt>
                <c:pt idx="190">
                  <c:v>4.1135000000000126</c:v>
                </c:pt>
                <c:pt idx="191">
                  <c:v>4.1351500000000128</c:v>
                </c:pt>
                <c:pt idx="192">
                  <c:v>4.1568000000000129</c:v>
                </c:pt>
                <c:pt idx="193">
                  <c:v>4.1784500000000131</c:v>
                </c:pt>
                <c:pt idx="194">
                  <c:v>4.2001000000000133</c:v>
                </c:pt>
                <c:pt idx="195">
                  <c:v>4.2217500000000134</c:v>
                </c:pt>
                <c:pt idx="196">
                  <c:v>4.2434000000000136</c:v>
                </c:pt>
                <c:pt idx="197">
                  <c:v>4.2650500000000138</c:v>
                </c:pt>
                <c:pt idx="198">
                  <c:v>4.2867000000000139</c:v>
                </c:pt>
                <c:pt idx="199">
                  <c:v>4.3083500000000141</c:v>
                </c:pt>
                <c:pt idx="200">
                  <c:v>4.3300000000000143</c:v>
                </c:pt>
              </c:numCache>
            </c:numRef>
          </c:xVal>
          <c:yVal>
            <c:numRef>
              <c:f>'Rozkład T i Mg'!$Q$20:$Q$220</c:f>
              <c:numCache>
                <c:formatCode>0.0</c:formatCode>
                <c:ptCount val="201"/>
                <c:pt idx="0" formatCode="General">
                  <c:v>0</c:v>
                </c:pt>
                <c:pt idx="1">
                  <c:v>13.599628404792808</c:v>
                </c:pt>
                <c:pt idx="2">
                  <c:v>27.178065719612874</c:v>
                </c:pt>
                <c:pt idx="3">
                  <c:v>40.7353119444602</c:v>
                </c:pt>
                <c:pt idx="4">
                  <c:v>54.27136707933478</c:v>
                </c:pt>
                <c:pt idx="5">
                  <c:v>67.786231124236622</c:v>
                </c:pt>
                <c:pt idx="6">
                  <c:v>81.279904079165718</c:v>
                </c:pt>
                <c:pt idx="7">
                  <c:v>94.752385944122082</c:v>
                </c:pt>
                <c:pt idx="8">
                  <c:v>108.2036767191057</c:v>
                </c:pt>
                <c:pt idx="9">
                  <c:v>51.99577558240582</c:v>
                </c:pt>
                <c:pt idx="10">
                  <c:v>-4.2885977485435234</c:v>
                </c:pt>
                <c:pt idx="11">
                  <c:v>-60.649443273742321</c:v>
                </c:pt>
                <c:pt idx="12">
                  <c:v>-117.08676099319058</c:v>
                </c:pt>
                <c:pt idx="13">
                  <c:v>-173.60055090688829</c:v>
                </c:pt>
                <c:pt idx="14">
                  <c:v>-230.1908130148355</c:v>
                </c:pt>
                <c:pt idx="15">
                  <c:v>-286.85754731703213</c:v>
                </c:pt>
                <c:pt idx="16">
                  <c:v>-343.60075381347821</c:v>
                </c:pt>
                <c:pt idx="17">
                  <c:v>-400.42043250417373</c:v>
                </c:pt>
                <c:pt idx="18">
                  <c:v>-457.31658338911876</c:v>
                </c:pt>
                <c:pt idx="19">
                  <c:v>-452.10191073286757</c:v>
                </c:pt>
                <c:pt idx="20">
                  <c:v>-446.90842916658914</c:v>
                </c:pt>
                <c:pt idx="21">
                  <c:v>-441.73613869028344</c:v>
                </c:pt>
                <c:pt idx="22">
                  <c:v>-436.58503930395051</c:v>
                </c:pt>
                <c:pt idx="23">
                  <c:v>-431.4551310075903</c:v>
                </c:pt>
                <c:pt idx="24">
                  <c:v>-426.3464138012028</c:v>
                </c:pt>
                <c:pt idx="25">
                  <c:v>-421.25888768478808</c:v>
                </c:pt>
                <c:pt idx="26">
                  <c:v>-416.19255265834607</c:v>
                </c:pt>
                <c:pt idx="27">
                  <c:v>-411.14740872187684</c:v>
                </c:pt>
                <c:pt idx="28">
                  <c:v>-406.12345587538033</c:v>
                </c:pt>
                <c:pt idx="29">
                  <c:v>-401.12069411885659</c:v>
                </c:pt>
                <c:pt idx="30">
                  <c:v>-396.13912345230557</c:v>
                </c:pt>
                <c:pt idx="31">
                  <c:v>-391.17874387572726</c:v>
                </c:pt>
                <c:pt idx="32">
                  <c:v>-386.23955538912173</c:v>
                </c:pt>
                <c:pt idx="33">
                  <c:v>-381.32155799248892</c:v>
                </c:pt>
                <c:pt idx="34">
                  <c:v>-376.42475168582888</c:v>
                </c:pt>
                <c:pt idx="35">
                  <c:v>-371.54913646914156</c:v>
                </c:pt>
                <c:pt idx="36">
                  <c:v>-366.69471234242701</c:v>
                </c:pt>
                <c:pt idx="37">
                  <c:v>-361.86147930568518</c:v>
                </c:pt>
                <c:pt idx="38">
                  <c:v>-357.04943735891607</c:v>
                </c:pt>
                <c:pt idx="39">
                  <c:v>-352.25858650211973</c:v>
                </c:pt>
                <c:pt idx="40">
                  <c:v>-347.4889267352961</c:v>
                </c:pt>
                <c:pt idx="41">
                  <c:v>-342.74045805844526</c:v>
                </c:pt>
                <c:pt idx="42">
                  <c:v>-338.01318047156713</c:v>
                </c:pt>
                <c:pt idx="43">
                  <c:v>-333.30709397466177</c:v>
                </c:pt>
                <c:pt idx="44">
                  <c:v>-328.62219856772913</c:v>
                </c:pt>
                <c:pt idx="45">
                  <c:v>-323.95849425076921</c:v>
                </c:pt>
                <c:pt idx="46">
                  <c:v>-319.31598102378206</c:v>
                </c:pt>
                <c:pt idx="47">
                  <c:v>-314.69465888676763</c:v>
                </c:pt>
                <c:pt idx="48">
                  <c:v>-310.09452783972597</c:v>
                </c:pt>
                <c:pt idx="49">
                  <c:v>-305.51558788265703</c:v>
                </c:pt>
                <c:pt idx="50">
                  <c:v>-300.95783901556086</c:v>
                </c:pt>
                <c:pt idx="51">
                  <c:v>-296.42128123843742</c:v>
                </c:pt>
                <c:pt idx="52">
                  <c:v>-291.90591455128668</c:v>
                </c:pt>
                <c:pt idx="53">
                  <c:v>-287.41173895410873</c:v>
                </c:pt>
                <c:pt idx="54">
                  <c:v>-282.93875444690349</c:v>
                </c:pt>
                <c:pt idx="55">
                  <c:v>-278.48696102967102</c:v>
                </c:pt>
                <c:pt idx="56">
                  <c:v>-274.05635870241127</c:v>
                </c:pt>
                <c:pt idx="57">
                  <c:v>-269.6469474651243</c:v>
                </c:pt>
                <c:pt idx="58">
                  <c:v>-265.25872731781004</c:v>
                </c:pt>
                <c:pt idx="59">
                  <c:v>-260.8916982604685</c:v>
                </c:pt>
                <c:pt idx="60">
                  <c:v>-256.54586029309974</c:v>
                </c:pt>
                <c:pt idx="61">
                  <c:v>-252.22121341570369</c:v>
                </c:pt>
                <c:pt idx="62">
                  <c:v>-247.91775762828038</c:v>
                </c:pt>
                <c:pt idx="63">
                  <c:v>-243.6354929308298</c:v>
                </c:pt>
                <c:pt idx="64">
                  <c:v>-239.37441932335196</c:v>
                </c:pt>
                <c:pt idx="65">
                  <c:v>-235.13453680584686</c:v>
                </c:pt>
                <c:pt idx="66">
                  <c:v>-230.91584537831451</c:v>
                </c:pt>
                <c:pt idx="67">
                  <c:v>-226.71834504075491</c:v>
                </c:pt>
                <c:pt idx="68">
                  <c:v>-222.54203579316805</c:v>
                </c:pt>
                <c:pt idx="69">
                  <c:v>-218.38691763555391</c:v>
                </c:pt>
                <c:pt idx="70">
                  <c:v>-214.25299056791252</c:v>
                </c:pt>
                <c:pt idx="71">
                  <c:v>-210.14025459024387</c:v>
                </c:pt>
                <c:pt idx="72">
                  <c:v>-206.04870970254797</c:v>
                </c:pt>
                <c:pt idx="73">
                  <c:v>-201.97835590482481</c:v>
                </c:pt>
                <c:pt idx="74">
                  <c:v>-197.9291931970744</c:v>
                </c:pt>
                <c:pt idx="75">
                  <c:v>-193.9012215792967</c:v>
                </c:pt>
                <c:pt idx="76">
                  <c:v>-189.89444105149175</c:v>
                </c:pt>
                <c:pt idx="77">
                  <c:v>-185.90885161365955</c:v>
                </c:pt>
                <c:pt idx="78">
                  <c:v>-181.94445326580009</c:v>
                </c:pt>
                <c:pt idx="79">
                  <c:v>-178.00124600791338</c:v>
                </c:pt>
                <c:pt idx="80">
                  <c:v>-174.07922983999941</c:v>
                </c:pt>
                <c:pt idx="81">
                  <c:v>-170.17840476205819</c:v>
                </c:pt>
                <c:pt idx="82">
                  <c:v>-166.29877077408969</c:v>
                </c:pt>
                <c:pt idx="83">
                  <c:v>-162.44032787609393</c:v>
                </c:pt>
                <c:pt idx="84">
                  <c:v>-18.045230348754529</c:v>
                </c:pt>
                <c:pt idx="85">
                  <c:v>-14.229169630704272</c:v>
                </c:pt>
                <c:pt idx="86">
                  <c:v>-10.434300002626758</c:v>
                </c:pt>
                <c:pt idx="87">
                  <c:v>-6.6606214645219861</c:v>
                </c:pt>
                <c:pt idx="88">
                  <c:v>-2.9081340163899547</c:v>
                </c:pt>
                <c:pt idx="89">
                  <c:v>0.82316234176933456</c:v>
                </c:pt>
                <c:pt idx="90">
                  <c:v>4.5332676099558817</c:v>
                </c:pt>
                <c:pt idx="91">
                  <c:v>8.2221817881696886</c:v>
                </c:pt>
                <c:pt idx="92">
                  <c:v>11.889904876410753</c:v>
                </c:pt>
                <c:pt idx="93">
                  <c:v>15.536436874679078</c:v>
                </c:pt>
                <c:pt idx="94">
                  <c:v>19.16177778297466</c:v>
                </c:pt>
                <c:pt idx="95">
                  <c:v>22.765927601297498</c:v>
                </c:pt>
                <c:pt idx="96">
                  <c:v>26.348886329647598</c:v>
                </c:pt>
                <c:pt idx="97">
                  <c:v>29.910653968024956</c:v>
                </c:pt>
                <c:pt idx="98">
                  <c:v>33.451230516429568</c:v>
                </c:pt>
                <c:pt idx="99">
                  <c:v>36.970615974861445</c:v>
                </c:pt>
                <c:pt idx="100">
                  <c:v>40.468810343320577</c:v>
                </c:pt>
                <c:pt idx="101">
                  <c:v>43.945813621806963</c:v>
                </c:pt>
                <c:pt idx="102">
                  <c:v>47.40162581032061</c:v>
                </c:pt>
                <c:pt idx="103">
                  <c:v>50.836246908861519</c:v>
                </c:pt>
                <c:pt idx="104">
                  <c:v>54.249676917429682</c:v>
                </c:pt>
                <c:pt idx="105">
                  <c:v>57.641915836025106</c:v>
                </c:pt>
                <c:pt idx="106">
                  <c:v>61.012963664647785</c:v>
                </c:pt>
                <c:pt idx="107">
                  <c:v>64.362820403297718</c:v>
                </c:pt>
                <c:pt idx="108">
                  <c:v>67.691486051974906</c:v>
                </c:pt>
                <c:pt idx="109">
                  <c:v>70.998960610679347</c:v>
                </c:pt>
                <c:pt idx="110">
                  <c:v>74.285244079411044</c:v>
                </c:pt>
                <c:pt idx="111">
                  <c:v>77.550336458169994</c:v>
                </c:pt>
                <c:pt idx="112">
                  <c:v>80.794237746956213</c:v>
                </c:pt>
                <c:pt idx="113">
                  <c:v>84.016947945769687</c:v>
                </c:pt>
                <c:pt idx="114">
                  <c:v>87.218467054610414</c:v>
                </c:pt>
                <c:pt idx="115">
                  <c:v>90.398795073478396</c:v>
                </c:pt>
                <c:pt idx="116">
                  <c:v>93.557932002373647</c:v>
                </c:pt>
                <c:pt idx="117">
                  <c:v>96.695877841296152</c:v>
                </c:pt>
                <c:pt idx="118">
                  <c:v>99.812632590245912</c:v>
                </c:pt>
                <c:pt idx="119">
                  <c:v>102.90819624922293</c:v>
                </c:pt>
                <c:pt idx="120">
                  <c:v>105.98256881822721</c:v>
                </c:pt>
                <c:pt idx="121">
                  <c:v>109.03575029725874</c:v>
                </c:pt>
                <c:pt idx="122">
                  <c:v>112.06774068631753</c:v>
                </c:pt>
                <c:pt idx="123">
                  <c:v>115.07853998540358</c:v>
                </c:pt>
                <c:pt idx="124">
                  <c:v>118.06814819451689</c:v>
                </c:pt>
                <c:pt idx="125">
                  <c:v>121.03656531365746</c:v>
                </c:pt>
                <c:pt idx="126">
                  <c:v>130.14358380681287</c:v>
                </c:pt>
                <c:pt idx="127">
                  <c:v>139.21749122188587</c:v>
                </c:pt>
                <c:pt idx="128">
                  <c:v>148.25828755887645</c:v>
                </c:pt>
                <c:pt idx="129">
                  <c:v>157.26597281778464</c:v>
                </c:pt>
                <c:pt idx="130">
                  <c:v>166.24054699861043</c:v>
                </c:pt>
                <c:pt idx="131">
                  <c:v>175.1820101013538</c:v>
                </c:pt>
                <c:pt idx="132">
                  <c:v>184.09036212601475</c:v>
                </c:pt>
                <c:pt idx="133">
                  <c:v>192.9656030725933</c:v>
                </c:pt>
                <c:pt idx="134">
                  <c:v>201.80773294108943</c:v>
                </c:pt>
                <c:pt idx="135">
                  <c:v>210.61675173150314</c:v>
                </c:pt>
                <c:pt idx="136">
                  <c:v>219.39265944383448</c:v>
                </c:pt>
                <c:pt idx="137">
                  <c:v>228.13545607808339</c:v>
                </c:pt>
                <c:pt idx="138">
                  <c:v>236.8451416342499</c:v>
                </c:pt>
                <c:pt idx="139">
                  <c:v>245.52171611233399</c:v>
                </c:pt>
                <c:pt idx="140">
                  <c:v>254.16517951233567</c:v>
                </c:pt>
                <c:pt idx="141">
                  <c:v>262.77553183425493</c:v>
                </c:pt>
                <c:pt idx="142">
                  <c:v>271.35277307809179</c:v>
                </c:pt>
                <c:pt idx="143">
                  <c:v>279.89690324384622</c:v>
                </c:pt>
                <c:pt idx="144">
                  <c:v>288.40792233151825</c:v>
                </c:pt>
                <c:pt idx="145">
                  <c:v>296.88583034110786</c:v>
                </c:pt>
                <c:pt idx="146">
                  <c:v>305.33062727261506</c:v>
                </c:pt>
                <c:pt idx="147">
                  <c:v>313.74231312603985</c:v>
                </c:pt>
                <c:pt idx="148">
                  <c:v>322.12088790138222</c:v>
                </c:pt>
                <c:pt idx="149">
                  <c:v>330.46635159864218</c:v>
                </c:pt>
                <c:pt idx="150">
                  <c:v>338.77870421781972</c:v>
                </c:pt>
                <c:pt idx="151">
                  <c:v>347.05794575891485</c:v>
                </c:pt>
                <c:pt idx="152">
                  <c:v>355.30407622192757</c:v>
                </c:pt>
                <c:pt idx="153">
                  <c:v>363.51709560685794</c:v>
                </c:pt>
                <c:pt idx="154">
                  <c:v>371.69700391370588</c:v>
                </c:pt>
                <c:pt idx="155">
                  <c:v>379.84380114247142</c:v>
                </c:pt>
                <c:pt idx="156">
                  <c:v>387.95748729315454</c:v>
                </c:pt>
                <c:pt idx="157">
                  <c:v>396.03806236575525</c:v>
                </c:pt>
                <c:pt idx="158">
                  <c:v>404.08552636027355</c:v>
                </c:pt>
                <c:pt idx="159">
                  <c:v>412.09987927670943</c:v>
                </c:pt>
                <c:pt idx="160">
                  <c:v>420.0811211150629</c:v>
                </c:pt>
                <c:pt idx="161">
                  <c:v>428.02925187533396</c:v>
                </c:pt>
                <c:pt idx="162">
                  <c:v>435.9442715575226</c:v>
                </c:pt>
                <c:pt idx="163">
                  <c:v>424.84991910374782</c:v>
                </c:pt>
                <c:pt idx="164">
                  <c:v>413.73514150301133</c:v>
                </c:pt>
                <c:pt idx="165">
                  <c:v>402.59993875531319</c:v>
                </c:pt>
                <c:pt idx="166">
                  <c:v>391.44431086065333</c:v>
                </c:pt>
                <c:pt idx="167">
                  <c:v>380.26825781903182</c:v>
                </c:pt>
                <c:pt idx="168">
                  <c:v>369.07177963044865</c:v>
                </c:pt>
                <c:pt idx="169">
                  <c:v>357.85487629490376</c:v>
                </c:pt>
                <c:pt idx="170">
                  <c:v>346.61754781239722</c:v>
                </c:pt>
                <c:pt idx="171">
                  <c:v>335.35979418292902</c:v>
                </c:pt>
                <c:pt idx="172">
                  <c:v>324.08161540649911</c:v>
                </c:pt>
                <c:pt idx="173">
                  <c:v>312.78301148310754</c:v>
                </c:pt>
                <c:pt idx="174">
                  <c:v>301.46398241275426</c:v>
                </c:pt>
                <c:pt idx="175">
                  <c:v>290.12452819543932</c:v>
                </c:pt>
                <c:pt idx="176">
                  <c:v>278.76464883116273</c:v>
                </c:pt>
                <c:pt idx="177">
                  <c:v>267.38434431992442</c:v>
                </c:pt>
                <c:pt idx="178">
                  <c:v>255.98361466172446</c:v>
                </c:pt>
                <c:pt idx="179">
                  <c:v>244.56245985656281</c:v>
                </c:pt>
                <c:pt idx="180">
                  <c:v>233.12087990443948</c:v>
                </c:pt>
                <c:pt idx="181">
                  <c:v>221.65887480535446</c:v>
                </c:pt>
                <c:pt idx="182">
                  <c:v>210.17644455930775</c:v>
                </c:pt>
                <c:pt idx="183">
                  <c:v>198.67358916629939</c:v>
                </c:pt>
                <c:pt idx="184">
                  <c:v>187.15030862632935</c:v>
                </c:pt>
                <c:pt idx="185">
                  <c:v>175.60660293939762</c:v>
                </c:pt>
                <c:pt idx="186">
                  <c:v>164.0424721055042</c:v>
                </c:pt>
                <c:pt idx="187">
                  <c:v>152.4579161246491</c:v>
                </c:pt>
                <c:pt idx="188">
                  <c:v>140.85293499683235</c:v>
                </c:pt>
                <c:pt idx="189">
                  <c:v>129.2275287220539</c:v>
                </c:pt>
                <c:pt idx="190">
                  <c:v>117.58169730031378</c:v>
                </c:pt>
                <c:pt idx="191">
                  <c:v>105.91544073161198</c:v>
                </c:pt>
                <c:pt idx="192">
                  <c:v>94.228759015948498</c:v>
                </c:pt>
                <c:pt idx="193">
                  <c:v>82.521652153323345</c:v>
                </c:pt>
                <c:pt idx="194">
                  <c:v>70.794120143736507</c:v>
                </c:pt>
                <c:pt idx="195">
                  <c:v>59.046162987187991</c:v>
                </c:pt>
                <c:pt idx="196">
                  <c:v>47.277780683677804</c:v>
                </c:pt>
                <c:pt idx="197">
                  <c:v>35.488973233205932</c:v>
                </c:pt>
                <c:pt idx="198">
                  <c:v>23.679740635772383</c:v>
                </c:pt>
                <c:pt idx="199">
                  <c:v>11.850082891377154</c:v>
                </c:pt>
                <c:pt idx="200">
                  <c:v>2.0246915255484055E-11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0-4B39-B86B-0D573BF8A217}"/>
            </c:ext>
          </c:extLst>
        </c:ser>
        <c:ser>
          <c:idx val="1"/>
          <c:order val="1"/>
          <c:tx>
            <c:strRef>
              <c:f>'Rozkład T i Mg'!$R$18</c:f>
              <c:strCache>
                <c:ptCount val="1"/>
                <c:pt idx="0">
                  <c:v>Mg</c:v>
                </c:pt>
              </c:strCache>
            </c:strRef>
          </c:tx>
          <c:marker>
            <c:symbol val="none"/>
          </c:marker>
          <c:xVal>
            <c:numRef>
              <c:f>'Rozkład T i Mg'!$P$20:$P$220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2.1649999999999999E-2</c:v>
                </c:pt>
                <c:pt idx="2">
                  <c:v>4.3299999999999998E-2</c:v>
                </c:pt>
                <c:pt idx="3">
                  <c:v>6.4949999999999994E-2</c:v>
                </c:pt>
                <c:pt idx="4">
                  <c:v>8.6599999999999996E-2</c:v>
                </c:pt>
                <c:pt idx="5">
                  <c:v>0.10825</c:v>
                </c:pt>
                <c:pt idx="6">
                  <c:v>0.12989999999999999</c:v>
                </c:pt>
                <c:pt idx="7">
                  <c:v>0.15154999999999999</c:v>
                </c:pt>
                <c:pt idx="8">
                  <c:v>0.17319999999999999</c:v>
                </c:pt>
                <c:pt idx="9">
                  <c:v>0.19485</c:v>
                </c:pt>
                <c:pt idx="10">
                  <c:v>0.2165</c:v>
                </c:pt>
                <c:pt idx="11">
                  <c:v>0.23815</c:v>
                </c:pt>
                <c:pt idx="12">
                  <c:v>0.25979999999999998</c:v>
                </c:pt>
                <c:pt idx="13">
                  <c:v>0.28144999999999998</c:v>
                </c:pt>
                <c:pt idx="14">
                  <c:v>0.30309999999999998</c:v>
                </c:pt>
                <c:pt idx="15">
                  <c:v>0.32474999999999998</c:v>
                </c:pt>
                <c:pt idx="16">
                  <c:v>0.34639999999999999</c:v>
                </c:pt>
                <c:pt idx="17">
                  <c:v>0.36804999999999999</c:v>
                </c:pt>
                <c:pt idx="18">
                  <c:v>0.38969999999999999</c:v>
                </c:pt>
                <c:pt idx="19">
                  <c:v>0.41134999999999999</c:v>
                </c:pt>
                <c:pt idx="20">
                  <c:v>0.433</c:v>
                </c:pt>
                <c:pt idx="21">
                  <c:v>0.45465</c:v>
                </c:pt>
                <c:pt idx="22">
                  <c:v>0.4763</c:v>
                </c:pt>
                <c:pt idx="23">
                  <c:v>0.49795</c:v>
                </c:pt>
                <c:pt idx="24">
                  <c:v>0.51959999999999995</c:v>
                </c:pt>
                <c:pt idx="25">
                  <c:v>0.5412499999999999</c:v>
                </c:pt>
                <c:pt idx="26">
                  <c:v>0.56289999999999984</c:v>
                </c:pt>
                <c:pt idx="27">
                  <c:v>0.58454999999999979</c:v>
                </c:pt>
                <c:pt idx="28">
                  <c:v>0.60619999999999974</c:v>
                </c:pt>
                <c:pt idx="29">
                  <c:v>0.62784999999999969</c:v>
                </c:pt>
                <c:pt idx="30">
                  <c:v>0.64949999999999963</c:v>
                </c:pt>
                <c:pt idx="31">
                  <c:v>0.67114999999999958</c:v>
                </c:pt>
                <c:pt idx="32">
                  <c:v>0.69279999999999953</c:v>
                </c:pt>
                <c:pt idx="33">
                  <c:v>0.71444999999999947</c:v>
                </c:pt>
                <c:pt idx="34">
                  <c:v>0.73609999999999942</c:v>
                </c:pt>
                <c:pt idx="35">
                  <c:v>0.75774999999999937</c:v>
                </c:pt>
                <c:pt idx="36">
                  <c:v>0.77939999999999932</c:v>
                </c:pt>
                <c:pt idx="37">
                  <c:v>0.80104999999999926</c:v>
                </c:pt>
                <c:pt idx="38">
                  <c:v>0.82269999999999921</c:v>
                </c:pt>
                <c:pt idx="39">
                  <c:v>0.84434999999999916</c:v>
                </c:pt>
                <c:pt idx="40">
                  <c:v>0.8659999999999991</c:v>
                </c:pt>
                <c:pt idx="41">
                  <c:v>0.88764999999999905</c:v>
                </c:pt>
                <c:pt idx="42">
                  <c:v>0.909299999999999</c:v>
                </c:pt>
                <c:pt idx="43">
                  <c:v>0.93094999999999895</c:v>
                </c:pt>
                <c:pt idx="44">
                  <c:v>0.95259999999999889</c:v>
                </c:pt>
                <c:pt idx="45">
                  <c:v>0.97424999999999884</c:v>
                </c:pt>
                <c:pt idx="46">
                  <c:v>0.99589999999999879</c:v>
                </c:pt>
                <c:pt idx="47">
                  <c:v>1.0175499999999988</c:v>
                </c:pt>
                <c:pt idx="48">
                  <c:v>1.0391999999999988</c:v>
                </c:pt>
                <c:pt idx="49">
                  <c:v>1.0608499999999987</c:v>
                </c:pt>
                <c:pt idx="50">
                  <c:v>1.0824999999999987</c:v>
                </c:pt>
                <c:pt idx="51">
                  <c:v>1.1041499999999986</c:v>
                </c:pt>
                <c:pt idx="52">
                  <c:v>1.1257999999999986</c:v>
                </c:pt>
                <c:pt idx="53">
                  <c:v>1.1474499999999985</c:v>
                </c:pt>
                <c:pt idx="54">
                  <c:v>1.1690999999999985</c:v>
                </c:pt>
                <c:pt idx="55">
                  <c:v>1.1907499999999984</c:v>
                </c:pt>
                <c:pt idx="56">
                  <c:v>1.2123999999999984</c:v>
                </c:pt>
                <c:pt idx="57">
                  <c:v>1.2340499999999983</c:v>
                </c:pt>
                <c:pt idx="58">
                  <c:v>1.2556999999999983</c:v>
                </c:pt>
                <c:pt idx="59">
                  <c:v>1.2773499999999982</c:v>
                </c:pt>
                <c:pt idx="60">
                  <c:v>1.2989999999999982</c:v>
                </c:pt>
                <c:pt idx="61">
                  <c:v>1.3206499999999981</c:v>
                </c:pt>
                <c:pt idx="62">
                  <c:v>1.3422999999999981</c:v>
                </c:pt>
                <c:pt idx="63">
                  <c:v>1.363949999999998</c:v>
                </c:pt>
                <c:pt idx="64">
                  <c:v>1.3855999999999979</c:v>
                </c:pt>
                <c:pt idx="65">
                  <c:v>1.4072499999999979</c:v>
                </c:pt>
                <c:pt idx="66">
                  <c:v>1.4288999999999978</c:v>
                </c:pt>
                <c:pt idx="67">
                  <c:v>1.4505499999999978</c:v>
                </c:pt>
                <c:pt idx="68">
                  <c:v>1.4721999999999977</c:v>
                </c:pt>
                <c:pt idx="69">
                  <c:v>1.4938499999999977</c:v>
                </c:pt>
                <c:pt idx="70">
                  <c:v>1.5154999999999976</c:v>
                </c:pt>
                <c:pt idx="71">
                  <c:v>1.5371499999999976</c:v>
                </c:pt>
                <c:pt idx="72">
                  <c:v>1.5587999999999975</c:v>
                </c:pt>
                <c:pt idx="73">
                  <c:v>1.5804499999999975</c:v>
                </c:pt>
                <c:pt idx="74">
                  <c:v>1.6020999999999974</c:v>
                </c:pt>
                <c:pt idx="75">
                  <c:v>1.6237499999999974</c:v>
                </c:pt>
                <c:pt idx="76">
                  <c:v>1.6453999999999973</c:v>
                </c:pt>
                <c:pt idx="77">
                  <c:v>1.6670499999999973</c:v>
                </c:pt>
                <c:pt idx="78">
                  <c:v>1.6886999999999972</c:v>
                </c:pt>
                <c:pt idx="79">
                  <c:v>1.7103499999999972</c:v>
                </c:pt>
                <c:pt idx="80">
                  <c:v>1.7319999999999971</c:v>
                </c:pt>
                <c:pt idx="81">
                  <c:v>1.753649999999997</c:v>
                </c:pt>
                <c:pt idx="82">
                  <c:v>1.775299999999997</c:v>
                </c:pt>
                <c:pt idx="83">
                  <c:v>1.7969499999999969</c:v>
                </c:pt>
                <c:pt idx="84">
                  <c:v>1.8185999999999969</c:v>
                </c:pt>
                <c:pt idx="85">
                  <c:v>1.8402499999999968</c:v>
                </c:pt>
                <c:pt idx="86">
                  <c:v>1.8618999999999968</c:v>
                </c:pt>
                <c:pt idx="87">
                  <c:v>1.8835499999999967</c:v>
                </c:pt>
                <c:pt idx="88">
                  <c:v>1.9051999999999967</c:v>
                </c:pt>
                <c:pt idx="89">
                  <c:v>1.9268499999999966</c:v>
                </c:pt>
                <c:pt idx="90">
                  <c:v>1.9484999999999966</c:v>
                </c:pt>
                <c:pt idx="91">
                  <c:v>1.9701499999999965</c:v>
                </c:pt>
                <c:pt idx="92">
                  <c:v>1.9917999999999965</c:v>
                </c:pt>
                <c:pt idx="93">
                  <c:v>2.0134499999999966</c:v>
                </c:pt>
                <c:pt idx="94">
                  <c:v>2.0350999999999968</c:v>
                </c:pt>
                <c:pt idx="95">
                  <c:v>2.056749999999997</c:v>
                </c:pt>
                <c:pt idx="96">
                  <c:v>2.0783999999999971</c:v>
                </c:pt>
                <c:pt idx="97">
                  <c:v>2.1000499999999973</c:v>
                </c:pt>
                <c:pt idx="98">
                  <c:v>2.1216999999999975</c:v>
                </c:pt>
                <c:pt idx="99">
                  <c:v>2.1433499999999976</c:v>
                </c:pt>
                <c:pt idx="100">
                  <c:v>2.1649999999999978</c:v>
                </c:pt>
                <c:pt idx="101">
                  <c:v>2.186649999999998</c:v>
                </c:pt>
                <c:pt idx="102">
                  <c:v>2.2082999999999982</c:v>
                </c:pt>
                <c:pt idx="103">
                  <c:v>2.2299499999999983</c:v>
                </c:pt>
                <c:pt idx="104">
                  <c:v>2.2515999999999985</c:v>
                </c:pt>
                <c:pt idx="105">
                  <c:v>2.2732499999999987</c:v>
                </c:pt>
                <c:pt idx="106">
                  <c:v>2.2948999999999988</c:v>
                </c:pt>
                <c:pt idx="107">
                  <c:v>2.316549999999999</c:v>
                </c:pt>
                <c:pt idx="108">
                  <c:v>2.3381999999999992</c:v>
                </c:pt>
                <c:pt idx="109">
                  <c:v>2.3598499999999993</c:v>
                </c:pt>
                <c:pt idx="110">
                  <c:v>2.3814999999999995</c:v>
                </c:pt>
                <c:pt idx="111">
                  <c:v>2.4031499999999997</c:v>
                </c:pt>
                <c:pt idx="112">
                  <c:v>2.4247999999999998</c:v>
                </c:pt>
                <c:pt idx="113">
                  <c:v>2.44645</c:v>
                </c:pt>
                <c:pt idx="114">
                  <c:v>2.4681000000000002</c:v>
                </c:pt>
                <c:pt idx="115">
                  <c:v>2.4897500000000004</c:v>
                </c:pt>
                <c:pt idx="116">
                  <c:v>2.5114000000000005</c:v>
                </c:pt>
                <c:pt idx="117">
                  <c:v>2.5330500000000007</c:v>
                </c:pt>
                <c:pt idx="118">
                  <c:v>2.5547000000000009</c:v>
                </c:pt>
                <c:pt idx="119">
                  <c:v>2.576350000000001</c:v>
                </c:pt>
                <c:pt idx="120">
                  <c:v>2.5980000000000012</c:v>
                </c:pt>
                <c:pt idx="121">
                  <c:v>2.6196500000000014</c:v>
                </c:pt>
                <c:pt idx="122">
                  <c:v>2.6413000000000015</c:v>
                </c:pt>
                <c:pt idx="123">
                  <c:v>2.6629500000000017</c:v>
                </c:pt>
                <c:pt idx="124">
                  <c:v>2.6846000000000019</c:v>
                </c:pt>
                <c:pt idx="125">
                  <c:v>2.706250000000002</c:v>
                </c:pt>
                <c:pt idx="126">
                  <c:v>2.7279000000000022</c:v>
                </c:pt>
                <c:pt idx="127">
                  <c:v>2.7495500000000024</c:v>
                </c:pt>
                <c:pt idx="128">
                  <c:v>2.7712000000000026</c:v>
                </c:pt>
                <c:pt idx="129">
                  <c:v>2.7928500000000027</c:v>
                </c:pt>
                <c:pt idx="130">
                  <c:v>2.8145000000000029</c:v>
                </c:pt>
                <c:pt idx="131">
                  <c:v>2.8361500000000031</c:v>
                </c:pt>
                <c:pt idx="132">
                  <c:v>2.8578000000000032</c:v>
                </c:pt>
                <c:pt idx="133">
                  <c:v>2.8794500000000034</c:v>
                </c:pt>
                <c:pt idx="134">
                  <c:v>2.9011000000000036</c:v>
                </c:pt>
                <c:pt idx="135">
                  <c:v>2.9227500000000037</c:v>
                </c:pt>
                <c:pt idx="136">
                  <c:v>2.9444000000000039</c:v>
                </c:pt>
                <c:pt idx="137">
                  <c:v>2.9660500000000041</c:v>
                </c:pt>
                <c:pt idx="138">
                  <c:v>2.9877000000000042</c:v>
                </c:pt>
                <c:pt idx="139">
                  <c:v>3.0093500000000044</c:v>
                </c:pt>
                <c:pt idx="140">
                  <c:v>3.0310000000000046</c:v>
                </c:pt>
                <c:pt idx="141">
                  <c:v>3.0526500000000047</c:v>
                </c:pt>
                <c:pt idx="142">
                  <c:v>3.0743000000000049</c:v>
                </c:pt>
                <c:pt idx="143">
                  <c:v>3.0959500000000051</c:v>
                </c:pt>
                <c:pt idx="144">
                  <c:v>3.1176000000000053</c:v>
                </c:pt>
                <c:pt idx="145">
                  <c:v>3.1392500000000054</c:v>
                </c:pt>
                <c:pt idx="146">
                  <c:v>3.1609000000000056</c:v>
                </c:pt>
                <c:pt idx="147">
                  <c:v>3.1825500000000058</c:v>
                </c:pt>
                <c:pt idx="148">
                  <c:v>3.2042000000000059</c:v>
                </c:pt>
                <c:pt idx="149">
                  <c:v>3.2258500000000061</c:v>
                </c:pt>
                <c:pt idx="150">
                  <c:v>3.2475000000000063</c:v>
                </c:pt>
                <c:pt idx="151">
                  <c:v>3.2691500000000064</c:v>
                </c:pt>
                <c:pt idx="152">
                  <c:v>3.2908000000000066</c:v>
                </c:pt>
                <c:pt idx="153">
                  <c:v>3.3124500000000068</c:v>
                </c:pt>
                <c:pt idx="154">
                  <c:v>3.3341000000000069</c:v>
                </c:pt>
                <c:pt idx="155">
                  <c:v>3.3557500000000071</c:v>
                </c:pt>
                <c:pt idx="156">
                  <c:v>3.3774000000000073</c:v>
                </c:pt>
                <c:pt idx="157">
                  <c:v>3.3990500000000075</c:v>
                </c:pt>
                <c:pt idx="158">
                  <c:v>3.4207000000000076</c:v>
                </c:pt>
                <c:pt idx="159">
                  <c:v>3.4423500000000078</c:v>
                </c:pt>
                <c:pt idx="160">
                  <c:v>3.464000000000008</c:v>
                </c:pt>
                <c:pt idx="161">
                  <c:v>3.4856500000000081</c:v>
                </c:pt>
                <c:pt idx="162">
                  <c:v>3.5073000000000083</c:v>
                </c:pt>
                <c:pt idx="163">
                  <c:v>3.5289500000000085</c:v>
                </c:pt>
                <c:pt idx="164">
                  <c:v>3.5506000000000086</c:v>
                </c:pt>
                <c:pt idx="165">
                  <c:v>3.5722500000000088</c:v>
                </c:pt>
                <c:pt idx="166">
                  <c:v>3.593900000000009</c:v>
                </c:pt>
                <c:pt idx="167">
                  <c:v>3.6155500000000091</c:v>
                </c:pt>
                <c:pt idx="168">
                  <c:v>3.6372000000000093</c:v>
                </c:pt>
                <c:pt idx="169">
                  <c:v>3.6588500000000095</c:v>
                </c:pt>
                <c:pt idx="170">
                  <c:v>3.6805000000000097</c:v>
                </c:pt>
                <c:pt idx="171">
                  <c:v>3.7021500000000098</c:v>
                </c:pt>
                <c:pt idx="172">
                  <c:v>3.72380000000001</c:v>
                </c:pt>
                <c:pt idx="173">
                  <c:v>3.7454500000000102</c:v>
                </c:pt>
                <c:pt idx="174">
                  <c:v>3.7671000000000103</c:v>
                </c:pt>
                <c:pt idx="175">
                  <c:v>3.7887500000000105</c:v>
                </c:pt>
                <c:pt idx="176">
                  <c:v>3.8104000000000107</c:v>
                </c:pt>
                <c:pt idx="177">
                  <c:v>3.8320500000000108</c:v>
                </c:pt>
                <c:pt idx="178">
                  <c:v>3.853700000000011</c:v>
                </c:pt>
                <c:pt idx="179">
                  <c:v>3.8753500000000112</c:v>
                </c:pt>
                <c:pt idx="180">
                  <c:v>3.8970000000000113</c:v>
                </c:pt>
                <c:pt idx="181">
                  <c:v>3.9186500000000115</c:v>
                </c:pt>
                <c:pt idx="182">
                  <c:v>3.9403000000000117</c:v>
                </c:pt>
                <c:pt idx="183">
                  <c:v>3.9619500000000119</c:v>
                </c:pt>
                <c:pt idx="184">
                  <c:v>3.983600000000012</c:v>
                </c:pt>
                <c:pt idx="185">
                  <c:v>4.0052500000000117</c:v>
                </c:pt>
                <c:pt idx="186">
                  <c:v>4.0269000000000119</c:v>
                </c:pt>
                <c:pt idx="187">
                  <c:v>4.0485500000000121</c:v>
                </c:pt>
                <c:pt idx="188">
                  <c:v>4.0702000000000123</c:v>
                </c:pt>
                <c:pt idx="189">
                  <c:v>4.0918500000000124</c:v>
                </c:pt>
                <c:pt idx="190">
                  <c:v>4.1135000000000126</c:v>
                </c:pt>
                <c:pt idx="191">
                  <c:v>4.1351500000000128</c:v>
                </c:pt>
                <c:pt idx="192">
                  <c:v>4.1568000000000129</c:v>
                </c:pt>
                <c:pt idx="193">
                  <c:v>4.1784500000000131</c:v>
                </c:pt>
                <c:pt idx="194">
                  <c:v>4.2001000000000133</c:v>
                </c:pt>
                <c:pt idx="195">
                  <c:v>4.2217500000000134</c:v>
                </c:pt>
                <c:pt idx="196">
                  <c:v>4.2434000000000136</c:v>
                </c:pt>
                <c:pt idx="197">
                  <c:v>4.2650500000000138</c:v>
                </c:pt>
                <c:pt idx="198">
                  <c:v>4.2867000000000139</c:v>
                </c:pt>
                <c:pt idx="199">
                  <c:v>4.3083500000000141</c:v>
                </c:pt>
                <c:pt idx="200">
                  <c:v>4.3300000000000143</c:v>
                </c:pt>
              </c:numCache>
            </c:numRef>
          </c:xVal>
          <c:yVal>
            <c:numRef>
              <c:f>'Rozkład T i Mg'!$R$20:$R$220</c:f>
              <c:numCache>
                <c:formatCode>0.0</c:formatCode>
                <c:ptCount val="201"/>
                <c:pt idx="0" formatCode="General">
                  <c:v>0</c:v>
                </c:pt>
                <c:pt idx="1">
                  <c:v>0.14721597748188214</c:v>
                </c:pt>
                <c:pt idx="2">
                  <c:v>0.58863451637857367</c:v>
                </c:pt>
                <c:pt idx="3">
                  <c:v>1.3237968295921645</c:v>
                </c:pt>
                <c:pt idx="4">
                  <c:v>2.3522441300247454</c:v>
                </c:pt>
                <c:pt idx="5">
                  <c:v>3.6735176305784059</c:v>
                </c:pt>
                <c:pt idx="6">
                  <c:v>5.2871585441552362</c:v>
                </c:pt>
                <c:pt idx="7">
                  <c:v>7.1927080836573261</c:v>
                </c:pt>
                <c:pt idx="8">
                  <c:v>9.3897074619867666</c:v>
                </c:pt>
                <c:pt idx="9">
                  <c:v>11.123866533150629</c:v>
                </c:pt>
                <c:pt idx="10">
                  <c:v>11.640296733202188</c:v>
                </c:pt>
                <c:pt idx="11">
                  <c:v>10.937342439135945</c:v>
                </c:pt>
                <c:pt idx="12">
                  <c:v>9.013348027946396</c:v>
                </c:pt>
                <c:pt idx="13">
                  <c:v>5.8666578766280431</c:v>
                </c:pt>
                <c:pt idx="14">
                  <c:v>1.495616362175384</c:v>
                </c:pt>
                <c:pt idx="15">
                  <c:v>-4.1014321384170831</c:v>
                </c:pt>
                <c:pt idx="16">
                  <c:v>-10.926143248154858</c:v>
                </c:pt>
                <c:pt idx="17">
                  <c:v>-18.980172590043441</c:v>
                </c:pt>
                <c:pt idx="18">
                  <c:v>-28.265175787088332</c:v>
                </c:pt>
                <c:pt idx="19">
                  <c:v>-38.10963098595883</c:v>
                </c:pt>
                <c:pt idx="20">
                  <c:v>-47.84141791537045</c:v>
                </c:pt>
                <c:pt idx="21">
                  <c:v>-57.460995362421095</c:v>
                </c:pt>
                <c:pt idx="22">
                  <c:v>-66.968822114208677</c:v>
                </c:pt>
                <c:pt idx="23">
                  <c:v>-76.365356957831096</c:v>
                </c:pt>
                <c:pt idx="24">
                  <c:v>-85.651058680386271</c:v>
                </c:pt>
                <c:pt idx="25">
                  <c:v>-94.826386068972113</c:v>
                </c:pt>
                <c:pt idx="26">
                  <c:v>-103.89179791068653</c:v>
                </c:pt>
                <c:pt idx="27">
                  <c:v>-112.84775299262745</c:v>
                </c:pt>
                <c:pt idx="28">
                  <c:v>-121.69471010189275</c:v>
                </c:pt>
                <c:pt idx="29">
                  <c:v>-130.43312802558034</c:v>
                </c:pt>
                <c:pt idx="30">
                  <c:v>-139.06346555078815</c:v>
                </c:pt>
                <c:pt idx="31">
                  <c:v>-147.5861814646141</c:v>
                </c:pt>
                <c:pt idx="32">
                  <c:v>-156.00173455415609</c:v>
                </c:pt>
                <c:pt idx="33">
                  <c:v>-164.31058360651201</c:v>
                </c:pt>
                <c:pt idx="34">
                  <c:v>-172.5131874087798</c:v>
                </c:pt>
                <c:pt idx="35">
                  <c:v>-180.61000474805735</c:v>
                </c:pt>
                <c:pt idx="36">
                  <c:v>-188.60149441144259</c:v>
                </c:pt>
                <c:pt idx="37">
                  <c:v>-196.48811518603341</c:v>
                </c:pt>
                <c:pt idx="38">
                  <c:v>-204.27032585892772</c:v>
                </c:pt>
                <c:pt idx="39">
                  <c:v>-211.94858521722341</c:v>
                </c:pt>
                <c:pt idx="40">
                  <c:v>-219.52335204801841</c:v>
                </c:pt>
                <c:pt idx="41">
                  <c:v>-226.99508513841067</c:v>
                </c:pt>
                <c:pt idx="42">
                  <c:v>-234.36424327549804</c:v>
                </c:pt>
                <c:pt idx="43">
                  <c:v>-241.63128524637847</c:v>
                </c:pt>
                <c:pt idx="44">
                  <c:v>-248.79666983814982</c:v>
                </c:pt>
                <c:pt idx="45">
                  <c:v>-255.86085583791004</c:v>
                </c:pt>
                <c:pt idx="46">
                  <c:v>-262.82430203275703</c:v>
                </c:pt>
                <c:pt idx="47">
                  <c:v>-269.68746720978874</c:v>
                </c:pt>
                <c:pt idx="48">
                  <c:v>-276.45081015610305</c:v>
                </c:pt>
                <c:pt idx="49">
                  <c:v>-283.1147896587978</c:v>
                </c:pt>
                <c:pt idx="50">
                  <c:v>-289.67986450497102</c:v>
                </c:pt>
                <c:pt idx="51">
                  <c:v>-296.14649348172054</c:v>
                </c:pt>
                <c:pt idx="52">
                  <c:v>-302.51513537614431</c:v>
                </c:pt>
                <c:pt idx="53">
                  <c:v>-308.78624897534024</c:v>
                </c:pt>
                <c:pt idx="54">
                  <c:v>-314.96029306640617</c:v>
                </c:pt>
                <c:pt idx="55">
                  <c:v>-321.0377264364401</c:v>
                </c:pt>
                <c:pt idx="56">
                  <c:v>-327.01900787253987</c:v>
                </c:pt>
                <c:pt idx="57">
                  <c:v>-332.90459616180345</c:v>
                </c:pt>
                <c:pt idx="58">
                  <c:v>-338.69495009132874</c:v>
                </c:pt>
                <c:pt idx="59">
                  <c:v>-344.39052844821356</c:v>
                </c:pt>
                <c:pt idx="60">
                  <c:v>-349.99179001955594</c:v>
                </c:pt>
                <c:pt idx="61">
                  <c:v>-355.49919359245371</c:v>
                </c:pt>
                <c:pt idx="62">
                  <c:v>-360.91319795400483</c:v>
                </c:pt>
                <c:pt idx="63">
                  <c:v>-366.2342618913072</c:v>
                </c:pt>
                <c:pt idx="64">
                  <c:v>-371.46284419145871</c:v>
                </c:pt>
                <c:pt idx="65">
                  <c:v>-376.59940364155727</c:v>
                </c:pt>
                <c:pt idx="66">
                  <c:v>-381.64439902870078</c:v>
                </c:pt>
                <c:pt idx="67">
                  <c:v>-386.59828913998717</c:v>
                </c:pt>
                <c:pt idx="68">
                  <c:v>-391.46153276251442</c:v>
                </c:pt>
                <c:pt idx="69">
                  <c:v>-396.23458868338031</c:v>
                </c:pt>
                <c:pt idx="70">
                  <c:v>-400.91791568968284</c:v>
                </c:pt>
                <c:pt idx="71">
                  <c:v>-405.51197256851987</c:v>
                </c:pt>
                <c:pt idx="72">
                  <c:v>-410.01721810698933</c:v>
                </c:pt>
                <c:pt idx="73">
                  <c:v>-414.43411109218914</c:v>
                </c:pt>
                <c:pt idx="74">
                  <c:v>-418.76311031121719</c:v>
                </c:pt>
                <c:pt idx="75">
                  <c:v>-423.00467455117143</c:v>
                </c:pt>
                <c:pt idx="76">
                  <c:v>-427.15926259914971</c:v>
                </c:pt>
                <c:pt idx="77">
                  <c:v>-431.22733324224998</c:v>
                </c:pt>
                <c:pt idx="78">
                  <c:v>-435.20934526757014</c:v>
                </c:pt>
                <c:pt idx="79">
                  <c:v>-439.10575746220809</c:v>
                </c:pt>
                <c:pt idx="80">
                  <c:v>-442.91702861326172</c:v>
                </c:pt>
                <c:pt idx="81">
                  <c:v>-446.64361750782894</c:v>
                </c:pt>
                <c:pt idx="82">
                  <c:v>-450.28598293300774</c:v>
                </c:pt>
                <c:pt idx="83">
                  <c:v>-453.84458367589599</c:v>
                </c:pt>
                <c:pt idx="84">
                  <c:v>-455.79833984367997</c:v>
                </c:pt>
                <c:pt idx="85">
                  <c:v>-456.14771022345764</c:v>
                </c:pt>
                <c:pt idx="86">
                  <c:v>-456.41469228223849</c:v>
                </c:pt>
                <c:pt idx="87">
                  <c:v>-456.59974480712037</c:v>
                </c:pt>
                <c:pt idx="88">
                  <c:v>-456.70332658520124</c:v>
                </c:pt>
                <c:pt idx="89">
                  <c:v>-456.72589640357899</c:v>
                </c:pt>
                <c:pt idx="90">
                  <c:v>-456.66791304935157</c:v>
                </c:pt>
                <c:pt idx="91">
                  <c:v>-456.52983530961689</c:v>
                </c:pt>
                <c:pt idx="92">
                  <c:v>-456.31212197147278</c:v>
                </c:pt>
                <c:pt idx="93">
                  <c:v>-456.01523182201726</c:v>
                </c:pt>
                <c:pt idx="94">
                  <c:v>-455.63962364834811</c:v>
                </c:pt>
                <c:pt idx="95">
                  <c:v>-455.18575623756334</c:v>
                </c:pt>
                <c:pt idx="96">
                  <c:v>-454.65408837676085</c:v>
                </c:pt>
                <c:pt idx="97">
                  <c:v>-454.04507885303855</c:v>
                </c:pt>
                <c:pt idx="98">
                  <c:v>-453.35918645349432</c:v>
                </c:pt>
                <c:pt idx="99">
                  <c:v>-452.59686996522606</c:v>
                </c:pt>
                <c:pt idx="100">
                  <c:v>-451.75858817533174</c:v>
                </c:pt>
                <c:pt idx="101">
                  <c:v>-450.84479987090924</c:v>
                </c:pt>
                <c:pt idx="102">
                  <c:v>-449.85596383905647</c:v>
                </c:pt>
                <c:pt idx="103">
                  <c:v>-448.79253886687133</c:v>
                </c:pt>
                <c:pt idx="104">
                  <c:v>-447.6549837414517</c:v>
                </c:pt>
                <c:pt idx="105">
                  <c:v>-446.44375724989555</c:v>
                </c:pt>
                <c:pt idx="106">
                  <c:v>-445.15931817930078</c:v>
                </c:pt>
                <c:pt idx="107">
                  <c:v>-443.80212531676523</c:v>
                </c:pt>
                <c:pt idx="108">
                  <c:v>-442.3726374493869</c:v>
                </c:pt>
                <c:pt idx="109">
                  <c:v>-440.87131336426364</c:v>
                </c:pt>
                <c:pt idx="110">
                  <c:v>-439.29861184849341</c:v>
                </c:pt>
                <c:pt idx="111">
                  <c:v>-437.6549916891741</c:v>
                </c:pt>
                <c:pt idx="112">
                  <c:v>-435.9409116734036</c:v>
                </c:pt>
                <c:pt idx="113">
                  <c:v>-434.15683058827983</c:v>
                </c:pt>
                <c:pt idx="114">
                  <c:v>-432.30320722090067</c:v>
                </c:pt>
                <c:pt idx="115">
                  <c:v>-430.38050035836409</c:v>
                </c:pt>
                <c:pt idx="116">
                  <c:v>-428.38916878776803</c:v>
                </c:pt>
                <c:pt idx="117">
                  <c:v>-426.32967129621028</c:v>
                </c:pt>
                <c:pt idx="118">
                  <c:v>-424.20246667078885</c:v>
                </c:pt>
                <c:pt idx="119">
                  <c:v>-422.00801369860159</c:v>
                </c:pt>
                <c:pt idx="120">
                  <c:v>-419.74677116674644</c:v>
                </c:pt>
                <c:pt idx="121">
                  <c:v>-417.41919786232131</c:v>
                </c:pt>
                <c:pt idx="122">
                  <c:v>-415.0257525724241</c:v>
                </c:pt>
                <c:pt idx="123">
                  <c:v>-412.56689408415269</c:v>
                </c:pt>
                <c:pt idx="124">
                  <c:v>-410.043081184605</c:v>
                </c:pt>
                <c:pt idx="125">
                  <c:v>-407.45477266087903</c:v>
                </c:pt>
                <c:pt idx="126">
                  <c:v>-404.73574754664992</c:v>
                </c:pt>
                <c:pt idx="127">
                  <c:v>-401.81991390946428</c:v>
                </c:pt>
                <c:pt idx="128">
                  <c:v>-398.70798860416249</c:v>
                </c:pt>
                <c:pt idx="129">
                  <c:v>-395.40068848558514</c:v>
                </c:pt>
                <c:pt idx="130">
                  <c:v>-391.89873040857265</c:v>
                </c:pt>
                <c:pt idx="131">
                  <c:v>-388.20283122796553</c:v>
                </c:pt>
                <c:pt idx="132">
                  <c:v>-384.31370779860424</c:v>
                </c:pt>
                <c:pt idx="133">
                  <c:v>-380.23207697532933</c:v>
                </c:pt>
                <c:pt idx="134">
                  <c:v>-375.9586556129812</c:v>
                </c:pt>
                <c:pt idx="135">
                  <c:v>-371.49416056640035</c:v>
                </c:pt>
                <c:pt idx="136">
                  <c:v>-366.83930869042734</c:v>
                </c:pt>
                <c:pt idx="137">
                  <c:v>-361.99481683990257</c:v>
                </c:pt>
                <c:pt idx="138">
                  <c:v>-356.96140186966653</c:v>
                </c:pt>
                <c:pt idx="139">
                  <c:v>-351.73978063455974</c:v>
                </c:pt>
                <c:pt idx="140">
                  <c:v>-346.33066998942269</c:v>
                </c:pt>
                <c:pt idx="141">
                  <c:v>-340.73478678909584</c:v>
                </c:pt>
                <c:pt idx="142">
                  <c:v>-334.95284788841963</c:v>
                </c:pt>
                <c:pt idx="143">
                  <c:v>-328.98557014223468</c:v>
                </c:pt>
                <c:pt idx="144">
                  <c:v>-322.83367040538133</c:v>
                </c:pt>
                <c:pt idx="145">
                  <c:v>-316.49786553270013</c:v>
                </c:pt>
                <c:pt idx="146">
                  <c:v>-309.9788723790316</c:v>
                </c:pt>
                <c:pt idx="147">
                  <c:v>-303.27740779921618</c:v>
                </c:pt>
                <c:pt idx="148">
                  <c:v>-296.39418864809431</c:v>
                </c:pt>
                <c:pt idx="149">
                  <c:v>-289.32993178050657</c:v>
                </c:pt>
                <c:pt idx="150">
                  <c:v>-282.08535405129334</c:v>
                </c:pt>
                <c:pt idx="151">
                  <c:v>-274.66117231529518</c:v>
                </c:pt>
                <c:pt idx="152">
                  <c:v>-267.05810342735259</c:v>
                </c:pt>
                <c:pt idx="153">
                  <c:v>-259.27686424230598</c:v>
                </c:pt>
                <c:pt idx="154">
                  <c:v>-251.31817161499586</c:v>
                </c:pt>
                <c:pt idx="155">
                  <c:v>-243.18274240026273</c:v>
                </c:pt>
                <c:pt idx="156">
                  <c:v>-234.87129345294707</c:v>
                </c:pt>
                <c:pt idx="157">
                  <c:v>-226.38454162788935</c:v>
                </c:pt>
                <c:pt idx="158">
                  <c:v>-217.72320377993009</c:v>
                </c:pt>
                <c:pt idx="159">
                  <c:v>-208.88799676390974</c:v>
                </c:pt>
                <c:pt idx="160">
                  <c:v>-199.87963743466878</c:v>
                </c:pt>
                <c:pt idx="161">
                  <c:v>-190.69884264704774</c:v>
                </c:pt>
                <c:pt idx="162">
                  <c:v>-181.34632925588707</c:v>
                </c:pt>
                <c:pt idx="163">
                  <c:v>-172.02823214197883</c:v>
                </c:pt>
                <c:pt idx="164">
                  <c:v>-162.95054886091066</c:v>
                </c:pt>
                <c:pt idx="165">
                  <c:v>-154.11372161711429</c:v>
                </c:pt>
                <c:pt idx="166">
                  <c:v>-145.51819261502146</c:v>
                </c:pt>
                <c:pt idx="167">
                  <c:v>-137.16440405906388</c:v>
                </c:pt>
                <c:pt idx="168">
                  <c:v>-129.05279815367325</c:v>
                </c:pt>
                <c:pt idx="169">
                  <c:v>-121.18381710328133</c:v>
                </c:pt>
                <c:pt idx="170">
                  <c:v>-113.55790311231979</c:v>
                </c:pt>
                <c:pt idx="171">
                  <c:v>-106.17549838522038</c:v>
                </c:pt>
                <c:pt idx="172">
                  <c:v>-99.037045126414824</c:v>
                </c:pt>
                <c:pt idx="173">
                  <c:v>-92.142985540334834</c:v>
                </c:pt>
                <c:pt idx="174">
                  <c:v>-85.493761831412129</c:v>
                </c:pt>
                <c:pt idx="175">
                  <c:v>-79.089816204078431</c:v>
                </c:pt>
                <c:pt idx="176">
                  <c:v>-72.931590862765461</c:v>
                </c:pt>
                <c:pt idx="177">
                  <c:v>-67.019528011904939</c:v>
                </c:pt>
                <c:pt idx="178">
                  <c:v>-61.354069855928593</c:v>
                </c:pt>
                <c:pt idx="179">
                  <c:v>-55.935658599268137</c:v>
                </c:pt>
                <c:pt idx="180">
                  <c:v>-50.764736446355286</c:v>
                </c:pt>
                <c:pt idx="181">
                  <c:v>-45.841745601621767</c:v>
                </c:pt>
                <c:pt idx="182">
                  <c:v>-41.167128269499301</c:v>
                </c:pt>
                <c:pt idx="183">
                  <c:v>-36.741326654419609</c:v>
                </c:pt>
                <c:pt idx="184">
                  <c:v>-32.564782960814405</c:v>
                </c:pt>
                <c:pt idx="185">
                  <c:v>-28.637939393115413</c:v>
                </c:pt>
                <c:pt idx="186">
                  <c:v>-24.961238155754351</c:v>
                </c:pt>
                <c:pt idx="187">
                  <c:v>-21.53512145316294</c:v>
                </c:pt>
                <c:pt idx="188">
                  <c:v>-18.360031489772904</c:v>
                </c:pt>
                <c:pt idx="189">
                  <c:v>-15.436410470015961</c:v>
                </c:pt>
                <c:pt idx="190">
                  <c:v>-12.764700598323831</c:v>
                </c:pt>
                <c:pt idx="191">
                  <c:v>-10.345344079128235</c:v>
                </c:pt>
                <c:pt idx="192">
                  <c:v>-8.1787831168608935</c:v>
                </c:pt>
                <c:pt idx="193">
                  <c:v>-6.2654599159535271</c:v>
                </c:pt>
                <c:pt idx="194">
                  <c:v>-4.6058166808378536</c:v>
                </c:pt>
                <c:pt idx="195">
                  <c:v>-3.2002956159455955</c:v>
                </c:pt>
                <c:pt idx="196">
                  <c:v>-2.0493389257084735</c:v>
                </c:pt>
                <c:pt idx="197">
                  <c:v>-1.1533888145582072</c:v>
                </c:pt>
                <c:pt idx="198">
                  <c:v>-0.51288748692651709</c:v>
                </c:pt>
                <c:pt idx="199">
                  <c:v>-0.12827714724512351</c:v>
                </c:pt>
                <c:pt idx="200">
                  <c:v>5.4253324055508756E-11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0-4B39-B86B-0D573BF8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4624"/>
        <c:axId val="88236416"/>
      </c:scatterChart>
      <c:valAx>
        <c:axId val="88234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8236416"/>
        <c:crosses val="autoZero"/>
        <c:crossBetween val="midCat"/>
      </c:valAx>
      <c:valAx>
        <c:axId val="88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3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0</xdr:rowOff>
    </xdr:from>
    <xdr:to>
      <xdr:col>18</xdr:col>
      <xdr:colOff>9524</xdr:colOff>
      <xdr:row>17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sheetData>
    <row r="1" spans="1:4" x14ac:dyDescent="0.25">
      <c r="A1" s="3" t="s">
        <v>77</v>
      </c>
      <c r="B1" s="3"/>
      <c r="C1" s="3"/>
      <c r="D1" s="3"/>
    </row>
    <row r="2" spans="1:4" x14ac:dyDescent="0.25">
      <c r="A2" t="s">
        <v>65</v>
      </c>
    </row>
    <row r="3" spans="1:4" x14ac:dyDescent="0.25">
      <c r="A3" t="s">
        <v>71</v>
      </c>
    </row>
    <row r="4" spans="1:4" x14ac:dyDescent="0.25">
      <c r="A4" t="s">
        <v>72</v>
      </c>
    </row>
    <row r="7" spans="1:4" x14ac:dyDescent="0.25">
      <c r="A7" s="5"/>
      <c r="B7" t="s">
        <v>73</v>
      </c>
    </row>
    <row r="8" spans="1:4" x14ac:dyDescent="0.25">
      <c r="A8" s="7"/>
      <c r="B8" t="s">
        <v>74</v>
      </c>
    </row>
    <row r="9" spans="1:4" x14ac:dyDescent="0.25">
      <c r="A9" s="6"/>
      <c r="B9" t="s">
        <v>75</v>
      </c>
    </row>
    <row r="10" spans="1:4" x14ac:dyDescent="0.25">
      <c r="A10" s="8"/>
      <c r="B10" t="s">
        <v>76</v>
      </c>
    </row>
    <row r="13" spans="1:4" x14ac:dyDescent="0.25">
      <c r="A1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5"/>
  <sheetViews>
    <sheetView workbookViewId="0">
      <selection activeCell="G13" sqref="G13"/>
    </sheetView>
  </sheetViews>
  <sheetFormatPr defaultRowHeight="15" x14ac:dyDescent="0.25"/>
  <cols>
    <col min="1" max="1" width="17.5703125" bestFit="1" customWidth="1"/>
    <col min="11" max="11" width="10.7109375" bestFit="1" customWidth="1"/>
  </cols>
  <sheetData>
    <row r="1" spans="1:18" x14ac:dyDescent="0.25">
      <c r="A1" s="3" t="s">
        <v>54</v>
      </c>
      <c r="B1" s="3"/>
      <c r="C1" s="3"/>
      <c r="D1" s="3"/>
    </row>
    <row r="2" spans="1:18" x14ac:dyDescent="0.25">
      <c r="A2" t="s">
        <v>53</v>
      </c>
      <c r="B2" s="7">
        <v>4.33</v>
      </c>
      <c r="C2" t="s">
        <v>1</v>
      </c>
    </row>
    <row r="3" spans="1:18" x14ac:dyDescent="0.25">
      <c r="A3" t="s">
        <v>55</v>
      </c>
      <c r="B3" s="7">
        <v>200</v>
      </c>
    </row>
    <row r="4" spans="1:18" x14ac:dyDescent="0.25">
      <c r="F4">
        <f>SUM(C7:G7,K7)</f>
        <v>56.07</v>
      </c>
    </row>
    <row r="5" spans="1:18" x14ac:dyDescent="0.25">
      <c r="A5" s="3" t="s">
        <v>28</v>
      </c>
      <c r="B5" s="3"/>
      <c r="C5" s="3"/>
      <c r="D5" s="3"/>
      <c r="I5" s="3" t="s">
        <v>66</v>
      </c>
      <c r="J5" s="3"/>
      <c r="K5" s="3"/>
      <c r="L5" s="3"/>
    </row>
    <row r="6" spans="1:18" x14ac:dyDescent="0.25">
      <c r="A6" t="s">
        <v>25</v>
      </c>
      <c r="C6" t="s">
        <v>87</v>
      </c>
      <c r="D6" t="s">
        <v>94</v>
      </c>
      <c r="E6" t="s">
        <v>88</v>
      </c>
      <c r="F6" t="s">
        <v>89</v>
      </c>
      <c r="G6" t="s">
        <v>90</v>
      </c>
      <c r="H6" t="s">
        <v>61</v>
      </c>
      <c r="K6" t="s">
        <v>91</v>
      </c>
      <c r="L6" t="s">
        <v>68</v>
      </c>
      <c r="M6" t="s">
        <v>69</v>
      </c>
      <c r="N6" t="s">
        <v>70</v>
      </c>
      <c r="Q6" t="s">
        <v>33</v>
      </c>
      <c r="R6" s="10">
        <f>SUM(C7:N7)</f>
        <v>56.07</v>
      </c>
    </row>
    <row r="7" spans="1:18" x14ac:dyDescent="0.25">
      <c r="A7" t="s">
        <v>63</v>
      </c>
      <c r="B7" t="s">
        <v>3</v>
      </c>
      <c r="C7" s="5">
        <v>23</v>
      </c>
      <c r="D7" s="5">
        <v>4</v>
      </c>
      <c r="E7" s="5">
        <v>12.5</v>
      </c>
      <c r="F7" s="5">
        <v>8</v>
      </c>
      <c r="G7" s="5">
        <v>6</v>
      </c>
      <c r="H7" s="5">
        <v>0</v>
      </c>
      <c r="I7" t="s">
        <v>62</v>
      </c>
      <c r="J7" t="s">
        <v>3</v>
      </c>
      <c r="K7" s="5">
        <v>2.57</v>
      </c>
      <c r="L7" s="5">
        <v>0</v>
      </c>
      <c r="M7" s="5">
        <v>0</v>
      </c>
      <c r="N7" s="5">
        <v>0</v>
      </c>
      <c r="Q7" t="s">
        <v>34</v>
      </c>
      <c r="R7" s="10">
        <f>SUM(P16:P215)</f>
        <v>55.726370891173289</v>
      </c>
    </row>
    <row r="8" spans="1:18" x14ac:dyDescent="0.25">
      <c r="A8" t="s">
        <v>26</v>
      </c>
      <c r="B8" t="s">
        <v>1</v>
      </c>
      <c r="C8" s="5">
        <v>0</v>
      </c>
      <c r="D8" s="5">
        <v>2.2999999999999998</v>
      </c>
      <c r="E8" s="5">
        <v>2.7</v>
      </c>
      <c r="F8" s="5">
        <v>3.5</v>
      </c>
      <c r="G8" s="5">
        <v>0.17</v>
      </c>
      <c r="H8" s="5">
        <v>0</v>
      </c>
      <c r="I8" t="s">
        <v>29</v>
      </c>
      <c r="J8" t="s">
        <v>1</v>
      </c>
      <c r="K8" s="5">
        <v>1.8</v>
      </c>
      <c r="L8" s="5">
        <v>0</v>
      </c>
      <c r="M8" s="5">
        <v>0</v>
      </c>
      <c r="N8" s="5">
        <v>0</v>
      </c>
      <c r="Q8" s="13" t="str">
        <f>IF(ABS(R6-R7)&lt;0.000001,"DOBRZE","ŹLE")</f>
        <v>ŹLE</v>
      </c>
      <c r="R8" s="13"/>
    </row>
    <row r="9" spans="1:18" x14ac:dyDescent="0.25">
      <c r="A9" t="s">
        <v>27</v>
      </c>
      <c r="B9" t="s">
        <v>1</v>
      </c>
      <c r="C9" s="5">
        <v>2.2999999999999998</v>
      </c>
      <c r="D9" s="5">
        <v>2.7</v>
      </c>
      <c r="E9" s="5">
        <v>3.5</v>
      </c>
      <c r="F9" s="5">
        <v>4.33</v>
      </c>
      <c r="G9" s="5">
        <v>0.4</v>
      </c>
      <c r="H9" s="5">
        <v>0</v>
      </c>
    </row>
    <row r="10" spans="1:18" x14ac:dyDescent="0.25">
      <c r="A10" t="s">
        <v>43</v>
      </c>
      <c r="B10" t="s">
        <v>1</v>
      </c>
      <c r="C10" s="8">
        <f>C9-C8</f>
        <v>2.2999999999999998</v>
      </c>
      <c r="D10" s="8">
        <f t="shared" ref="D10:H10" si="0">D9-D8</f>
        <v>0.40000000000000036</v>
      </c>
      <c r="E10" s="8">
        <f t="shared" si="0"/>
        <v>0.79999999999999982</v>
      </c>
      <c r="F10" s="8">
        <f>F9-F8</f>
        <v>0.83000000000000007</v>
      </c>
      <c r="G10" s="8">
        <f>G9-G8</f>
        <v>0.23</v>
      </c>
      <c r="H10" s="8">
        <f t="shared" si="0"/>
        <v>0</v>
      </c>
    </row>
    <row r="11" spans="1:18" x14ac:dyDescent="0.25">
      <c r="A11" t="s">
        <v>64</v>
      </c>
      <c r="B11" t="s">
        <v>32</v>
      </c>
      <c r="C11" s="8">
        <f>C7*$B$2/($B$3*C10)</f>
        <v>0.21650000000000003</v>
      </c>
      <c r="D11" s="8">
        <f t="shared" ref="D11:H11" si="1">D7*$B$2/($B$3*D10)</f>
        <v>0.2164999999999998</v>
      </c>
      <c r="E11" s="8">
        <f t="shared" si="1"/>
        <v>0.33828125000000003</v>
      </c>
      <c r="F11" s="8">
        <f>F7*$B$2/($B$3*F10)</f>
        <v>0.20867469879518072</v>
      </c>
      <c r="G11" s="8">
        <f>G7*$B$2/($B$3*G10)</f>
        <v>0.56478260869565222</v>
      </c>
      <c r="H11" s="8" t="e">
        <f t="shared" si="1"/>
        <v>#DIV/0!</v>
      </c>
    </row>
    <row r="14" spans="1:18" x14ac:dyDescent="0.25">
      <c r="A14" s="3" t="s">
        <v>30</v>
      </c>
      <c r="B14" s="3"/>
      <c r="C14" s="3"/>
      <c r="D14" s="3"/>
      <c r="P14" s="3" t="s">
        <v>31</v>
      </c>
    </row>
    <row r="15" spans="1:18" x14ac:dyDescent="0.25">
      <c r="A15" t="s">
        <v>29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K15" t="s">
        <v>67</v>
      </c>
      <c r="L15" t="s">
        <v>68</v>
      </c>
      <c r="M15" t="s">
        <v>69</v>
      </c>
      <c r="N15" t="s">
        <v>70</v>
      </c>
    </row>
    <row r="16" spans="1:18" x14ac:dyDescent="0.25">
      <c r="A16">
        <f>B2/(2*$B$3)</f>
        <v>1.0825E-2</v>
      </c>
      <c r="C16">
        <f>IF($A16&lt;C$8,0,IF($A16&gt;C$9,0,C$11))</f>
        <v>0.21650000000000003</v>
      </c>
      <c r="D16">
        <f t="shared" ref="D16:H16" si="2">IF($A16&lt;D$8,0,IF($A16&gt;D$9,0,D$11))</f>
        <v>0</v>
      </c>
      <c r="E16">
        <f t="shared" si="2"/>
        <v>0</v>
      </c>
      <c r="F16">
        <f t="shared" ref="F16:G35" si="3">IF($A16&lt;F$8,0,IF($A16&gt;F$9,0,F$11))</f>
        <v>0</v>
      </c>
      <c r="G16">
        <f t="shared" si="3"/>
        <v>0</v>
      </c>
      <c r="H16">
        <f t="shared" si="2"/>
        <v>0</v>
      </c>
      <c r="K16">
        <f>IF($A16&gt;K8,K7,0)</f>
        <v>0</v>
      </c>
      <c r="L16">
        <f t="shared" ref="L16:N16" si="4">IF($A16&gt;L8,L7,0)</f>
        <v>0</v>
      </c>
      <c r="M16">
        <f t="shared" si="4"/>
        <v>0</v>
      </c>
      <c r="N16">
        <f t="shared" si="4"/>
        <v>0</v>
      </c>
      <c r="P16" s="1">
        <f>SUM(C16:N16)</f>
        <v>0.21650000000000003</v>
      </c>
    </row>
    <row r="17" spans="1:16" x14ac:dyDescent="0.25">
      <c r="A17">
        <f>A16+$B$2/$B$3</f>
        <v>3.2474999999999997E-2</v>
      </c>
      <c r="C17">
        <f t="shared" ref="C17:H76" si="5">IF($A17&lt;C$8,0,IF($A17&gt;C$9,0,C$11))</f>
        <v>0.21650000000000003</v>
      </c>
      <c r="D17">
        <f t="shared" si="5"/>
        <v>0</v>
      </c>
      <c r="E17">
        <f t="shared" si="5"/>
        <v>0</v>
      </c>
      <c r="F17">
        <f t="shared" si="3"/>
        <v>0</v>
      </c>
      <c r="G17">
        <f t="shared" si="3"/>
        <v>0</v>
      </c>
      <c r="H17">
        <f t="shared" si="5"/>
        <v>0</v>
      </c>
      <c r="K17">
        <f>IF($A17&gt;K$8,IF(K16=0,K$7,0),0)</f>
        <v>0</v>
      </c>
      <c r="L17">
        <f t="shared" ref="L17:N17" si="6">IF($A17&gt;L$8,IF(L16=0,L$7,0),0)</f>
        <v>0</v>
      </c>
      <c r="M17">
        <f t="shared" si="6"/>
        <v>0</v>
      </c>
      <c r="N17">
        <f t="shared" si="6"/>
        <v>0</v>
      </c>
      <c r="P17" s="1">
        <f t="shared" ref="P17:P80" si="7">SUM(C17:N17)</f>
        <v>0.21650000000000003</v>
      </c>
    </row>
    <row r="18" spans="1:16" x14ac:dyDescent="0.25">
      <c r="A18">
        <f t="shared" ref="A18:A81" si="8">A17+$B$2/$B$3</f>
        <v>5.4124999999999993E-2</v>
      </c>
      <c r="C18">
        <f t="shared" si="5"/>
        <v>0.21650000000000003</v>
      </c>
      <c r="D18">
        <f t="shared" si="5"/>
        <v>0</v>
      </c>
      <c r="E18">
        <f t="shared" si="5"/>
        <v>0</v>
      </c>
      <c r="F18">
        <f t="shared" si="3"/>
        <v>0</v>
      </c>
      <c r="G18">
        <f t="shared" si="3"/>
        <v>0</v>
      </c>
      <c r="H18">
        <f t="shared" si="5"/>
        <v>0</v>
      </c>
      <c r="K18">
        <f>IF($A18&gt;K$8,IF(SUM(K$16:K17)=0,K$7,0),0)</f>
        <v>0</v>
      </c>
      <c r="L18">
        <f>IF($A18&gt;L$8,IF(SUM(L$16:L17)=0,L$7,0),0)</f>
        <v>0</v>
      </c>
      <c r="M18">
        <f>IF($A18&gt;M$8,IF(SUM(M$16:M17)=0,M$7,0),0)</f>
        <v>0</v>
      </c>
      <c r="N18">
        <f>IF($A18&gt;N$8,IF(SUM(N$16:N17)=0,N$7,0),0)</f>
        <v>0</v>
      </c>
      <c r="P18" s="1">
        <f t="shared" si="7"/>
        <v>0.21650000000000003</v>
      </c>
    </row>
    <row r="19" spans="1:16" x14ac:dyDescent="0.25">
      <c r="A19">
        <f t="shared" si="8"/>
        <v>7.5774999999999995E-2</v>
      </c>
      <c r="C19">
        <f t="shared" si="5"/>
        <v>0.21650000000000003</v>
      </c>
      <c r="D19">
        <f t="shared" si="5"/>
        <v>0</v>
      </c>
      <c r="E19">
        <f t="shared" si="5"/>
        <v>0</v>
      </c>
      <c r="F19">
        <f t="shared" si="3"/>
        <v>0</v>
      </c>
      <c r="G19">
        <f t="shared" si="3"/>
        <v>0</v>
      </c>
      <c r="H19">
        <f t="shared" si="5"/>
        <v>0</v>
      </c>
      <c r="K19">
        <f>IF($A19&gt;K$8,IF(SUM(K$16:K18)=0,K$7,0),0)</f>
        <v>0</v>
      </c>
      <c r="L19">
        <f>IF($A19&gt;L$8,IF(SUM(L$16:L18)=0,L$7,0),0)</f>
        <v>0</v>
      </c>
      <c r="M19">
        <f>IF($A19&gt;M$8,IF(SUM(M$16:M18)=0,M$7,0),0)</f>
        <v>0</v>
      </c>
      <c r="N19">
        <f>IF($A19&gt;N$8,IF(SUM(N$16:N18)=0,N$7,0),0)</f>
        <v>0</v>
      </c>
      <c r="P19" s="1">
        <f t="shared" si="7"/>
        <v>0.21650000000000003</v>
      </c>
    </row>
    <row r="20" spans="1:16" x14ac:dyDescent="0.25">
      <c r="A20">
        <f t="shared" si="8"/>
        <v>9.7424999999999998E-2</v>
      </c>
      <c r="C20">
        <f t="shared" si="5"/>
        <v>0.21650000000000003</v>
      </c>
      <c r="D20">
        <f t="shared" si="5"/>
        <v>0</v>
      </c>
      <c r="E20">
        <f t="shared" si="5"/>
        <v>0</v>
      </c>
      <c r="F20">
        <f t="shared" si="3"/>
        <v>0</v>
      </c>
      <c r="G20">
        <f t="shared" si="3"/>
        <v>0</v>
      </c>
      <c r="H20">
        <f t="shared" si="5"/>
        <v>0</v>
      </c>
      <c r="K20">
        <f>IF($A20&gt;K$8,IF(SUM(K$16:K19)=0,K$7,0),0)</f>
        <v>0</v>
      </c>
      <c r="L20">
        <f>IF($A20&gt;L$8,IF(SUM(L$16:L19)=0,L$7,0),0)</f>
        <v>0</v>
      </c>
      <c r="M20">
        <f>IF($A20&gt;M$8,IF(SUM(M$16:M19)=0,M$7,0),0)</f>
        <v>0</v>
      </c>
      <c r="N20">
        <f>IF($A20&gt;N$8,IF(SUM(N$16:N19)=0,N$7,0),0)</f>
        <v>0</v>
      </c>
      <c r="P20" s="1">
        <f t="shared" si="7"/>
        <v>0.21650000000000003</v>
      </c>
    </row>
    <row r="21" spans="1:16" x14ac:dyDescent="0.25">
      <c r="A21">
        <f t="shared" si="8"/>
        <v>0.119075</v>
      </c>
      <c r="C21">
        <f t="shared" si="5"/>
        <v>0.21650000000000003</v>
      </c>
      <c r="D21">
        <f t="shared" si="5"/>
        <v>0</v>
      </c>
      <c r="E21">
        <f t="shared" si="5"/>
        <v>0</v>
      </c>
      <c r="F21">
        <f t="shared" si="3"/>
        <v>0</v>
      </c>
      <c r="G21">
        <f t="shared" si="3"/>
        <v>0</v>
      </c>
      <c r="H21">
        <f t="shared" si="5"/>
        <v>0</v>
      </c>
      <c r="K21">
        <f>IF($A21&gt;K$8,IF(SUM(K$16:K20)=0,K$7,0),0)</f>
        <v>0</v>
      </c>
      <c r="L21">
        <f>IF($A21&gt;L$8,IF(SUM(L$16:L20)=0,L$7,0),0)</f>
        <v>0</v>
      </c>
      <c r="M21">
        <f>IF($A21&gt;M$8,IF(SUM(M$16:M20)=0,M$7,0),0)</f>
        <v>0</v>
      </c>
      <c r="N21">
        <f>IF($A21&gt;N$8,IF(SUM(N$16:N20)=0,N$7,0),0)</f>
        <v>0</v>
      </c>
      <c r="P21" s="1">
        <f t="shared" si="7"/>
        <v>0.21650000000000003</v>
      </c>
    </row>
    <row r="22" spans="1:16" x14ac:dyDescent="0.25">
      <c r="A22">
        <f t="shared" si="8"/>
        <v>0.14072499999999999</v>
      </c>
      <c r="C22">
        <f t="shared" si="5"/>
        <v>0.21650000000000003</v>
      </c>
      <c r="D22">
        <f t="shared" si="5"/>
        <v>0</v>
      </c>
      <c r="E22">
        <f t="shared" si="5"/>
        <v>0</v>
      </c>
      <c r="F22">
        <f t="shared" si="3"/>
        <v>0</v>
      </c>
      <c r="G22">
        <f t="shared" si="3"/>
        <v>0</v>
      </c>
      <c r="H22">
        <f t="shared" si="5"/>
        <v>0</v>
      </c>
      <c r="K22">
        <f>IF($A22&gt;K$8,IF(SUM(K$16:K21)=0,K$7,0),0)</f>
        <v>0</v>
      </c>
      <c r="L22">
        <f>IF($A22&gt;L$8,IF(SUM(L$16:L21)=0,L$7,0),0)</f>
        <v>0</v>
      </c>
      <c r="M22">
        <f>IF($A22&gt;M$8,IF(SUM(M$16:M21)=0,M$7,0),0)</f>
        <v>0</v>
      </c>
      <c r="N22">
        <f>IF($A22&gt;N$8,IF(SUM(N$16:N21)=0,N$7,0),0)</f>
        <v>0</v>
      </c>
      <c r="P22" s="1">
        <f t="shared" si="7"/>
        <v>0.21650000000000003</v>
      </c>
    </row>
    <row r="23" spans="1:16" x14ac:dyDescent="0.25">
      <c r="A23">
        <f t="shared" si="8"/>
        <v>0.16237499999999999</v>
      </c>
      <c r="C23">
        <f t="shared" si="5"/>
        <v>0.21650000000000003</v>
      </c>
      <c r="D23">
        <f t="shared" si="5"/>
        <v>0</v>
      </c>
      <c r="E23">
        <f t="shared" si="5"/>
        <v>0</v>
      </c>
      <c r="F23">
        <f t="shared" si="3"/>
        <v>0</v>
      </c>
      <c r="G23">
        <f t="shared" si="3"/>
        <v>0</v>
      </c>
      <c r="H23">
        <f t="shared" si="5"/>
        <v>0</v>
      </c>
      <c r="K23">
        <f>IF($A23&gt;K$8,IF(SUM(K$16:K22)=0,K$7,0),0)</f>
        <v>0</v>
      </c>
      <c r="L23">
        <f>IF($A23&gt;L$8,IF(SUM(L$16:L22)=0,L$7,0),0)</f>
        <v>0</v>
      </c>
      <c r="M23">
        <f>IF($A23&gt;M$8,IF(SUM(M$16:M22)=0,M$7,0),0)</f>
        <v>0</v>
      </c>
      <c r="N23">
        <f>IF($A23&gt;N$8,IF(SUM(N$16:N22)=0,N$7,0),0)</f>
        <v>0</v>
      </c>
      <c r="P23" s="1">
        <f t="shared" si="7"/>
        <v>0.21650000000000003</v>
      </c>
    </row>
    <row r="24" spans="1:16" x14ac:dyDescent="0.25">
      <c r="A24">
        <f t="shared" si="8"/>
        <v>0.18402499999999999</v>
      </c>
      <c r="C24">
        <f t="shared" si="5"/>
        <v>0.21650000000000003</v>
      </c>
      <c r="D24">
        <f t="shared" si="5"/>
        <v>0</v>
      </c>
      <c r="E24">
        <f t="shared" si="5"/>
        <v>0</v>
      </c>
      <c r="F24">
        <f t="shared" si="3"/>
        <v>0</v>
      </c>
      <c r="G24">
        <f t="shared" si="3"/>
        <v>0.56478260869565222</v>
      </c>
      <c r="H24">
        <f t="shared" si="5"/>
        <v>0</v>
      </c>
      <c r="K24">
        <f>IF($A24&gt;K$8,IF(SUM(K$16:K23)=0,K$7,0),0)</f>
        <v>0</v>
      </c>
      <c r="L24">
        <f>IF($A24&gt;L$8,IF(SUM(L$16:L23)=0,L$7,0),0)</f>
        <v>0</v>
      </c>
      <c r="M24">
        <f>IF($A24&gt;M$8,IF(SUM(M$16:M23)=0,M$7,0),0)</f>
        <v>0</v>
      </c>
      <c r="N24">
        <f>IF($A24&gt;N$8,IF(SUM(N$16:N23)=0,N$7,0),0)</f>
        <v>0</v>
      </c>
      <c r="P24" s="1">
        <f t="shared" si="7"/>
        <v>0.78128260869565225</v>
      </c>
    </row>
    <row r="25" spans="1:16" x14ac:dyDescent="0.25">
      <c r="A25">
        <f t="shared" si="8"/>
        <v>0.205675</v>
      </c>
      <c r="C25">
        <f t="shared" si="5"/>
        <v>0.21650000000000003</v>
      </c>
      <c r="D25">
        <f t="shared" si="5"/>
        <v>0</v>
      </c>
      <c r="E25">
        <f t="shared" si="5"/>
        <v>0</v>
      </c>
      <c r="F25">
        <f t="shared" si="3"/>
        <v>0</v>
      </c>
      <c r="G25">
        <f t="shared" si="3"/>
        <v>0.56478260869565222</v>
      </c>
      <c r="H25">
        <f t="shared" si="5"/>
        <v>0</v>
      </c>
      <c r="K25">
        <f>IF($A25&gt;K$8,IF(SUM(K$16:K24)=0,K$7,0),0)</f>
        <v>0</v>
      </c>
      <c r="L25">
        <f>IF($A25&gt;L$8,IF(SUM(L$16:L24)=0,L$7,0),0)</f>
        <v>0</v>
      </c>
      <c r="M25">
        <f>IF($A25&gt;M$8,IF(SUM(M$16:M24)=0,M$7,0),0)</f>
        <v>0</v>
      </c>
      <c r="N25">
        <f>IF($A25&gt;N$8,IF(SUM(N$16:N24)=0,N$7,0),0)</f>
        <v>0</v>
      </c>
      <c r="P25" s="1">
        <f t="shared" si="7"/>
        <v>0.78128260869565225</v>
      </c>
    </row>
    <row r="26" spans="1:16" x14ac:dyDescent="0.25">
      <c r="A26">
        <f t="shared" si="8"/>
        <v>0.227325</v>
      </c>
      <c r="C26">
        <f t="shared" si="5"/>
        <v>0.21650000000000003</v>
      </c>
      <c r="D26">
        <f t="shared" si="5"/>
        <v>0</v>
      </c>
      <c r="E26">
        <f t="shared" si="5"/>
        <v>0</v>
      </c>
      <c r="F26">
        <f t="shared" si="3"/>
        <v>0</v>
      </c>
      <c r="G26">
        <f t="shared" si="3"/>
        <v>0.56478260869565222</v>
      </c>
      <c r="H26">
        <f t="shared" si="5"/>
        <v>0</v>
      </c>
      <c r="K26">
        <f>IF($A26&gt;K$8,IF(SUM(K$16:K25)=0,K$7,0),0)</f>
        <v>0</v>
      </c>
      <c r="L26">
        <f>IF($A26&gt;L$8,IF(SUM(L$16:L25)=0,L$7,0),0)</f>
        <v>0</v>
      </c>
      <c r="M26">
        <f>IF($A26&gt;M$8,IF(SUM(M$16:M25)=0,M$7,0),0)</f>
        <v>0</v>
      </c>
      <c r="N26">
        <f>IF($A26&gt;N$8,IF(SUM(N$16:N25)=0,N$7,0),0)</f>
        <v>0</v>
      </c>
      <c r="P26" s="1">
        <f t="shared" si="7"/>
        <v>0.78128260869565225</v>
      </c>
    </row>
    <row r="27" spans="1:16" x14ac:dyDescent="0.25">
      <c r="A27">
        <f t="shared" si="8"/>
        <v>0.248975</v>
      </c>
      <c r="C27">
        <f t="shared" si="5"/>
        <v>0.21650000000000003</v>
      </c>
      <c r="D27">
        <f t="shared" si="5"/>
        <v>0</v>
      </c>
      <c r="E27">
        <f t="shared" si="5"/>
        <v>0</v>
      </c>
      <c r="F27">
        <f t="shared" si="3"/>
        <v>0</v>
      </c>
      <c r="G27">
        <f t="shared" si="3"/>
        <v>0.56478260869565222</v>
      </c>
      <c r="H27">
        <f t="shared" si="5"/>
        <v>0</v>
      </c>
      <c r="K27">
        <f>IF($A27&gt;K$8,IF(SUM(K$16:K26)=0,K$7,0),0)</f>
        <v>0</v>
      </c>
      <c r="L27">
        <f>IF($A27&gt;L$8,IF(SUM(L$16:L26)=0,L$7,0),0)</f>
        <v>0</v>
      </c>
      <c r="M27">
        <f>IF($A27&gt;M$8,IF(SUM(M$16:M26)=0,M$7,0),0)</f>
        <v>0</v>
      </c>
      <c r="N27">
        <f>IF($A27&gt;N$8,IF(SUM(N$16:N26)=0,N$7,0),0)</f>
        <v>0</v>
      </c>
      <c r="P27" s="1">
        <f t="shared" si="7"/>
        <v>0.78128260869565225</v>
      </c>
    </row>
    <row r="28" spans="1:16" x14ac:dyDescent="0.25">
      <c r="A28">
        <f t="shared" si="8"/>
        <v>0.270625</v>
      </c>
      <c r="C28">
        <f t="shared" si="5"/>
        <v>0.21650000000000003</v>
      </c>
      <c r="D28">
        <f t="shared" si="5"/>
        <v>0</v>
      </c>
      <c r="E28">
        <f t="shared" si="5"/>
        <v>0</v>
      </c>
      <c r="F28">
        <f t="shared" si="3"/>
        <v>0</v>
      </c>
      <c r="G28">
        <f t="shared" si="3"/>
        <v>0.56478260869565222</v>
      </c>
      <c r="H28">
        <f t="shared" si="5"/>
        <v>0</v>
      </c>
      <c r="K28">
        <f>IF($A28&gt;K$8,IF(SUM(K$16:K27)=0,K$7,0),0)</f>
        <v>0</v>
      </c>
      <c r="L28">
        <f>IF($A28&gt;L$8,IF(SUM(L$16:L27)=0,L$7,0),0)</f>
        <v>0</v>
      </c>
      <c r="M28">
        <f>IF($A28&gt;M$8,IF(SUM(M$16:M27)=0,M$7,0),0)</f>
        <v>0</v>
      </c>
      <c r="N28">
        <f>IF($A28&gt;N$8,IF(SUM(N$16:N27)=0,N$7,0),0)</f>
        <v>0</v>
      </c>
      <c r="P28" s="1">
        <f t="shared" si="7"/>
        <v>0.78128260869565225</v>
      </c>
    </row>
    <row r="29" spans="1:16" x14ac:dyDescent="0.25">
      <c r="A29">
        <f t="shared" si="8"/>
        <v>0.29227500000000001</v>
      </c>
      <c r="C29">
        <f t="shared" si="5"/>
        <v>0.21650000000000003</v>
      </c>
      <c r="D29">
        <f t="shared" si="5"/>
        <v>0</v>
      </c>
      <c r="E29">
        <f t="shared" si="5"/>
        <v>0</v>
      </c>
      <c r="F29">
        <f t="shared" si="3"/>
        <v>0</v>
      </c>
      <c r="G29">
        <f t="shared" si="3"/>
        <v>0.56478260869565222</v>
      </c>
      <c r="H29">
        <f t="shared" si="5"/>
        <v>0</v>
      </c>
      <c r="K29">
        <f>IF($A29&gt;K$8,IF(SUM(K$16:K28)=0,K$7,0),0)</f>
        <v>0</v>
      </c>
      <c r="L29">
        <f>IF($A29&gt;L$8,IF(SUM(L$16:L28)=0,L$7,0),0)</f>
        <v>0</v>
      </c>
      <c r="M29">
        <f>IF($A29&gt;M$8,IF(SUM(M$16:M28)=0,M$7,0),0)</f>
        <v>0</v>
      </c>
      <c r="N29">
        <f>IF($A29&gt;N$8,IF(SUM(N$16:N28)=0,N$7,0),0)</f>
        <v>0</v>
      </c>
      <c r="P29" s="1">
        <f t="shared" si="7"/>
        <v>0.78128260869565225</v>
      </c>
    </row>
    <row r="30" spans="1:16" x14ac:dyDescent="0.25">
      <c r="A30">
        <f t="shared" si="8"/>
        <v>0.31392500000000001</v>
      </c>
      <c r="C30">
        <f t="shared" si="5"/>
        <v>0.21650000000000003</v>
      </c>
      <c r="D30">
        <f t="shared" si="5"/>
        <v>0</v>
      </c>
      <c r="E30">
        <f t="shared" si="5"/>
        <v>0</v>
      </c>
      <c r="F30">
        <f t="shared" si="3"/>
        <v>0</v>
      </c>
      <c r="G30">
        <f t="shared" si="3"/>
        <v>0.56478260869565222</v>
      </c>
      <c r="H30">
        <f t="shared" si="5"/>
        <v>0</v>
      </c>
      <c r="K30">
        <f>IF($A30&gt;K$8,IF(SUM(K$16:K29)=0,K$7,0),0)</f>
        <v>0</v>
      </c>
      <c r="L30">
        <f>IF($A30&gt;L$8,IF(SUM(L$16:L29)=0,L$7,0),0)</f>
        <v>0</v>
      </c>
      <c r="M30">
        <f>IF($A30&gt;M$8,IF(SUM(M$16:M29)=0,M$7,0),0)</f>
        <v>0</v>
      </c>
      <c r="N30">
        <f>IF($A30&gt;N$8,IF(SUM(N$16:N29)=0,N$7,0),0)</f>
        <v>0</v>
      </c>
      <c r="P30" s="1">
        <f t="shared" si="7"/>
        <v>0.78128260869565225</v>
      </c>
    </row>
    <row r="31" spans="1:16" x14ac:dyDescent="0.25">
      <c r="A31">
        <f t="shared" si="8"/>
        <v>0.33557500000000001</v>
      </c>
      <c r="C31">
        <f t="shared" si="5"/>
        <v>0.21650000000000003</v>
      </c>
      <c r="D31">
        <f t="shared" si="5"/>
        <v>0</v>
      </c>
      <c r="E31">
        <f t="shared" si="5"/>
        <v>0</v>
      </c>
      <c r="F31">
        <f t="shared" si="3"/>
        <v>0</v>
      </c>
      <c r="G31">
        <f t="shared" si="3"/>
        <v>0.56478260869565222</v>
      </c>
      <c r="H31">
        <f t="shared" si="5"/>
        <v>0</v>
      </c>
      <c r="K31">
        <f>IF($A31&gt;K$8,IF(SUM(K$16:K30)=0,K$7,0),0)</f>
        <v>0</v>
      </c>
      <c r="L31">
        <f>IF($A31&gt;L$8,IF(SUM(L$16:L30)=0,L$7,0),0)</f>
        <v>0</v>
      </c>
      <c r="M31">
        <f>IF($A31&gt;M$8,IF(SUM(M$16:M30)=0,M$7,0),0)</f>
        <v>0</v>
      </c>
      <c r="N31">
        <f>IF($A31&gt;N$8,IF(SUM(N$16:N30)=0,N$7,0),0)</f>
        <v>0</v>
      </c>
      <c r="P31" s="1">
        <f t="shared" si="7"/>
        <v>0.78128260869565225</v>
      </c>
    </row>
    <row r="32" spans="1:16" x14ac:dyDescent="0.25">
      <c r="A32">
        <f t="shared" si="8"/>
        <v>0.35722500000000001</v>
      </c>
      <c r="C32">
        <f t="shared" si="5"/>
        <v>0.21650000000000003</v>
      </c>
      <c r="D32">
        <f t="shared" si="5"/>
        <v>0</v>
      </c>
      <c r="E32">
        <f t="shared" si="5"/>
        <v>0</v>
      </c>
      <c r="F32">
        <f t="shared" si="3"/>
        <v>0</v>
      </c>
      <c r="G32">
        <f t="shared" si="3"/>
        <v>0.56478260869565222</v>
      </c>
      <c r="H32">
        <f t="shared" si="5"/>
        <v>0</v>
      </c>
      <c r="K32">
        <f>IF($A32&gt;K$8,IF(SUM(K$16:K31)=0,K$7,0),0)</f>
        <v>0</v>
      </c>
      <c r="L32">
        <f>IF($A32&gt;L$8,IF(SUM(L$16:L31)=0,L$7,0),0)</f>
        <v>0</v>
      </c>
      <c r="M32">
        <f>IF($A32&gt;M$8,IF(SUM(M$16:M31)=0,M$7,0),0)</f>
        <v>0</v>
      </c>
      <c r="N32">
        <f>IF($A32&gt;N$8,IF(SUM(N$16:N31)=0,N$7,0),0)</f>
        <v>0</v>
      </c>
      <c r="P32" s="1">
        <f t="shared" si="7"/>
        <v>0.78128260869565225</v>
      </c>
    </row>
    <row r="33" spans="1:16" x14ac:dyDescent="0.25">
      <c r="A33">
        <f t="shared" si="8"/>
        <v>0.37887500000000002</v>
      </c>
      <c r="C33">
        <f t="shared" si="5"/>
        <v>0.21650000000000003</v>
      </c>
      <c r="D33">
        <f t="shared" si="5"/>
        <v>0</v>
      </c>
      <c r="E33">
        <f t="shared" si="5"/>
        <v>0</v>
      </c>
      <c r="F33">
        <f t="shared" si="3"/>
        <v>0</v>
      </c>
      <c r="G33">
        <f t="shared" si="3"/>
        <v>0.56478260869565222</v>
      </c>
      <c r="H33">
        <f t="shared" si="5"/>
        <v>0</v>
      </c>
      <c r="K33">
        <f>IF($A33&gt;K$8,IF(SUM(K$16:K32)=0,K$7,0),0)</f>
        <v>0</v>
      </c>
      <c r="L33">
        <f>IF($A33&gt;L$8,IF(SUM(L$16:L32)=0,L$7,0),0)</f>
        <v>0</v>
      </c>
      <c r="M33">
        <f>IF($A33&gt;M$8,IF(SUM(M$16:M32)=0,M$7,0),0)</f>
        <v>0</v>
      </c>
      <c r="N33">
        <f>IF($A33&gt;N$8,IF(SUM(N$16:N32)=0,N$7,0),0)</f>
        <v>0</v>
      </c>
      <c r="P33" s="1">
        <f t="shared" si="7"/>
        <v>0.78128260869565225</v>
      </c>
    </row>
    <row r="34" spans="1:16" x14ac:dyDescent="0.25">
      <c r="A34">
        <f t="shared" si="8"/>
        <v>0.40052500000000002</v>
      </c>
      <c r="C34">
        <f t="shared" si="5"/>
        <v>0.21650000000000003</v>
      </c>
      <c r="D34">
        <f t="shared" si="5"/>
        <v>0</v>
      </c>
      <c r="E34">
        <f t="shared" si="5"/>
        <v>0</v>
      </c>
      <c r="F34">
        <f t="shared" si="3"/>
        <v>0</v>
      </c>
      <c r="G34">
        <f t="shared" si="3"/>
        <v>0</v>
      </c>
      <c r="H34">
        <f t="shared" si="5"/>
        <v>0</v>
      </c>
      <c r="K34">
        <f>IF($A34&gt;K$8,IF(SUM(K$16:K33)=0,K$7,0),0)</f>
        <v>0</v>
      </c>
      <c r="L34">
        <f>IF($A34&gt;L$8,IF(SUM(L$16:L33)=0,L$7,0),0)</f>
        <v>0</v>
      </c>
      <c r="M34">
        <f>IF($A34&gt;M$8,IF(SUM(M$16:M33)=0,M$7,0),0)</f>
        <v>0</v>
      </c>
      <c r="N34">
        <f>IF($A34&gt;N$8,IF(SUM(N$16:N33)=0,N$7,0),0)</f>
        <v>0</v>
      </c>
      <c r="P34" s="1">
        <f t="shared" si="7"/>
        <v>0.21650000000000003</v>
      </c>
    </row>
    <row r="35" spans="1:16" x14ac:dyDescent="0.25">
      <c r="A35">
        <f t="shared" si="8"/>
        <v>0.42217500000000002</v>
      </c>
      <c r="C35">
        <f t="shared" si="5"/>
        <v>0.21650000000000003</v>
      </c>
      <c r="D35">
        <f t="shared" si="5"/>
        <v>0</v>
      </c>
      <c r="E35">
        <f t="shared" si="5"/>
        <v>0</v>
      </c>
      <c r="F35">
        <f t="shared" si="3"/>
        <v>0</v>
      </c>
      <c r="G35">
        <f t="shared" si="3"/>
        <v>0</v>
      </c>
      <c r="H35">
        <f t="shared" si="5"/>
        <v>0</v>
      </c>
      <c r="K35">
        <f>IF($A35&gt;K$8,IF(SUM(K$16:K34)=0,K$7,0),0)</f>
        <v>0</v>
      </c>
      <c r="L35">
        <f>IF($A35&gt;L$8,IF(SUM(L$16:L34)=0,L$7,0),0)</f>
        <v>0</v>
      </c>
      <c r="M35">
        <f>IF($A35&gt;M$8,IF(SUM(M$16:M34)=0,M$7,0),0)</f>
        <v>0</v>
      </c>
      <c r="N35">
        <f>IF($A35&gt;N$8,IF(SUM(N$16:N34)=0,N$7,0),0)</f>
        <v>0</v>
      </c>
      <c r="P35" s="1">
        <f t="shared" si="7"/>
        <v>0.21650000000000003</v>
      </c>
    </row>
    <row r="36" spans="1:16" x14ac:dyDescent="0.25">
      <c r="A36">
        <f t="shared" si="8"/>
        <v>0.44382500000000003</v>
      </c>
      <c r="C36">
        <f t="shared" si="5"/>
        <v>0.21650000000000003</v>
      </c>
      <c r="D36">
        <f t="shared" si="5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K36">
        <f>IF($A36&gt;K$8,IF(SUM(K$16:K35)=0,K$7,0),0)</f>
        <v>0</v>
      </c>
      <c r="L36">
        <f>IF($A36&gt;L$8,IF(SUM(L$16:L35)=0,L$7,0),0)</f>
        <v>0</v>
      </c>
      <c r="M36">
        <f>IF($A36&gt;M$8,IF(SUM(M$16:M35)=0,M$7,0),0)</f>
        <v>0</v>
      </c>
      <c r="N36">
        <f>IF($A36&gt;N$8,IF(SUM(N$16:N35)=0,N$7,0),0)</f>
        <v>0</v>
      </c>
      <c r="P36" s="1">
        <f t="shared" si="7"/>
        <v>0.21650000000000003</v>
      </c>
    </row>
    <row r="37" spans="1:16" x14ac:dyDescent="0.25">
      <c r="A37">
        <f t="shared" si="8"/>
        <v>0.46547500000000003</v>
      </c>
      <c r="C37">
        <f t="shared" si="5"/>
        <v>0.21650000000000003</v>
      </c>
      <c r="D37">
        <f t="shared" si="5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K37">
        <f>IF($A37&gt;K$8,IF(SUM(K$16:K36)=0,K$7,0),0)</f>
        <v>0</v>
      </c>
      <c r="L37">
        <f>IF($A37&gt;L$8,IF(SUM(L$16:L36)=0,L$7,0),0)</f>
        <v>0</v>
      </c>
      <c r="M37">
        <f>IF($A37&gt;M$8,IF(SUM(M$16:M36)=0,M$7,0),0)</f>
        <v>0</v>
      </c>
      <c r="N37">
        <f>IF($A37&gt;N$8,IF(SUM(N$16:N36)=0,N$7,0),0)</f>
        <v>0</v>
      </c>
      <c r="P37" s="1">
        <f t="shared" si="7"/>
        <v>0.21650000000000003</v>
      </c>
    </row>
    <row r="38" spans="1:16" x14ac:dyDescent="0.25">
      <c r="A38">
        <f t="shared" si="8"/>
        <v>0.48712500000000003</v>
      </c>
      <c r="C38">
        <f t="shared" si="5"/>
        <v>0.21650000000000003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K38">
        <f>IF($A38&gt;K$8,IF(SUM(K$16:K37)=0,K$7,0),0)</f>
        <v>0</v>
      </c>
      <c r="L38">
        <f>IF($A38&gt;L$8,IF(SUM(L$16:L37)=0,L$7,0),0)</f>
        <v>0</v>
      </c>
      <c r="M38">
        <f>IF($A38&gt;M$8,IF(SUM(M$16:M37)=0,M$7,0),0)</f>
        <v>0</v>
      </c>
      <c r="N38">
        <f>IF($A38&gt;N$8,IF(SUM(N$16:N37)=0,N$7,0),0)</f>
        <v>0</v>
      </c>
      <c r="P38" s="1">
        <f t="shared" si="7"/>
        <v>0.21650000000000003</v>
      </c>
    </row>
    <row r="39" spans="1:16" x14ac:dyDescent="0.25">
      <c r="A39">
        <f t="shared" si="8"/>
        <v>0.50877499999999998</v>
      </c>
      <c r="C39">
        <f t="shared" si="5"/>
        <v>0.21650000000000003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K39">
        <f>IF($A39&gt;K$8,IF(SUM(K$16:K38)=0,K$7,0),0)</f>
        <v>0</v>
      </c>
      <c r="L39">
        <f>IF($A39&gt;L$8,IF(SUM(L$16:L38)=0,L$7,0),0)</f>
        <v>0</v>
      </c>
      <c r="M39">
        <f>IF($A39&gt;M$8,IF(SUM(M$16:M38)=0,M$7,0),0)</f>
        <v>0</v>
      </c>
      <c r="N39">
        <f>IF($A39&gt;N$8,IF(SUM(N$16:N38)=0,N$7,0),0)</f>
        <v>0</v>
      </c>
      <c r="P39" s="1">
        <f t="shared" si="7"/>
        <v>0.21650000000000003</v>
      </c>
    </row>
    <row r="40" spans="1:16" x14ac:dyDescent="0.25">
      <c r="A40">
        <f t="shared" si="8"/>
        <v>0.53042499999999992</v>
      </c>
      <c r="C40">
        <f t="shared" si="5"/>
        <v>0.21650000000000003</v>
      </c>
      <c r="D40">
        <f t="shared" si="5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K40">
        <f>IF($A40&gt;K$8,IF(SUM(K$16:K39)=0,K$7,0),0)</f>
        <v>0</v>
      </c>
      <c r="L40">
        <f>IF($A40&gt;L$8,IF(SUM(L$16:L39)=0,L$7,0),0)</f>
        <v>0</v>
      </c>
      <c r="M40">
        <f>IF($A40&gt;M$8,IF(SUM(M$16:M39)=0,M$7,0),0)</f>
        <v>0</v>
      </c>
      <c r="N40">
        <f>IF($A40&gt;N$8,IF(SUM(N$16:N39)=0,N$7,0),0)</f>
        <v>0</v>
      </c>
      <c r="P40" s="1">
        <f t="shared" si="7"/>
        <v>0.21650000000000003</v>
      </c>
    </row>
    <row r="41" spans="1:16" x14ac:dyDescent="0.25">
      <c r="A41">
        <f t="shared" si="8"/>
        <v>0.55207499999999987</v>
      </c>
      <c r="C41">
        <f t="shared" si="5"/>
        <v>0.21650000000000003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K41">
        <f>IF($A41&gt;K$8,IF(SUM(K$16:K40)=0,K$7,0),0)</f>
        <v>0</v>
      </c>
      <c r="L41">
        <f>IF($A41&gt;L$8,IF(SUM(L$16:L40)=0,L$7,0),0)</f>
        <v>0</v>
      </c>
      <c r="M41">
        <f>IF($A41&gt;M$8,IF(SUM(M$16:M40)=0,M$7,0),0)</f>
        <v>0</v>
      </c>
      <c r="N41">
        <f>IF($A41&gt;N$8,IF(SUM(N$16:N40)=0,N$7,0),0)</f>
        <v>0</v>
      </c>
      <c r="P41" s="1">
        <f t="shared" si="7"/>
        <v>0.21650000000000003</v>
      </c>
    </row>
    <row r="42" spans="1:16" x14ac:dyDescent="0.25">
      <c r="A42">
        <f t="shared" si="8"/>
        <v>0.57372499999999982</v>
      </c>
      <c r="C42">
        <f t="shared" si="5"/>
        <v>0.21650000000000003</v>
      </c>
      <c r="D42">
        <f t="shared" si="5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K42">
        <f>IF($A42&gt;K$8,IF(SUM(K$16:K41)=0,K$7,0),0)</f>
        <v>0</v>
      </c>
      <c r="L42">
        <f>IF($A42&gt;L$8,IF(SUM(L$16:L41)=0,L$7,0),0)</f>
        <v>0</v>
      </c>
      <c r="M42">
        <f>IF($A42&gt;M$8,IF(SUM(M$16:M41)=0,M$7,0),0)</f>
        <v>0</v>
      </c>
      <c r="N42">
        <f>IF($A42&gt;N$8,IF(SUM(N$16:N41)=0,N$7,0),0)</f>
        <v>0</v>
      </c>
      <c r="P42" s="1">
        <f t="shared" si="7"/>
        <v>0.21650000000000003</v>
      </c>
    </row>
    <row r="43" spans="1:16" x14ac:dyDescent="0.25">
      <c r="A43">
        <f t="shared" si="8"/>
        <v>0.59537499999999977</v>
      </c>
      <c r="C43">
        <f t="shared" si="5"/>
        <v>0.21650000000000003</v>
      </c>
      <c r="D43">
        <f t="shared" si="5"/>
        <v>0</v>
      </c>
      <c r="E43">
        <f t="shared" si="5"/>
        <v>0</v>
      </c>
      <c r="F43">
        <f t="shared" si="5"/>
        <v>0</v>
      </c>
      <c r="G43">
        <f t="shared" si="5"/>
        <v>0</v>
      </c>
      <c r="H43">
        <f t="shared" si="5"/>
        <v>0</v>
      </c>
      <c r="K43">
        <f>IF($A43&gt;K$8,IF(SUM(K$16:K42)=0,K$7,0),0)</f>
        <v>0</v>
      </c>
      <c r="L43">
        <f>IF($A43&gt;L$8,IF(SUM(L$16:L42)=0,L$7,0),0)</f>
        <v>0</v>
      </c>
      <c r="M43">
        <f>IF($A43&gt;M$8,IF(SUM(M$16:M42)=0,M$7,0),0)</f>
        <v>0</v>
      </c>
      <c r="N43">
        <f>IF($A43&gt;N$8,IF(SUM(N$16:N42)=0,N$7,0),0)</f>
        <v>0</v>
      </c>
      <c r="P43" s="1">
        <f t="shared" si="7"/>
        <v>0.21650000000000003</v>
      </c>
    </row>
    <row r="44" spans="1:16" x14ac:dyDescent="0.25">
      <c r="A44">
        <f t="shared" si="8"/>
        <v>0.61702499999999971</v>
      </c>
      <c r="C44">
        <f t="shared" si="5"/>
        <v>0.21650000000000003</v>
      </c>
      <c r="D44">
        <f t="shared" si="5"/>
        <v>0</v>
      </c>
      <c r="E44">
        <f t="shared" si="5"/>
        <v>0</v>
      </c>
      <c r="F44">
        <f t="shared" si="5"/>
        <v>0</v>
      </c>
      <c r="G44">
        <f t="shared" si="5"/>
        <v>0</v>
      </c>
      <c r="H44">
        <f t="shared" si="5"/>
        <v>0</v>
      </c>
      <c r="K44">
        <f>IF($A44&gt;K$8,IF(SUM(K$16:K43)=0,K$7,0),0)</f>
        <v>0</v>
      </c>
      <c r="L44">
        <f>IF($A44&gt;L$8,IF(SUM(L$16:L43)=0,L$7,0),0)</f>
        <v>0</v>
      </c>
      <c r="M44">
        <f>IF($A44&gt;M$8,IF(SUM(M$16:M43)=0,M$7,0),0)</f>
        <v>0</v>
      </c>
      <c r="N44">
        <f>IF($A44&gt;N$8,IF(SUM(N$16:N43)=0,N$7,0),0)</f>
        <v>0</v>
      </c>
      <c r="P44" s="1">
        <f t="shared" si="7"/>
        <v>0.21650000000000003</v>
      </c>
    </row>
    <row r="45" spans="1:16" x14ac:dyDescent="0.25">
      <c r="A45">
        <f t="shared" si="8"/>
        <v>0.63867499999999966</v>
      </c>
      <c r="C45">
        <f t="shared" si="5"/>
        <v>0.21650000000000003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K45">
        <f>IF($A45&gt;K$8,IF(SUM(K$16:K44)=0,K$7,0),0)</f>
        <v>0</v>
      </c>
      <c r="L45">
        <f>IF($A45&gt;L$8,IF(SUM(L$16:L44)=0,L$7,0),0)</f>
        <v>0</v>
      </c>
      <c r="M45">
        <f>IF($A45&gt;M$8,IF(SUM(M$16:M44)=0,M$7,0),0)</f>
        <v>0</v>
      </c>
      <c r="N45">
        <f>IF($A45&gt;N$8,IF(SUM(N$16:N44)=0,N$7,0),0)</f>
        <v>0</v>
      </c>
      <c r="P45" s="1">
        <f t="shared" si="7"/>
        <v>0.21650000000000003</v>
      </c>
    </row>
    <row r="46" spans="1:16" x14ac:dyDescent="0.25">
      <c r="A46">
        <f t="shared" si="8"/>
        <v>0.66032499999999961</v>
      </c>
      <c r="C46">
        <f t="shared" si="5"/>
        <v>0.21650000000000003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K46">
        <f>IF($A46&gt;K$8,IF(SUM(K$16:K45)=0,K$7,0),0)</f>
        <v>0</v>
      </c>
      <c r="L46">
        <f>IF($A46&gt;L$8,IF(SUM(L$16:L45)=0,L$7,0),0)</f>
        <v>0</v>
      </c>
      <c r="M46">
        <f>IF($A46&gt;M$8,IF(SUM(M$16:M45)=0,M$7,0),0)</f>
        <v>0</v>
      </c>
      <c r="N46">
        <f>IF($A46&gt;N$8,IF(SUM(N$16:N45)=0,N$7,0),0)</f>
        <v>0</v>
      </c>
      <c r="P46" s="1">
        <f t="shared" si="7"/>
        <v>0.21650000000000003</v>
      </c>
    </row>
    <row r="47" spans="1:16" x14ac:dyDescent="0.25">
      <c r="A47">
        <f t="shared" si="8"/>
        <v>0.68197499999999955</v>
      </c>
      <c r="C47">
        <f t="shared" si="5"/>
        <v>0.21650000000000003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K47">
        <f>IF($A47&gt;K$8,IF(SUM(K$16:K46)=0,K$7,0),0)</f>
        <v>0</v>
      </c>
      <c r="L47">
        <f>IF($A47&gt;L$8,IF(SUM(L$16:L46)=0,L$7,0),0)</f>
        <v>0</v>
      </c>
      <c r="M47">
        <f>IF($A47&gt;M$8,IF(SUM(M$16:M46)=0,M$7,0),0)</f>
        <v>0</v>
      </c>
      <c r="N47">
        <f>IF($A47&gt;N$8,IF(SUM(N$16:N46)=0,N$7,0),0)</f>
        <v>0</v>
      </c>
      <c r="P47" s="1">
        <f t="shared" si="7"/>
        <v>0.21650000000000003</v>
      </c>
    </row>
    <row r="48" spans="1:16" x14ac:dyDescent="0.25">
      <c r="A48">
        <f t="shared" si="8"/>
        <v>0.7036249999999995</v>
      </c>
      <c r="C48">
        <f t="shared" si="5"/>
        <v>0.21650000000000003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K48">
        <f>IF($A48&gt;K$8,IF(SUM(K$16:K47)=0,K$7,0),0)</f>
        <v>0</v>
      </c>
      <c r="L48">
        <f>IF($A48&gt;L$8,IF(SUM(L$16:L47)=0,L$7,0),0)</f>
        <v>0</v>
      </c>
      <c r="M48">
        <f>IF($A48&gt;M$8,IF(SUM(M$16:M47)=0,M$7,0),0)</f>
        <v>0</v>
      </c>
      <c r="N48">
        <f>IF($A48&gt;N$8,IF(SUM(N$16:N47)=0,N$7,0),0)</f>
        <v>0</v>
      </c>
      <c r="P48" s="1">
        <f t="shared" si="7"/>
        <v>0.21650000000000003</v>
      </c>
    </row>
    <row r="49" spans="1:16" x14ac:dyDescent="0.25">
      <c r="A49">
        <f t="shared" si="8"/>
        <v>0.72527499999999945</v>
      </c>
      <c r="C49">
        <f t="shared" si="5"/>
        <v>0.21650000000000003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K49">
        <f>IF($A49&gt;K$8,IF(SUM(K$16:K48)=0,K$7,0),0)</f>
        <v>0</v>
      </c>
      <c r="L49">
        <f>IF($A49&gt;L$8,IF(SUM(L$16:L48)=0,L$7,0),0)</f>
        <v>0</v>
      </c>
      <c r="M49">
        <f>IF($A49&gt;M$8,IF(SUM(M$16:M48)=0,M$7,0),0)</f>
        <v>0</v>
      </c>
      <c r="N49">
        <f>IF($A49&gt;N$8,IF(SUM(N$16:N48)=0,N$7,0),0)</f>
        <v>0</v>
      </c>
      <c r="P49" s="1">
        <f t="shared" si="7"/>
        <v>0.21650000000000003</v>
      </c>
    </row>
    <row r="50" spans="1:16" x14ac:dyDescent="0.25">
      <c r="A50">
        <f t="shared" si="8"/>
        <v>0.74692499999999939</v>
      </c>
      <c r="C50">
        <f t="shared" si="5"/>
        <v>0.21650000000000003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K50">
        <f>IF($A50&gt;K$8,IF(SUM(K$16:K49)=0,K$7,0),0)</f>
        <v>0</v>
      </c>
      <c r="L50">
        <f>IF($A50&gt;L$8,IF(SUM(L$16:L49)=0,L$7,0),0)</f>
        <v>0</v>
      </c>
      <c r="M50">
        <f>IF($A50&gt;M$8,IF(SUM(M$16:M49)=0,M$7,0),0)</f>
        <v>0</v>
      </c>
      <c r="N50">
        <f>IF($A50&gt;N$8,IF(SUM(N$16:N49)=0,N$7,0),0)</f>
        <v>0</v>
      </c>
      <c r="P50" s="1">
        <f t="shared" si="7"/>
        <v>0.21650000000000003</v>
      </c>
    </row>
    <row r="51" spans="1:16" x14ac:dyDescent="0.25">
      <c r="A51">
        <f t="shared" si="8"/>
        <v>0.76857499999999934</v>
      </c>
      <c r="C51">
        <f t="shared" si="5"/>
        <v>0.21650000000000003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K51">
        <f>IF($A51&gt;K$8,IF(SUM(K$16:K50)=0,K$7,0),0)</f>
        <v>0</v>
      </c>
      <c r="L51">
        <f>IF($A51&gt;L$8,IF(SUM(L$16:L50)=0,L$7,0),0)</f>
        <v>0</v>
      </c>
      <c r="M51">
        <f>IF($A51&gt;M$8,IF(SUM(M$16:M50)=0,M$7,0),0)</f>
        <v>0</v>
      </c>
      <c r="N51">
        <f>IF($A51&gt;N$8,IF(SUM(N$16:N50)=0,N$7,0),0)</f>
        <v>0</v>
      </c>
      <c r="P51" s="1">
        <f t="shared" si="7"/>
        <v>0.21650000000000003</v>
      </c>
    </row>
    <row r="52" spans="1:16" x14ac:dyDescent="0.25">
      <c r="A52">
        <f t="shared" si="8"/>
        <v>0.79022499999999929</v>
      </c>
      <c r="C52">
        <f t="shared" si="5"/>
        <v>0.21650000000000003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K52">
        <f>IF($A52&gt;K$8,IF(SUM(K$16:K51)=0,K$7,0),0)</f>
        <v>0</v>
      </c>
      <c r="L52">
        <f>IF($A52&gt;L$8,IF(SUM(L$16:L51)=0,L$7,0),0)</f>
        <v>0</v>
      </c>
      <c r="M52">
        <f>IF($A52&gt;M$8,IF(SUM(M$16:M51)=0,M$7,0),0)</f>
        <v>0</v>
      </c>
      <c r="N52">
        <f>IF($A52&gt;N$8,IF(SUM(N$16:N51)=0,N$7,0),0)</f>
        <v>0</v>
      </c>
      <c r="P52" s="1">
        <f t="shared" si="7"/>
        <v>0.21650000000000003</v>
      </c>
    </row>
    <row r="53" spans="1:16" x14ac:dyDescent="0.25">
      <c r="A53">
        <f t="shared" si="8"/>
        <v>0.81187499999999924</v>
      </c>
      <c r="C53">
        <f t="shared" si="5"/>
        <v>0.21650000000000003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K53">
        <f>IF($A53&gt;K$8,IF(SUM(K$16:K52)=0,K$7,0),0)</f>
        <v>0</v>
      </c>
      <c r="L53">
        <f>IF($A53&gt;L$8,IF(SUM(L$16:L52)=0,L$7,0),0)</f>
        <v>0</v>
      </c>
      <c r="M53">
        <f>IF($A53&gt;M$8,IF(SUM(M$16:M52)=0,M$7,0),0)</f>
        <v>0</v>
      </c>
      <c r="N53">
        <f>IF($A53&gt;N$8,IF(SUM(N$16:N52)=0,N$7,0),0)</f>
        <v>0</v>
      </c>
      <c r="P53" s="1">
        <f t="shared" si="7"/>
        <v>0.21650000000000003</v>
      </c>
    </row>
    <row r="54" spans="1:16" x14ac:dyDescent="0.25">
      <c r="A54">
        <f t="shared" si="8"/>
        <v>0.83352499999999918</v>
      </c>
      <c r="C54">
        <f t="shared" si="5"/>
        <v>0.21650000000000003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K54">
        <f>IF($A54&gt;K$8,IF(SUM(K$16:K53)=0,K$7,0),0)</f>
        <v>0</v>
      </c>
      <c r="L54">
        <f>IF($A54&gt;L$8,IF(SUM(L$16:L53)=0,L$7,0),0)</f>
        <v>0</v>
      </c>
      <c r="M54">
        <f>IF($A54&gt;M$8,IF(SUM(M$16:M53)=0,M$7,0),0)</f>
        <v>0</v>
      </c>
      <c r="N54">
        <f>IF($A54&gt;N$8,IF(SUM(N$16:N53)=0,N$7,0),0)</f>
        <v>0</v>
      </c>
      <c r="P54" s="1">
        <f t="shared" si="7"/>
        <v>0.21650000000000003</v>
      </c>
    </row>
    <row r="55" spans="1:16" x14ac:dyDescent="0.25">
      <c r="A55">
        <f t="shared" si="8"/>
        <v>0.85517499999999913</v>
      </c>
      <c r="C55">
        <f t="shared" si="5"/>
        <v>0.21650000000000003</v>
      </c>
      <c r="D55">
        <f t="shared" si="5"/>
        <v>0</v>
      </c>
      <c r="E55">
        <f t="shared" ref="D55:H70" si="9">IF($A55&lt;E$8,0,IF($A55&gt;E$9,0,E$11))</f>
        <v>0</v>
      </c>
      <c r="F55">
        <f t="shared" si="5"/>
        <v>0</v>
      </c>
      <c r="G55">
        <f t="shared" si="5"/>
        <v>0</v>
      </c>
      <c r="H55">
        <f t="shared" si="9"/>
        <v>0</v>
      </c>
      <c r="K55">
        <f>IF($A55&gt;K$8,IF(SUM(K$16:K54)=0,K$7,0),0)</f>
        <v>0</v>
      </c>
      <c r="L55">
        <f>IF($A55&gt;L$8,IF(SUM(L$16:L54)=0,L$7,0),0)</f>
        <v>0</v>
      </c>
      <c r="M55">
        <f>IF($A55&gt;M$8,IF(SUM(M$16:M54)=0,M$7,0),0)</f>
        <v>0</v>
      </c>
      <c r="N55">
        <f>IF($A55&gt;N$8,IF(SUM(N$16:N54)=0,N$7,0),0)</f>
        <v>0</v>
      </c>
      <c r="P55" s="1">
        <f t="shared" si="7"/>
        <v>0.21650000000000003</v>
      </c>
    </row>
    <row r="56" spans="1:16" x14ac:dyDescent="0.25">
      <c r="A56">
        <f t="shared" si="8"/>
        <v>0.87682499999999908</v>
      </c>
      <c r="C56">
        <f t="shared" si="5"/>
        <v>0.21650000000000003</v>
      </c>
      <c r="D56">
        <f t="shared" si="9"/>
        <v>0</v>
      </c>
      <c r="E56">
        <f t="shared" si="9"/>
        <v>0</v>
      </c>
      <c r="F56">
        <f t="shared" si="5"/>
        <v>0</v>
      </c>
      <c r="G56">
        <f t="shared" si="5"/>
        <v>0</v>
      </c>
      <c r="H56">
        <f t="shared" si="9"/>
        <v>0</v>
      </c>
      <c r="K56">
        <f>IF($A56&gt;K$8,IF(SUM(K$16:K55)=0,K$7,0),0)</f>
        <v>0</v>
      </c>
      <c r="L56">
        <f>IF($A56&gt;L$8,IF(SUM(L$16:L55)=0,L$7,0),0)</f>
        <v>0</v>
      </c>
      <c r="M56">
        <f>IF($A56&gt;M$8,IF(SUM(M$16:M55)=0,M$7,0),0)</f>
        <v>0</v>
      </c>
      <c r="N56">
        <f>IF($A56&gt;N$8,IF(SUM(N$16:N55)=0,N$7,0),0)</f>
        <v>0</v>
      </c>
      <c r="P56" s="1">
        <f t="shared" si="7"/>
        <v>0.21650000000000003</v>
      </c>
    </row>
    <row r="57" spans="1:16" x14ac:dyDescent="0.25">
      <c r="A57">
        <f t="shared" si="8"/>
        <v>0.89847499999999902</v>
      </c>
      <c r="C57">
        <f t="shared" si="5"/>
        <v>0.21650000000000003</v>
      </c>
      <c r="D57">
        <f t="shared" si="9"/>
        <v>0</v>
      </c>
      <c r="E57">
        <f t="shared" si="9"/>
        <v>0</v>
      </c>
      <c r="F57">
        <f t="shared" si="5"/>
        <v>0</v>
      </c>
      <c r="G57">
        <f t="shared" si="5"/>
        <v>0</v>
      </c>
      <c r="H57">
        <f t="shared" si="9"/>
        <v>0</v>
      </c>
      <c r="K57">
        <f>IF($A57&gt;K$8,IF(SUM(K$16:K56)=0,K$7,0),0)</f>
        <v>0</v>
      </c>
      <c r="L57">
        <f>IF($A57&gt;L$8,IF(SUM(L$16:L56)=0,L$7,0),0)</f>
        <v>0</v>
      </c>
      <c r="M57">
        <f>IF($A57&gt;M$8,IF(SUM(M$16:M56)=0,M$7,0),0)</f>
        <v>0</v>
      </c>
      <c r="N57">
        <f>IF($A57&gt;N$8,IF(SUM(N$16:N56)=0,N$7,0),0)</f>
        <v>0</v>
      </c>
      <c r="P57" s="1">
        <f t="shared" si="7"/>
        <v>0.21650000000000003</v>
      </c>
    </row>
    <row r="58" spans="1:16" x14ac:dyDescent="0.25">
      <c r="A58">
        <f t="shared" si="8"/>
        <v>0.92012499999999897</v>
      </c>
      <c r="C58">
        <f t="shared" si="5"/>
        <v>0.21650000000000003</v>
      </c>
      <c r="D58">
        <f t="shared" si="9"/>
        <v>0</v>
      </c>
      <c r="E58">
        <f t="shared" si="9"/>
        <v>0</v>
      </c>
      <c r="F58">
        <f t="shared" si="5"/>
        <v>0</v>
      </c>
      <c r="G58">
        <f t="shared" si="5"/>
        <v>0</v>
      </c>
      <c r="H58">
        <f t="shared" si="9"/>
        <v>0</v>
      </c>
      <c r="K58">
        <f>IF($A58&gt;K$8,IF(SUM(K$16:K57)=0,K$7,0),0)</f>
        <v>0</v>
      </c>
      <c r="L58">
        <f>IF($A58&gt;L$8,IF(SUM(L$16:L57)=0,L$7,0),0)</f>
        <v>0</v>
      </c>
      <c r="M58">
        <f>IF($A58&gt;M$8,IF(SUM(M$16:M57)=0,M$7,0),0)</f>
        <v>0</v>
      </c>
      <c r="N58">
        <f>IF($A58&gt;N$8,IF(SUM(N$16:N57)=0,N$7,0),0)</f>
        <v>0</v>
      </c>
      <c r="P58" s="1">
        <f t="shared" si="7"/>
        <v>0.21650000000000003</v>
      </c>
    </row>
    <row r="59" spans="1:16" x14ac:dyDescent="0.25">
      <c r="A59">
        <f t="shared" si="8"/>
        <v>0.94177499999999892</v>
      </c>
      <c r="C59">
        <f t="shared" si="5"/>
        <v>0.21650000000000003</v>
      </c>
      <c r="D59">
        <f t="shared" si="9"/>
        <v>0</v>
      </c>
      <c r="E59">
        <f t="shared" si="9"/>
        <v>0</v>
      </c>
      <c r="F59">
        <f t="shared" si="5"/>
        <v>0</v>
      </c>
      <c r="G59">
        <f t="shared" si="5"/>
        <v>0</v>
      </c>
      <c r="H59">
        <f t="shared" si="9"/>
        <v>0</v>
      </c>
      <c r="K59">
        <f>IF($A59&gt;K$8,IF(SUM(K$16:K58)=0,K$7,0),0)</f>
        <v>0</v>
      </c>
      <c r="L59">
        <f>IF($A59&gt;L$8,IF(SUM(L$16:L58)=0,L$7,0),0)</f>
        <v>0</v>
      </c>
      <c r="M59">
        <f>IF($A59&gt;M$8,IF(SUM(M$16:M58)=0,M$7,0),0)</f>
        <v>0</v>
      </c>
      <c r="N59">
        <f>IF($A59&gt;N$8,IF(SUM(N$16:N58)=0,N$7,0),0)</f>
        <v>0</v>
      </c>
      <c r="P59" s="1">
        <f t="shared" si="7"/>
        <v>0.21650000000000003</v>
      </c>
    </row>
    <row r="60" spans="1:16" x14ac:dyDescent="0.25">
      <c r="A60">
        <f t="shared" si="8"/>
        <v>0.96342499999999887</v>
      </c>
      <c r="C60">
        <f t="shared" si="5"/>
        <v>0.21650000000000003</v>
      </c>
      <c r="D60">
        <f t="shared" si="9"/>
        <v>0</v>
      </c>
      <c r="E60">
        <f t="shared" si="9"/>
        <v>0</v>
      </c>
      <c r="F60">
        <f t="shared" si="5"/>
        <v>0</v>
      </c>
      <c r="G60">
        <f t="shared" si="5"/>
        <v>0</v>
      </c>
      <c r="H60">
        <f t="shared" si="9"/>
        <v>0</v>
      </c>
      <c r="K60">
        <f>IF($A60&gt;K$8,IF(SUM(K$16:K59)=0,K$7,0),0)</f>
        <v>0</v>
      </c>
      <c r="L60">
        <f>IF($A60&gt;L$8,IF(SUM(L$16:L59)=0,L$7,0),0)</f>
        <v>0</v>
      </c>
      <c r="M60">
        <f>IF($A60&gt;M$8,IF(SUM(M$16:M59)=0,M$7,0),0)</f>
        <v>0</v>
      </c>
      <c r="N60">
        <f>IF($A60&gt;N$8,IF(SUM(N$16:N59)=0,N$7,0),0)</f>
        <v>0</v>
      </c>
      <c r="P60" s="1">
        <f t="shared" si="7"/>
        <v>0.21650000000000003</v>
      </c>
    </row>
    <row r="61" spans="1:16" x14ac:dyDescent="0.25">
      <c r="A61">
        <f t="shared" si="8"/>
        <v>0.98507499999999881</v>
      </c>
      <c r="C61">
        <f t="shared" si="5"/>
        <v>0.21650000000000003</v>
      </c>
      <c r="D61">
        <f t="shared" si="9"/>
        <v>0</v>
      </c>
      <c r="E61">
        <f t="shared" si="9"/>
        <v>0</v>
      </c>
      <c r="F61">
        <f t="shared" si="5"/>
        <v>0</v>
      </c>
      <c r="G61">
        <f t="shared" si="5"/>
        <v>0</v>
      </c>
      <c r="H61">
        <f t="shared" si="9"/>
        <v>0</v>
      </c>
      <c r="K61">
        <f>IF($A61&gt;K$8,IF(SUM(K$16:K60)=0,K$7,0),0)</f>
        <v>0</v>
      </c>
      <c r="L61">
        <f>IF($A61&gt;L$8,IF(SUM(L$16:L60)=0,L$7,0),0)</f>
        <v>0</v>
      </c>
      <c r="M61">
        <f>IF($A61&gt;M$8,IF(SUM(M$16:M60)=0,M$7,0),0)</f>
        <v>0</v>
      </c>
      <c r="N61">
        <f>IF($A61&gt;N$8,IF(SUM(N$16:N60)=0,N$7,0),0)</f>
        <v>0</v>
      </c>
      <c r="P61" s="1">
        <f t="shared" si="7"/>
        <v>0.21650000000000003</v>
      </c>
    </row>
    <row r="62" spans="1:16" x14ac:dyDescent="0.25">
      <c r="A62">
        <f t="shared" si="8"/>
        <v>1.0067249999999988</v>
      </c>
      <c r="C62">
        <f t="shared" si="5"/>
        <v>0.21650000000000003</v>
      </c>
      <c r="D62">
        <f t="shared" si="9"/>
        <v>0</v>
      </c>
      <c r="E62">
        <f t="shared" si="9"/>
        <v>0</v>
      </c>
      <c r="F62">
        <f t="shared" si="5"/>
        <v>0</v>
      </c>
      <c r="G62">
        <f t="shared" si="5"/>
        <v>0</v>
      </c>
      <c r="H62">
        <f t="shared" si="9"/>
        <v>0</v>
      </c>
      <c r="K62">
        <f>IF($A62&gt;K$8,IF(SUM(K$16:K61)=0,K$7,0),0)</f>
        <v>0</v>
      </c>
      <c r="L62">
        <f>IF($A62&gt;L$8,IF(SUM(L$16:L61)=0,L$7,0),0)</f>
        <v>0</v>
      </c>
      <c r="M62">
        <f>IF($A62&gt;M$8,IF(SUM(M$16:M61)=0,M$7,0),0)</f>
        <v>0</v>
      </c>
      <c r="N62">
        <f>IF($A62&gt;N$8,IF(SUM(N$16:N61)=0,N$7,0),0)</f>
        <v>0</v>
      </c>
      <c r="P62" s="1">
        <f t="shared" si="7"/>
        <v>0.21650000000000003</v>
      </c>
    </row>
    <row r="63" spans="1:16" x14ac:dyDescent="0.25">
      <c r="A63">
        <f t="shared" si="8"/>
        <v>1.0283749999999987</v>
      </c>
      <c r="C63">
        <f t="shared" si="5"/>
        <v>0.21650000000000003</v>
      </c>
      <c r="D63">
        <f t="shared" si="9"/>
        <v>0</v>
      </c>
      <c r="E63">
        <f t="shared" si="9"/>
        <v>0</v>
      </c>
      <c r="F63">
        <f t="shared" si="5"/>
        <v>0</v>
      </c>
      <c r="G63">
        <f t="shared" si="5"/>
        <v>0</v>
      </c>
      <c r="H63">
        <f t="shared" si="9"/>
        <v>0</v>
      </c>
      <c r="K63">
        <f>IF($A63&gt;K$8,IF(SUM(K$16:K62)=0,K$7,0),0)</f>
        <v>0</v>
      </c>
      <c r="L63">
        <f>IF($A63&gt;L$8,IF(SUM(L$16:L62)=0,L$7,0),0)</f>
        <v>0</v>
      </c>
      <c r="M63">
        <f>IF($A63&gt;M$8,IF(SUM(M$16:M62)=0,M$7,0),0)</f>
        <v>0</v>
      </c>
      <c r="N63">
        <f>IF($A63&gt;N$8,IF(SUM(N$16:N62)=0,N$7,0),0)</f>
        <v>0</v>
      </c>
      <c r="P63" s="1">
        <f t="shared" si="7"/>
        <v>0.21650000000000003</v>
      </c>
    </row>
    <row r="64" spans="1:16" x14ac:dyDescent="0.25">
      <c r="A64">
        <f t="shared" si="8"/>
        <v>1.0500249999999987</v>
      </c>
      <c r="C64">
        <f t="shared" si="5"/>
        <v>0.21650000000000003</v>
      </c>
      <c r="D64">
        <f t="shared" si="9"/>
        <v>0</v>
      </c>
      <c r="E64">
        <f t="shared" si="9"/>
        <v>0</v>
      </c>
      <c r="F64">
        <f t="shared" si="5"/>
        <v>0</v>
      </c>
      <c r="G64">
        <f t="shared" si="5"/>
        <v>0</v>
      </c>
      <c r="H64">
        <f t="shared" si="9"/>
        <v>0</v>
      </c>
      <c r="K64">
        <f>IF($A64&gt;K$8,IF(SUM(K$16:K63)=0,K$7,0),0)</f>
        <v>0</v>
      </c>
      <c r="L64">
        <f>IF($A64&gt;L$8,IF(SUM(L$16:L63)=0,L$7,0),0)</f>
        <v>0</v>
      </c>
      <c r="M64">
        <f>IF($A64&gt;M$8,IF(SUM(M$16:M63)=0,M$7,0),0)</f>
        <v>0</v>
      </c>
      <c r="N64">
        <f>IF($A64&gt;N$8,IF(SUM(N$16:N63)=0,N$7,0),0)</f>
        <v>0</v>
      </c>
      <c r="P64" s="1">
        <f t="shared" si="7"/>
        <v>0.21650000000000003</v>
      </c>
    </row>
    <row r="65" spans="1:16" x14ac:dyDescent="0.25">
      <c r="A65">
        <f t="shared" si="8"/>
        <v>1.0716749999999986</v>
      </c>
      <c r="C65">
        <f t="shared" si="5"/>
        <v>0.21650000000000003</v>
      </c>
      <c r="D65">
        <f t="shared" si="9"/>
        <v>0</v>
      </c>
      <c r="E65">
        <f t="shared" si="9"/>
        <v>0</v>
      </c>
      <c r="F65">
        <f t="shared" si="5"/>
        <v>0</v>
      </c>
      <c r="G65">
        <f t="shared" si="5"/>
        <v>0</v>
      </c>
      <c r="H65">
        <f t="shared" si="9"/>
        <v>0</v>
      </c>
      <c r="K65">
        <f>IF($A65&gt;K$8,IF(SUM(K$16:K64)=0,K$7,0),0)</f>
        <v>0</v>
      </c>
      <c r="L65">
        <f>IF($A65&gt;L$8,IF(SUM(L$16:L64)=0,L$7,0),0)</f>
        <v>0</v>
      </c>
      <c r="M65">
        <f>IF($A65&gt;M$8,IF(SUM(M$16:M64)=0,M$7,0),0)</f>
        <v>0</v>
      </c>
      <c r="N65">
        <f>IF($A65&gt;N$8,IF(SUM(N$16:N64)=0,N$7,0),0)</f>
        <v>0</v>
      </c>
      <c r="P65" s="1">
        <f t="shared" si="7"/>
        <v>0.21650000000000003</v>
      </c>
    </row>
    <row r="66" spans="1:16" x14ac:dyDescent="0.25">
      <c r="A66">
        <f t="shared" si="8"/>
        <v>1.0933249999999985</v>
      </c>
      <c r="C66">
        <f t="shared" si="5"/>
        <v>0.21650000000000003</v>
      </c>
      <c r="D66">
        <f t="shared" si="9"/>
        <v>0</v>
      </c>
      <c r="E66">
        <f t="shared" si="9"/>
        <v>0</v>
      </c>
      <c r="F66">
        <f t="shared" si="5"/>
        <v>0</v>
      </c>
      <c r="G66">
        <f t="shared" si="5"/>
        <v>0</v>
      </c>
      <c r="H66">
        <f t="shared" si="9"/>
        <v>0</v>
      </c>
      <c r="K66">
        <f>IF($A66&gt;K$8,IF(SUM(K$16:K65)=0,K$7,0),0)</f>
        <v>0</v>
      </c>
      <c r="L66">
        <f>IF($A66&gt;L$8,IF(SUM(L$16:L65)=0,L$7,0),0)</f>
        <v>0</v>
      </c>
      <c r="M66">
        <f>IF($A66&gt;M$8,IF(SUM(M$16:M65)=0,M$7,0),0)</f>
        <v>0</v>
      </c>
      <c r="N66">
        <f>IF($A66&gt;N$8,IF(SUM(N$16:N65)=0,N$7,0),0)</f>
        <v>0</v>
      </c>
      <c r="P66" s="1">
        <f t="shared" si="7"/>
        <v>0.21650000000000003</v>
      </c>
    </row>
    <row r="67" spans="1:16" x14ac:dyDescent="0.25">
      <c r="A67">
        <f t="shared" si="8"/>
        <v>1.1149749999999985</v>
      </c>
      <c r="C67">
        <f t="shared" si="5"/>
        <v>0.21650000000000003</v>
      </c>
      <c r="D67">
        <f t="shared" si="9"/>
        <v>0</v>
      </c>
      <c r="E67">
        <f t="shared" si="9"/>
        <v>0</v>
      </c>
      <c r="F67">
        <f t="shared" si="5"/>
        <v>0</v>
      </c>
      <c r="G67">
        <f t="shared" si="5"/>
        <v>0</v>
      </c>
      <c r="H67">
        <f t="shared" si="9"/>
        <v>0</v>
      </c>
      <c r="K67">
        <f>IF($A67&gt;K$8,IF(SUM(K$16:K66)=0,K$7,0),0)</f>
        <v>0</v>
      </c>
      <c r="L67">
        <f>IF($A67&gt;L$8,IF(SUM(L$16:L66)=0,L$7,0),0)</f>
        <v>0</v>
      </c>
      <c r="M67">
        <f>IF($A67&gt;M$8,IF(SUM(M$16:M66)=0,M$7,0),0)</f>
        <v>0</v>
      </c>
      <c r="N67">
        <f>IF($A67&gt;N$8,IF(SUM(N$16:N66)=0,N$7,0),0)</f>
        <v>0</v>
      </c>
      <c r="P67" s="1">
        <f t="shared" si="7"/>
        <v>0.21650000000000003</v>
      </c>
    </row>
    <row r="68" spans="1:16" x14ac:dyDescent="0.25">
      <c r="A68">
        <f t="shared" si="8"/>
        <v>1.1366249999999984</v>
      </c>
      <c r="C68">
        <f t="shared" si="5"/>
        <v>0.21650000000000003</v>
      </c>
      <c r="D68">
        <f t="shared" si="9"/>
        <v>0</v>
      </c>
      <c r="E68">
        <f t="shared" si="9"/>
        <v>0</v>
      </c>
      <c r="F68">
        <f t="shared" si="5"/>
        <v>0</v>
      </c>
      <c r="G68">
        <f t="shared" si="5"/>
        <v>0</v>
      </c>
      <c r="H68">
        <f t="shared" si="9"/>
        <v>0</v>
      </c>
      <c r="K68">
        <f>IF($A68&gt;K$8,IF(SUM(K$16:K67)=0,K$7,0),0)</f>
        <v>0</v>
      </c>
      <c r="L68">
        <f>IF($A68&gt;L$8,IF(SUM(L$16:L67)=0,L$7,0),0)</f>
        <v>0</v>
      </c>
      <c r="M68">
        <f>IF($A68&gt;M$8,IF(SUM(M$16:M67)=0,M$7,0),0)</f>
        <v>0</v>
      </c>
      <c r="N68">
        <f>IF($A68&gt;N$8,IF(SUM(N$16:N67)=0,N$7,0),0)</f>
        <v>0</v>
      </c>
      <c r="P68" s="1">
        <f t="shared" si="7"/>
        <v>0.21650000000000003</v>
      </c>
    </row>
    <row r="69" spans="1:16" x14ac:dyDescent="0.25">
      <c r="A69">
        <f t="shared" si="8"/>
        <v>1.1582749999999984</v>
      </c>
      <c r="C69">
        <f t="shared" si="5"/>
        <v>0.21650000000000003</v>
      </c>
      <c r="D69">
        <f t="shared" si="9"/>
        <v>0</v>
      </c>
      <c r="E69">
        <f t="shared" si="9"/>
        <v>0</v>
      </c>
      <c r="F69">
        <f t="shared" si="5"/>
        <v>0</v>
      </c>
      <c r="G69">
        <f t="shared" si="5"/>
        <v>0</v>
      </c>
      <c r="H69">
        <f t="shared" si="9"/>
        <v>0</v>
      </c>
      <c r="K69">
        <f>IF($A69&gt;K$8,IF(SUM(K$16:K68)=0,K$7,0),0)</f>
        <v>0</v>
      </c>
      <c r="L69">
        <f>IF($A69&gt;L$8,IF(SUM(L$16:L68)=0,L$7,0),0)</f>
        <v>0</v>
      </c>
      <c r="M69">
        <f>IF($A69&gt;M$8,IF(SUM(M$16:M68)=0,M$7,0),0)</f>
        <v>0</v>
      </c>
      <c r="N69">
        <f>IF($A69&gt;N$8,IF(SUM(N$16:N68)=0,N$7,0),0)</f>
        <v>0</v>
      </c>
      <c r="P69" s="1">
        <f t="shared" si="7"/>
        <v>0.21650000000000003</v>
      </c>
    </row>
    <row r="70" spans="1:16" x14ac:dyDescent="0.25">
      <c r="A70">
        <f t="shared" si="8"/>
        <v>1.1799249999999983</v>
      </c>
      <c r="C70">
        <f t="shared" si="5"/>
        <v>0.21650000000000003</v>
      </c>
      <c r="D70">
        <f t="shared" si="9"/>
        <v>0</v>
      </c>
      <c r="E70">
        <f t="shared" si="9"/>
        <v>0</v>
      </c>
      <c r="F70">
        <f t="shared" si="5"/>
        <v>0</v>
      </c>
      <c r="G70">
        <f t="shared" si="5"/>
        <v>0</v>
      </c>
      <c r="H70">
        <f t="shared" si="9"/>
        <v>0</v>
      </c>
      <c r="K70">
        <f>IF($A70&gt;K$8,IF(SUM(K$16:K69)=0,K$7,0),0)</f>
        <v>0</v>
      </c>
      <c r="L70">
        <f>IF($A70&gt;L$8,IF(SUM(L$16:L69)=0,L$7,0),0)</f>
        <v>0</v>
      </c>
      <c r="M70">
        <f>IF($A70&gt;M$8,IF(SUM(M$16:M69)=0,M$7,0),0)</f>
        <v>0</v>
      </c>
      <c r="N70">
        <f>IF($A70&gt;N$8,IF(SUM(N$16:N69)=0,N$7,0),0)</f>
        <v>0</v>
      </c>
      <c r="P70" s="1">
        <f t="shared" si="7"/>
        <v>0.21650000000000003</v>
      </c>
    </row>
    <row r="71" spans="1:16" x14ac:dyDescent="0.25">
      <c r="A71">
        <f t="shared" si="8"/>
        <v>1.2015749999999983</v>
      </c>
      <c r="C71">
        <f t="shared" si="5"/>
        <v>0.21650000000000003</v>
      </c>
      <c r="D71">
        <f t="shared" ref="D71:H80" si="10">IF($A71&lt;D$8,0,IF($A71&gt;D$9,0,D$11))</f>
        <v>0</v>
      </c>
      <c r="E71">
        <f t="shared" si="10"/>
        <v>0</v>
      </c>
      <c r="F71">
        <f t="shared" si="5"/>
        <v>0</v>
      </c>
      <c r="G71">
        <f t="shared" si="5"/>
        <v>0</v>
      </c>
      <c r="H71">
        <f t="shared" si="10"/>
        <v>0</v>
      </c>
      <c r="K71">
        <f>IF($A71&gt;K$8,IF(SUM(K$16:K70)=0,K$7,0),0)</f>
        <v>0</v>
      </c>
      <c r="L71">
        <f>IF($A71&gt;L$8,IF(SUM(L$16:L70)=0,L$7,0),0)</f>
        <v>0</v>
      </c>
      <c r="M71">
        <f>IF($A71&gt;M$8,IF(SUM(M$16:M70)=0,M$7,0),0)</f>
        <v>0</v>
      </c>
      <c r="N71">
        <f>IF($A71&gt;N$8,IF(SUM(N$16:N70)=0,N$7,0),0)</f>
        <v>0</v>
      </c>
      <c r="P71" s="1">
        <f t="shared" si="7"/>
        <v>0.21650000000000003</v>
      </c>
    </row>
    <row r="72" spans="1:16" x14ac:dyDescent="0.25">
      <c r="A72">
        <f t="shared" si="8"/>
        <v>1.2232249999999982</v>
      </c>
      <c r="C72">
        <f t="shared" si="5"/>
        <v>0.21650000000000003</v>
      </c>
      <c r="D72">
        <f t="shared" si="10"/>
        <v>0</v>
      </c>
      <c r="E72">
        <f t="shared" si="10"/>
        <v>0</v>
      </c>
      <c r="F72">
        <f t="shared" si="5"/>
        <v>0</v>
      </c>
      <c r="G72">
        <f t="shared" si="5"/>
        <v>0</v>
      </c>
      <c r="H72">
        <f t="shared" si="10"/>
        <v>0</v>
      </c>
      <c r="K72">
        <f>IF($A72&gt;K$8,IF(SUM(K$16:K71)=0,K$7,0),0)</f>
        <v>0</v>
      </c>
      <c r="L72">
        <f>IF($A72&gt;L$8,IF(SUM(L$16:L71)=0,L$7,0),0)</f>
        <v>0</v>
      </c>
      <c r="M72">
        <f>IF($A72&gt;M$8,IF(SUM(M$16:M71)=0,M$7,0),0)</f>
        <v>0</v>
      </c>
      <c r="N72">
        <f>IF($A72&gt;N$8,IF(SUM(N$16:N71)=0,N$7,0),0)</f>
        <v>0</v>
      </c>
      <c r="P72" s="1">
        <f t="shared" si="7"/>
        <v>0.21650000000000003</v>
      </c>
    </row>
    <row r="73" spans="1:16" x14ac:dyDescent="0.25">
      <c r="A73">
        <f t="shared" si="8"/>
        <v>1.2448749999999982</v>
      </c>
      <c r="C73">
        <f t="shared" si="5"/>
        <v>0.21650000000000003</v>
      </c>
      <c r="D73">
        <f t="shared" si="10"/>
        <v>0</v>
      </c>
      <c r="E73">
        <f t="shared" si="10"/>
        <v>0</v>
      </c>
      <c r="F73">
        <f t="shared" si="5"/>
        <v>0</v>
      </c>
      <c r="G73">
        <f t="shared" si="5"/>
        <v>0</v>
      </c>
      <c r="H73">
        <f t="shared" si="10"/>
        <v>0</v>
      </c>
      <c r="K73">
        <f>IF($A73&gt;K$8,IF(SUM(K$16:K72)=0,K$7,0),0)</f>
        <v>0</v>
      </c>
      <c r="L73">
        <f>IF($A73&gt;L$8,IF(SUM(L$16:L72)=0,L$7,0),0)</f>
        <v>0</v>
      </c>
      <c r="M73">
        <f>IF($A73&gt;M$8,IF(SUM(M$16:M72)=0,M$7,0),0)</f>
        <v>0</v>
      </c>
      <c r="N73">
        <f>IF($A73&gt;N$8,IF(SUM(N$16:N72)=0,N$7,0),0)</f>
        <v>0</v>
      </c>
      <c r="P73" s="1">
        <f t="shared" si="7"/>
        <v>0.21650000000000003</v>
      </c>
    </row>
    <row r="74" spans="1:16" x14ac:dyDescent="0.25">
      <c r="A74">
        <f t="shared" si="8"/>
        <v>1.2665249999999981</v>
      </c>
      <c r="C74">
        <f t="shared" si="5"/>
        <v>0.21650000000000003</v>
      </c>
      <c r="D74">
        <f t="shared" si="10"/>
        <v>0</v>
      </c>
      <c r="E74">
        <f t="shared" si="10"/>
        <v>0</v>
      </c>
      <c r="F74">
        <f t="shared" si="5"/>
        <v>0</v>
      </c>
      <c r="G74">
        <f t="shared" si="5"/>
        <v>0</v>
      </c>
      <c r="H74">
        <f t="shared" si="10"/>
        <v>0</v>
      </c>
      <c r="K74">
        <f>IF($A74&gt;K$8,IF(SUM(K$16:K73)=0,K$7,0),0)</f>
        <v>0</v>
      </c>
      <c r="L74">
        <f>IF($A74&gt;L$8,IF(SUM(L$16:L73)=0,L$7,0),0)</f>
        <v>0</v>
      </c>
      <c r="M74">
        <f>IF($A74&gt;M$8,IF(SUM(M$16:M73)=0,M$7,0),0)</f>
        <v>0</v>
      </c>
      <c r="N74">
        <f>IF($A74&gt;N$8,IF(SUM(N$16:N73)=0,N$7,0),0)</f>
        <v>0</v>
      </c>
      <c r="P74" s="1">
        <f t="shared" si="7"/>
        <v>0.21650000000000003</v>
      </c>
    </row>
    <row r="75" spans="1:16" x14ac:dyDescent="0.25">
      <c r="A75">
        <f t="shared" si="8"/>
        <v>1.2881749999999981</v>
      </c>
      <c r="C75">
        <f t="shared" si="5"/>
        <v>0.21650000000000003</v>
      </c>
      <c r="D75">
        <f t="shared" si="10"/>
        <v>0</v>
      </c>
      <c r="E75">
        <f t="shared" si="10"/>
        <v>0</v>
      </c>
      <c r="F75">
        <f t="shared" si="5"/>
        <v>0</v>
      </c>
      <c r="G75">
        <f t="shared" si="5"/>
        <v>0</v>
      </c>
      <c r="H75">
        <f t="shared" si="10"/>
        <v>0</v>
      </c>
      <c r="K75">
        <f>IF($A75&gt;K$8,IF(SUM(K$16:K74)=0,K$7,0),0)</f>
        <v>0</v>
      </c>
      <c r="L75">
        <f>IF($A75&gt;L$8,IF(SUM(L$16:L74)=0,L$7,0),0)</f>
        <v>0</v>
      </c>
      <c r="M75">
        <f>IF($A75&gt;M$8,IF(SUM(M$16:M74)=0,M$7,0),0)</f>
        <v>0</v>
      </c>
      <c r="N75">
        <f>IF($A75&gt;N$8,IF(SUM(N$16:N74)=0,N$7,0),0)</f>
        <v>0</v>
      </c>
      <c r="P75" s="1">
        <f t="shared" si="7"/>
        <v>0.21650000000000003</v>
      </c>
    </row>
    <row r="76" spans="1:16" x14ac:dyDescent="0.25">
      <c r="A76">
        <f t="shared" si="8"/>
        <v>1.309824999999998</v>
      </c>
      <c r="C76">
        <f t="shared" si="5"/>
        <v>0.21650000000000003</v>
      </c>
      <c r="D76">
        <f t="shared" si="10"/>
        <v>0</v>
      </c>
      <c r="E76">
        <f t="shared" si="10"/>
        <v>0</v>
      </c>
      <c r="F76">
        <f t="shared" ref="C76:G80" si="11">IF($A76&lt;F$8,0,IF($A76&gt;F$9,0,F$11))</f>
        <v>0</v>
      </c>
      <c r="G76">
        <f t="shared" si="11"/>
        <v>0</v>
      </c>
      <c r="H76">
        <f t="shared" si="10"/>
        <v>0</v>
      </c>
      <c r="K76">
        <f>IF($A76&gt;K$8,IF(SUM(K$16:K75)=0,K$7,0),0)</f>
        <v>0</v>
      </c>
      <c r="L76">
        <f>IF($A76&gt;L$8,IF(SUM(L$16:L75)=0,L$7,0),0)</f>
        <v>0</v>
      </c>
      <c r="M76">
        <f>IF($A76&gt;M$8,IF(SUM(M$16:M75)=0,M$7,0),0)</f>
        <v>0</v>
      </c>
      <c r="N76">
        <f>IF($A76&gt;N$8,IF(SUM(N$16:N75)=0,N$7,0),0)</f>
        <v>0</v>
      </c>
      <c r="P76" s="1">
        <f t="shared" si="7"/>
        <v>0.21650000000000003</v>
      </c>
    </row>
    <row r="77" spans="1:16" x14ac:dyDescent="0.25">
      <c r="A77">
        <f t="shared" si="8"/>
        <v>1.331474999999998</v>
      </c>
      <c r="C77">
        <f t="shared" si="11"/>
        <v>0.21650000000000003</v>
      </c>
      <c r="D77">
        <f t="shared" si="10"/>
        <v>0</v>
      </c>
      <c r="E77">
        <f t="shared" si="10"/>
        <v>0</v>
      </c>
      <c r="F77">
        <f t="shared" si="11"/>
        <v>0</v>
      </c>
      <c r="G77">
        <f t="shared" si="11"/>
        <v>0</v>
      </c>
      <c r="H77">
        <f t="shared" si="10"/>
        <v>0</v>
      </c>
      <c r="K77">
        <f>IF($A77&gt;K$8,IF(SUM(K$16:K76)=0,K$7,0),0)</f>
        <v>0</v>
      </c>
      <c r="L77">
        <f>IF($A77&gt;L$8,IF(SUM(L$16:L76)=0,L$7,0),0)</f>
        <v>0</v>
      </c>
      <c r="M77">
        <f>IF($A77&gt;M$8,IF(SUM(M$16:M76)=0,M$7,0),0)</f>
        <v>0</v>
      </c>
      <c r="N77">
        <f>IF($A77&gt;N$8,IF(SUM(N$16:N76)=0,N$7,0),0)</f>
        <v>0</v>
      </c>
      <c r="P77" s="1">
        <f t="shared" si="7"/>
        <v>0.21650000000000003</v>
      </c>
    </row>
    <row r="78" spans="1:16" x14ac:dyDescent="0.25">
      <c r="A78">
        <f t="shared" si="8"/>
        <v>1.3531249999999979</v>
      </c>
      <c r="C78">
        <f t="shared" si="11"/>
        <v>0.21650000000000003</v>
      </c>
      <c r="D78">
        <f t="shared" si="10"/>
        <v>0</v>
      </c>
      <c r="E78">
        <f t="shared" si="10"/>
        <v>0</v>
      </c>
      <c r="F78">
        <f t="shared" si="11"/>
        <v>0</v>
      </c>
      <c r="G78">
        <f t="shared" si="11"/>
        <v>0</v>
      </c>
      <c r="H78">
        <f t="shared" si="10"/>
        <v>0</v>
      </c>
      <c r="K78">
        <f>IF($A78&gt;K$8,IF(SUM(K$16:K77)=0,K$7,0),0)</f>
        <v>0</v>
      </c>
      <c r="L78">
        <f>IF($A78&gt;L$8,IF(SUM(L$16:L77)=0,L$7,0),0)</f>
        <v>0</v>
      </c>
      <c r="M78">
        <f>IF($A78&gt;M$8,IF(SUM(M$16:M77)=0,M$7,0),0)</f>
        <v>0</v>
      </c>
      <c r="N78">
        <f>IF($A78&gt;N$8,IF(SUM(N$16:N77)=0,N$7,0),0)</f>
        <v>0</v>
      </c>
      <c r="P78" s="1">
        <f t="shared" si="7"/>
        <v>0.21650000000000003</v>
      </c>
    </row>
    <row r="79" spans="1:16" x14ac:dyDescent="0.25">
      <c r="A79">
        <f t="shared" si="8"/>
        <v>1.3747749999999979</v>
      </c>
      <c r="C79">
        <f t="shared" si="11"/>
        <v>0.21650000000000003</v>
      </c>
      <c r="D79">
        <f t="shared" si="10"/>
        <v>0</v>
      </c>
      <c r="E79">
        <f t="shared" si="10"/>
        <v>0</v>
      </c>
      <c r="F79">
        <f t="shared" si="11"/>
        <v>0</v>
      </c>
      <c r="G79">
        <f t="shared" si="11"/>
        <v>0</v>
      </c>
      <c r="H79">
        <f t="shared" si="10"/>
        <v>0</v>
      </c>
      <c r="K79">
        <f>IF($A79&gt;K$8,IF(SUM(K$16:K78)=0,K$7,0),0)</f>
        <v>0</v>
      </c>
      <c r="L79">
        <f>IF($A79&gt;L$8,IF(SUM(L$16:L78)=0,L$7,0),0)</f>
        <v>0</v>
      </c>
      <c r="M79">
        <f>IF($A79&gt;M$8,IF(SUM(M$16:M78)=0,M$7,0),0)</f>
        <v>0</v>
      </c>
      <c r="N79">
        <f>IF($A79&gt;N$8,IF(SUM(N$16:N78)=0,N$7,0),0)</f>
        <v>0</v>
      </c>
      <c r="P79" s="1">
        <f t="shared" si="7"/>
        <v>0.21650000000000003</v>
      </c>
    </row>
    <row r="80" spans="1:16" x14ac:dyDescent="0.25">
      <c r="A80">
        <f t="shared" si="8"/>
        <v>1.3964249999999978</v>
      </c>
      <c r="C80">
        <f t="shared" si="11"/>
        <v>0.21650000000000003</v>
      </c>
      <c r="D80">
        <f t="shared" si="10"/>
        <v>0</v>
      </c>
      <c r="E80">
        <f t="shared" si="10"/>
        <v>0</v>
      </c>
      <c r="F80">
        <f t="shared" si="11"/>
        <v>0</v>
      </c>
      <c r="G80">
        <f t="shared" si="11"/>
        <v>0</v>
      </c>
      <c r="H80">
        <f t="shared" si="10"/>
        <v>0</v>
      </c>
      <c r="K80">
        <f>IF($A80&gt;K$8,IF(SUM(K$16:K79)=0,K$7,0),0)</f>
        <v>0</v>
      </c>
      <c r="L80">
        <f>IF($A80&gt;L$8,IF(SUM(L$16:L79)=0,L$7,0),0)</f>
        <v>0</v>
      </c>
      <c r="M80">
        <f>IF($A80&gt;M$8,IF(SUM(M$16:M79)=0,M$7,0),0)</f>
        <v>0</v>
      </c>
      <c r="N80">
        <f>IF($A80&gt;N$8,IF(SUM(N$16:N79)=0,N$7,0),0)</f>
        <v>0</v>
      </c>
      <c r="P80" s="1">
        <f t="shared" si="7"/>
        <v>0.21650000000000003</v>
      </c>
    </row>
    <row r="81" spans="1:16" x14ac:dyDescent="0.25">
      <c r="A81">
        <f t="shared" si="8"/>
        <v>1.4180749999999978</v>
      </c>
      <c r="C81">
        <f t="shared" ref="C81:H127" si="12">IF($A81&lt;C$8,0,IF($A81&gt;C$9,0,C$11))</f>
        <v>0.21650000000000003</v>
      </c>
      <c r="D81">
        <f t="shared" si="12"/>
        <v>0</v>
      </c>
      <c r="E81">
        <f t="shared" si="12"/>
        <v>0</v>
      </c>
      <c r="F81">
        <f t="shared" si="12"/>
        <v>0</v>
      </c>
      <c r="G81">
        <f t="shared" si="12"/>
        <v>0</v>
      </c>
      <c r="H81">
        <f t="shared" si="12"/>
        <v>0</v>
      </c>
      <c r="K81">
        <f>IF($A81&gt;K$8,IF(SUM(K$16:K80)=0,K$7,0),0)</f>
        <v>0</v>
      </c>
      <c r="L81">
        <f>IF($A81&gt;L$8,IF(SUM(L$16:L80)=0,L$7,0),0)</f>
        <v>0</v>
      </c>
      <c r="M81">
        <f>IF($A81&gt;M$8,IF(SUM(M$16:M80)=0,M$7,0),0)</f>
        <v>0</v>
      </c>
      <c r="N81">
        <f>IF($A81&gt;N$8,IF(SUM(N$16:N80)=0,N$7,0),0)</f>
        <v>0</v>
      </c>
      <c r="P81" s="1">
        <f t="shared" ref="P81:P144" si="13">SUM(C81:N81)</f>
        <v>0.21650000000000003</v>
      </c>
    </row>
    <row r="82" spans="1:16" x14ac:dyDescent="0.25">
      <c r="A82">
        <f t="shared" ref="A82:A145" si="14">A81+$B$2/$B$3</f>
        <v>1.4397249999999977</v>
      </c>
      <c r="C82">
        <f t="shared" si="12"/>
        <v>0.21650000000000003</v>
      </c>
      <c r="D82">
        <f t="shared" si="12"/>
        <v>0</v>
      </c>
      <c r="E82">
        <f t="shared" si="12"/>
        <v>0</v>
      </c>
      <c r="F82">
        <f t="shared" si="12"/>
        <v>0</v>
      </c>
      <c r="G82">
        <f t="shared" si="12"/>
        <v>0</v>
      </c>
      <c r="H82">
        <f t="shared" si="12"/>
        <v>0</v>
      </c>
      <c r="K82">
        <f>IF($A82&gt;K$8,IF(SUM(K$16:K81)=0,K$7,0),0)</f>
        <v>0</v>
      </c>
      <c r="L82">
        <f>IF($A82&gt;L$8,IF(SUM(L$16:L81)=0,L$7,0),0)</f>
        <v>0</v>
      </c>
      <c r="M82">
        <f>IF($A82&gt;M$8,IF(SUM(M$16:M81)=0,M$7,0),0)</f>
        <v>0</v>
      </c>
      <c r="N82">
        <f>IF($A82&gt;N$8,IF(SUM(N$16:N81)=0,N$7,0),0)</f>
        <v>0</v>
      </c>
      <c r="P82" s="1">
        <f t="shared" si="13"/>
        <v>0.21650000000000003</v>
      </c>
    </row>
    <row r="83" spans="1:16" x14ac:dyDescent="0.25">
      <c r="A83">
        <f t="shared" si="14"/>
        <v>1.4613749999999976</v>
      </c>
      <c r="C83">
        <f t="shared" si="12"/>
        <v>0.21650000000000003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  <c r="H83">
        <f t="shared" si="12"/>
        <v>0</v>
      </c>
      <c r="K83">
        <f>IF($A83&gt;K$8,IF(SUM(K$16:K82)=0,K$7,0),0)</f>
        <v>0</v>
      </c>
      <c r="L83">
        <f>IF($A83&gt;L$8,IF(SUM(L$16:L82)=0,L$7,0),0)</f>
        <v>0</v>
      </c>
      <c r="M83">
        <f>IF($A83&gt;M$8,IF(SUM(M$16:M82)=0,M$7,0),0)</f>
        <v>0</v>
      </c>
      <c r="N83">
        <f>IF($A83&gt;N$8,IF(SUM(N$16:N82)=0,N$7,0),0)</f>
        <v>0</v>
      </c>
      <c r="P83" s="1">
        <f t="shared" si="13"/>
        <v>0.21650000000000003</v>
      </c>
    </row>
    <row r="84" spans="1:16" x14ac:dyDescent="0.25">
      <c r="A84">
        <f t="shared" si="14"/>
        <v>1.4830249999999976</v>
      </c>
      <c r="C84">
        <f t="shared" si="12"/>
        <v>0.21650000000000003</v>
      </c>
      <c r="D84">
        <f t="shared" si="12"/>
        <v>0</v>
      </c>
      <c r="E84">
        <f t="shared" si="12"/>
        <v>0</v>
      </c>
      <c r="F84">
        <f t="shared" si="12"/>
        <v>0</v>
      </c>
      <c r="G84">
        <f t="shared" si="12"/>
        <v>0</v>
      </c>
      <c r="H84">
        <f t="shared" si="12"/>
        <v>0</v>
      </c>
      <c r="K84">
        <f>IF($A84&gt;K$8,IF(SUM(K$16:K83)=0,K$7,0),0)</f>
        <v>0</v>
      </c>
      <c r="L84">
        <f>IF($A84&gt;L$8,IF(SUM(L$16:L83)=0,L$7,0),0)</f>
        <v>0</v>
      </c>
      <c r="M84">
        <f>IF($A84&gt;M$8,IF(SUM(M$16:M83)=0,M$7,0),0)</f>
        <v>0</v>
      </c>
      <c r="N84">
        <f>IF($A84&gt;N$8,IF(SUM(N$16:N83)=0,N$7,0),0)</f>
        <v>0</v>
      </c>
      <c r="P84" s="1">
        <f t="shared" si="13"/>
        <v>0.21650000000000003</v>
      </c>
    </row>
    <row r="85" spans="1:16" x14ac:dyDescent="0.25">
      <c r="A85">
        <f t="shared" si="14"/>
        <v>1.5046749999999975</v>
      </c>
      <c r="C85">
        <f t="shared" si="12"/>
        <v>0.21650000000000003</v>
      </c>
      <c r="D85">
        <f t="shared" si="12"/>
        <v>0</v>
      </c>
      <c r="E85">
        <f t="shared" si="12"/>
        <v>0</v>
      </c>
      <c r="F85">
        <f t="shared" si="12"/>
        <v>0</v>
      </c>
      <c r="G85">
        <f t="shared" si="12"/>
        <v>0</v>
      </c>
      <c r="H85">
        <f t="shared" si="12"/>
        <v>0</v>
      </c>
      <c r="K85">
        <f>IF($A85&gt;K$8,IF(SUM(K$16:K84)=0,K$7,0),0)</f>
        <v>0</v>
      </c>
      <c r="L85">
        <f>IF($A85&gt;L$8,IF(SUM(L$16:L84)=0,L$7,0),0)</f>
        <v>0</v>
      </c>
      <c r="M85">
        <f>IF($A85&gt;M$8,IF(SUM(M$16:M84)=0,M$7,0),0)</f>
        <v>0</v>
      </c>
      <c r="N85">
        <f>IF($A85&gt;N$8,IF(SUM(N$16:N84)=0,N$7,0),0)</f>
        <v>0</v>
      </c>
      <c r="P85" s="1">
        <f t="shared" si="13"/>
        <v>0.21650000000000003</v>
      </c>
    </row>
    <row r="86" spans="1:16" x14ac:dyDescent="0.25">
      <c r="A86">
        <f t="shared" si="14"/>
        <v>1.5263249999999975</v>
      </c>
      <c r="C86">
        <f t="shared" si="12"/>
        <v>0.21650000000000003</v>
      </c>
      <c r="D86">
        <f t="shared" si="12"/>
        <v>0</v>
      </c>
      <c r="E86">
        <f t="shared" si="12"/>
        <v>0</v>
      </c>
      <c r="F86">
        <f t="shared" si="12"/>
        <v>0</v>
      </c>
      <c r="G86">
        <f t="shared" si="12"/>
        <v>0</v>
      </c>
      <c r="H86">
        <f t="shared" si="12"/>
        <v>0</v>
      </c>
      <c r="K86">
        <f>IF($A86&gt;K$8,IF(SUM(K$16:K85)=0,K$7,0),0)</f>
        <v>0</v>
      </c>
      <c r="L86">
        <f>IF($A86&gt;L$8,IF(SUM(L$16:L85)=0,L$7,0),0)</f>
        <v>0</v>
      </c>
      <c r="M86">
        <f>IF($A86&gt;M$8,IF(SUM(M$16:M85)=0,M$7,0),0)</f>
        <v>0</v>
      </c>
      <c r="N86">
        <f>IF($A86&gt;N$8,IF(SUM(N$16:N85)=0,N$7,0),0)</f>
        <v>0</v>
      </c>
      <c r="P86" s="1">
        <f t="shared" si="13"/>
        <v>0.21650000000000003</v>
      </c>
    </row>
    <row r="87" spans="1:16" x14ac:dyDescent="0.25">
      <c r="A87">
        <f t="shared" si="14"/>
        <v>1.5479749999999974</v>
      </c>
      <c r="C87">
        <f t="shared" si="12"/>
        <v>0.21650000000000003</v>
      </c>
      <c r="D87">
        <f t="shared" si="12"/>
        <v>0</v>
      </c>
      <c r="E87">
        <f t="shared" si="12"/>
        <v>0</v>
      </c>
      <c r="F87">
        <f t="shared" si="12"/>
        <v>0</v>
      </c>
      <c r="G87">
        <f t="shared" si="12"/>
        <v>0</v>
      </c>
      <c r="H87">
        <f t="shared" si="12"/>
        <v>0</v>
      </c>
      <c r="K87">
        <f>IF($A87&gt;K$8,IF(SUM(K$16:K86)=0,K$7,0),0)</f>
        <v>0</v>
      </c>
      <c r="L87">
        <f>IF($A87&gt;L$8,IF(SUM(L$16:L86)=0,L$7,0),0)</f>
        <v>0</v>
      </c>
      <c r="M87">
        <f>IF($A87&gt;M$8,IF(SUM(M$16:M86)=0,M$7,0),0)</f>
        <v>0</v>
      </c>
      <c r="N87">
        <f>IF($A87&gt;N$8,IF(SUM(N$16:N86)=0,N$7,0),0)</f>
        <v>0</v>
      </c>
      <c r="P87" s="1">
        <f t="shared" si="13"/>
        <v>0.21650000000000003</v>
      </c>
    </row>
    <row r="88" spans="1:16" x14ac:dyDescent="0.25">
      <c r="A88">
        <f t="shared" si="14"/>
        <v>1.5696249999999974</v>
      </c>
      <c r="C88">
        <f t="shared" si="12"/>
        <v>0.21650000000000003</v>
      </c>
      <c r="D88">
        <f t="shared" si="12"/>
        <v>0</v>
      </c>
      <c r="E88">
        <f t="shared" si="12"/>
        <v>0</v>
      </c>
      <c r="F88">
        <f t="shared" si="12"/>
        <v>0</v>
      </c>
      <c r="G88">
        <f t="shared" si="12"/>
        <v>0</v>
      </c>
      <c r="H88">
        <f t="shared" si="12"/>
        <v>0</v>
      </c>
      <c r="K88">
        <f>IF($A88&gt;K$8,IF(SUM(K$16:K87)=0,K$7,0),0)</f>
        <v>0</v>
      </c>
      <c r="L88">
        <f>IF($A88&gt;L$8,IF(SUM(L$16:L87)=0,L$7,0),0)</f>
        <v>0</v>
      </c>
      <c r="M88">
        <f>IF($A88&gt;M$8,IF(SUM(M$16:M87)=0,M$7,0),0)</f>
        <v>0</v>
      </c>
      <c r="N88">
        <f>IF($A88&gt;N$8,IF(SUM(N$16:N87)=0,N$7,0),0)</f>
        <v>0</v>
      </c>
      <c r="P88" s="1">
        <f t="shared" si="13"/>
        <v>0.21650000000000003</v>
      </c>
    </row>
    <row r="89" spans="1:16" x14ac:dyDescent="0.25">
      <c r="A89">
        <f t="shared" si="14"/>
        <v>1.5912749999999973</v>
      </c>
      <c r="C89">
        <f t="shared" si="12"/>
        <v>0.21650000000000003</v>
      </c>
      <c r="D89">
        <f t="shared" si="12"/>
        <v>0</v>
      </c>
      <c r="E89">
        <f t="shared" si="12"/>
        <v>0</v>
      </c>
      <c r="F89">
        <f t="shared" si="12"/>
        <v>0</v>
      </c>
      <c r="G89">
        <f t="shared" si="12"/>
        <v>0</v>
      </c>
      <c r="H89">
        <f t="shared" si="12"/>
        <v>0</v>
      </c>
      <c r="K89">
        <f>IF($A89&gt;K$8,IF(SUM(K$16:K88)=0,K$7,0),0)</f>
        <v>0</v>
      </c>
      <c r="L89">
        <f>IF($A89&gt;L$8,IF(SUM(L$16:L88)=0,L$7,0),0)</f>
        <v>0</v>
      </c>
      <c r="M89">
        <f>IF($A89&gt;M$8,IF(SUM(M$16:M88)=0,M$7,0),0)</f>
        <v>0</v>
      </c>
      <c r="N89">
        <f>IF($A89&gt;N$8,IF(SUM(N$16:N88)=0,N$7,0),0)</f>
        <v>0</v>
      </c>
      <c r="P89" s="1">
        <f t="shared" si="13"/>
        <v>0.21650000000000003</v>
      </c>
    </row>
    <row r="90" spans="1:16" x14ac:dyDescent="0.25">
      <c r="A90">
        <f t="shared" si="14"/>
        <v>1.6129249999999973</v>
      </c>
      <c r="C90">
        <f t="shared" si="12"/>
        <v>0.21650000000000003</v>
      </c>
      <c r="D90">
        <f t="shared" si="12"/>
        <v>0</v>
      </c>
      <c r="E90">
        <f t="shared" si="12"/>
        <v>0</v>
      </c>
      <c r="F90">
        <f t="shared" si="12"/>
        <v>0</v>
      </c>
      <c r="G90">
        <f t="shared" si="12"/>
        <v>0</v>
      </c>
      <c r="H90">
        <f t="shared" si="12"/>
        <v>0</v>
      </c>
      <c r="K90">
        <f>IF($A90&gt;K$8,IF(SUM(K$16:K89)=0,K$7,0),0)</f>
        <v>0</v>
      </c>
      <c r="L90">
        <f>IF($A90&gt;L$8,IF(SUM(L$16:L89)=0,L$7,0),0)</f>
        <v>0</v>
      </c>
      <c r="M90">
        <f>IF($A90&gt;M$8,IF(SUM(M$16:M89)=0,M$7,0),0)</f>
        <v>0</v>
      </c>
      <c r="N90">
        <f>IF($A90&gt;N$8,IF(SUM(N$16:N89)=0,N$7,0),0)</f>
        <v>0</v>
      </c>
      <c r="P90" s="1">
        <f t="shared" si="13"/>
        <v>0.21650000000000003</v>
      </c>
    </row>
    <row r="91" spans="1:16" x14ac:dyDescent="0.25">
      <c r="A91">
        <f t="shared" si="14"/>
        <v>1.6345749999999972</v>
      </c>
      <c r="C91">
        <f t="shared" si="12"/>
        <v>0.21650000000000003</v>
      </c>
      <c r="D91">
        <f t="shared" si="12"/>
        <v>0</v>
      </c>
      <c r="E91">
        <f t="shared" si="12"/>
        <v>0</v>
      </c>
      <c r="F91">
        <f t="shared" si="12"/>
        <v>0</v>
      </c>
      <c r="G91">
        <f t="shared" si="12"/>
        <v>0</v>
      </c>
      <c r="H91">
        <f t="shared" si="12"/>
        <v>0</v>
      </c>
      <c r="K91">
        <f>IF($A91&gt;K$8,IF(SUM(K$16:K90)=0,K$7,0),0)</f>
        <v>0</v>
      </c>
      <c r="L91">
        <f>IF($A91&gt;L$8,IF(SUM(L$16:L90)=0,L$7,0),0)</f>
        <v>0</v>
      </c>
      <c r="M91">
        <f>IF($A91&gt;M$8,IF(SUM(M$16:M90)=0,M$7,0),0)</f>
        <v>0</v>
      </c>
      <c r="N91">
        <f>IF($A91&gt;N$8,IF(SUM(N$16:N90)=0,N$7,0),0)</f>
        <v>0</v>
      </c>
      <c r="P91" s="1">
        <f t="shared" si="13"/>
        <v>0.21650000000000003</v>
      </c>
    </row>
    <row r="92" spans="1:16" x14ac:dyDescent="0.25">
      <c r="A92">
        <f t="shared" si="14"/>
        <v>1.6562249999999972</v>
      </c>
      <c r="C92">
        <f t="shared" si="12"/>
        <v>0.21650000000000003</v>
      </c>
      <c r="D92">
        <f t="shared" si="12"/>
        <v>0</v>
      </c>
      <c r="E92">
        <f t="shared" si="12"/>
        <v>0</v>
      </c>
      <c r="F92">
        <f t="shared" si="12"/>
        <v>0</v>
      </c>
      <c r="G92">
        <f t="shared" si="12"/>
        <v>0</v>
      </c>
      <c r="H92">
        <f t="shared" si="12"/>
        <v>0</v>
      </c>
      <c r="K92">
        <f>IF($A92&gt;K$8,IF(SUM(K$16:K91)=0,K$7,0),0)</f>
        <v>0</v>
      </c>
      <c r="L92">
        <f>IF($A92&gt;L$8,IF(SUM(L$16:L91)=0,L$7,0),0)</f>
        <v>0</v>
      </c>
      <c r="M92">
        <f>IF($A92&gt;M$8,IF(SUM(M$16:M91)=0,M$7,0),0)</f>
        <v>0</v>
      </c>
      <c r="N92">
        <f>IF($A92&gt;N$8,IF(SUM(N$16:N91)=0,N$7,0),0)</f>
        <v>0</v>
      </c>
      <c r="P92" s="1">
        <f t="shared" si="13"/>
        <v>0.21650000000000003</v>
      </c>
    </row>
    <row r="93" spans="1:16" x14ac:dyDescent="0.25">
      <c r="A93">
        <f t="shared" si="14"/>
        <v>1.6778749999999971</v>
      </c>
      <c r="C93">
        <f t="shared" si="12"/>
        <v>0.21650000000000003</v>
      </c>
      <c r="D93">
        <f t="shared" si="12"/>
        <v>0</v>
      </c>
      <c r="E93">
        <f t="shared" si="12"/>
        <v>0</v>
      </c>
      <c r="F93">
        <f t="shared" si="12"/>
        <v>0</v>
      </c>
      <c r="G93">
        <f t="shared" si="12"/>
        <v>0</v>
      </c>
      <c r="H93">
        <f t="shared" si="12"/>
        <v>0</v>
      </c>
      <c r="K93">
        <f>IF($A93&gt;K$8,IF(SUM(K$16:K92)=0,K$7,0),0)</f>
        <v>0</v>
      </c>
      <c r="L93">
        <f>IF($A93&gt;L$8,IF(SUM(L$16:L92)=0,L$7,0),0)</f>
        <v>0</v>
      </c>
      <c r="M93">
        <f>IF($A93&gt;M$8,IF(SUM(M$16:M92)=0,M$7,0),0)</f>
        <v>0</v>
      </c>
      <c r="N93">
        <f>IF($A93&gt;N$8,IF(SUM(N$16:N92)=0,N$7,0),0)</f>
        <v>0</v>
      </c>
      <c r="P93" s="1">
        <f t="shared" si="13"/>
        <v>0.21650000000000003</v>
      </c>
    </row>
    <row r="94" spans="1:16" x14ac:dyDescent="0.25">
      <c r="A94">
        <f t="shared" si="14"/>
        <v>1.6995249999999971</v>
      </c>
      <c r="C94">
        <f t="shared" si="12"/>
        <v>0.21650000000000003</v>
      </c>
      <c r="D94">
        <f t="shared" si="12"/>
        <v>0</v>
      </c>
      <c r="E94">
        <f t="shared" si="12"/>
        <v>0</v>
      </c>
      <c r="F94">
        <f t="shared" si="12"/>
        <v>0</v>
      </c>
      <c r="G94">
        <f t="shared" si="12"/>
        <v>0</v>
      </c>
      <c r="H94">
        <f t="shared" si="12"/>
        <v>0</v>
      </c>
      <c r="K94">
        <f>IF($A94&gt;K$8,IF(SUM(K$16:K93)=0,K$7,0),0)</f>
        <v>0</v>
      </c>
      <c r="L94">
        <f>IF($A94&gt;L$8,IF(SUM(L$16:L93)=0,L$7,0),0)</f>
        <v>0</v>
      </c>
      <c r="M94">
        <f>IF($A94&gt;M$8,IF(SUM(M$16:M93)=0,M$7,0),0)</f>
        <v>0</v>
      </c>
      <c r="N94">
        <f>IF($A94&gt;N$8,IF(SUM(N$16:N93)=0,N$7,0),0)</f>
        <v>0</v>
      </c>
      <c r="P94" s="1">
        <f t="shared" si="13"/>
        <v>0.21650000000000003</v>
      </c>
    </row>
    <row r="95" spans="1:16" x14ac:dyDescent="0.25">
      <c r="A95">
        <f t="shared" si="14"/>
        <v>1.721174999999997</v>
      </c>
      <c r="C95">
        <f t="shared" si="12"/>
        <v>0.21650000000000003</v>
      </c>
      <c r="D95">
        <f t="shared" si="12"/>
        <v>0</v>
      </c>
      <c r="E95">
        <f t="shared" si="12"/>
        <v>0</v>
      </c>
      <c r="F95">
        <f t="shared" si="12"/>
        <v>0</v>
      </c>
      <c r="G95">
        <f t="shared" si="12"/>
        <v>0</v>
      </c>
      <c r="H95">
        <f t="shared" si="12"/>
        <v>0</v>
      </c>
      <c r="K95">
        <f>IF($A95&gt;K$8,IF(SUM(K$16:K94)=0,K$7,0),0)</f>
        <v>0</v>
      </c>
      <c r="L95">
        <f>IF($A95&gt;L$8,IF(SUM(L$16:L94)=0,L$7,0),0)</f>
        <v>0</v>
      </c>
      <c r="M95">
        <f>IF($A95&gt;M$8,IF(SUM(M$16:M94)=0,M$7,0),0)</f>
        <v>0</v>
      </c>
      <c r="N95">
        <f>IF($A95&gt;N$8,IF(SUM(N$16:N94)=0,N$7,0),0)</f>
        <v>0</v>
      </c>
      <c r="P95" s="1">
        <f t="shared" si="13"/>
        <v>0.21650000000000003</v>
      </c>
    </row>
    <row r="96" spans="1:16" x14ac:dyDescent="0.25">
      <c r="A96">
        <f t="shared" si="14"/>
        <v>1.742824999999997</v>
      </c>
      <c r="C96">
        <f t="shared" si="12"/>
        <v>0.21650000000000003</v>
      </c>
      <c r="D96">
        <f t="shared" si="12"/>
        <v>0</v>
      </c>
      <c r="E96">
        <f t="shared" si="12"/>
        <v>0</v>
      </c>
      <c r="F96">
        <f t="shared" si="12"/>
        <v>0</v>
      </c>
      <c r="G96">
        <f t="shared" si="12"/>
        <v>0</v>
      </c>
      <c r="H96">
        <f t="shared" si="12"/>
        <v>0</v>
      </c>
      <c r="K96">
        <f>IF($A96&gt;K$8,IF(SUM(K$16:K95)=0,K$7,0),0)</f>
        <v>0</v>
      </c>
      <c r="L96">
        <f>IF($A96&gt;L$8,IF(SUM(L$16:L95)=0,L$7,0),0)</f>
        <v>0</v>
      </c>
      <c r="M96">
        <f>IF($A96&gt;M$8,IF(SUM(M$16:M95)=0,M$7,0),0)</f>
        <v>0</v>
      </c>
      <c r="N96">
        <f>IF($A96&gt;N$8,IF(SUM(N$16:N95)=0,N$7,0),0)</f>
        <v>0</v>
      </c>
      <c r="P96" s="1">
        <f t="shared" si="13"/>
        <v>0.21650000000000003</v>
      </c>
    </row>
    <row r="97" spans="1:16" x14ac:dyDescent="0.25">
      <c r="A97">
        <f t="shared" si="14"/>
        <v>1.7644749999999969</v>
      </c>
      <c r="C97">
        <f t="shared" si="12"/>
        <v>0.21650000000000003</v>
      </c>
      <c r="D97">
        <f t="shared" si="12"/>
        <v>0</v>
      </c>
      <c r="E97">
        <f t="shared" si="12"/>
        <v>0</v>
      </c>
      <c r="F97">
        <f t="shared" si="12"/>
        <v>0</v>
      </c>
      <c r="G97">
        <f t="shared" si="12"/>
        <v>0</v>
      </c>
      <c r="H97">
        <f t="shared" si="12"/>
        <v>0</v>
      </c>
      <c r="K97">
        <f>IF($A97&gt;K$8,IF(SUM(K$16:K96)=0,K$7,0),0)</f>
        <v>0</v>
      </c>
      <c r="L97">
        <f>IF($A97&gt;L$8,IF(SUM(L$16:L96)=0,L$7,0),0)</f>
        <v>0</v>
      </c>
      <c r="M97">
        <f>IF($A97&gt;M$8,IF(SUM(M$16:M96)=0,M$7,0),0)</f>
        <v>0</v>
      </c>
      <c r="N97">
        <f>IF($A97&gt;N$8,IF(SUM(N$16:N96)=0,N$7,0),0)</f>
        <v>0</v>
      </c>
      <c r="P97" s="1">
        <f t="shared" si="13"/>
        <v>0.21650000000000003</v>
      </c>
    </row>
    <row r="98" spans="1:16" x14ac:dyDescent="0.25">
      <c r="A98">
        <f t="shared" si="14"/>
        <v>1.7861249999999969</v>
      </c>
      <c r="C98">
        <f t="shared" si="12"/>
        <v>0.21650000000000003</v>
      </c>
      <c r="D98">
        <f t="shared" si="12"/>
        <v>0</v>
      </c>
      <c r="E98">
        <f t="shared" si="12"/>
        <v>0</v>
      </c>
      <c r="F98">
        <f t="shared" si="12"/>
        <v>0</v>
      </c>
      <c r="G98">
        <f t="shared" si="12"/>
        <v>0</v>
      </c>
      <c r="H98">
        <f t="shared" si="12"/>
        <v>0</v>
      </c>
      <c r="K98">
        <f>IF($A98&gt;K$8,IF(SUM(K$16:K97)=0,K$7,0),0)</f>
        <v>0</v>
      </c>
      <c r="L98">
        <f>IF($A98&gt;L$8,IF(SUM(L$16:L97)=0,L$7,0),0)</f>
        <v>0</v>
      </c>
      <c r="M98">
        <f>IF($A98&gt;M$8,IF(SUM(M$16:M97)=0,M$7,0),0)</f>
        <v>0</v>
      </c>
      <c r="N98">
        <f>IF($A98&gt;N$8,IF(SUM(N$16:N97)=0,N$7,0),0)</f>
        <v>0</v>
      </c>
      <c r="P98" s="1">
        <f t="shared" si="13"/>
        <v>0.21650000000000003</v>
      </c>
    </row>
    <row r="99" spans="1:16" x14ac:dyDescent="0.25">
      <c r="A99">
        <f t="shared" si="14"/>
        <v>1.8077749999999968</v>
      </c>
      <c r="C99">
        <f t="shared" si="12"/>
        <v>0.21650000000000003</v>
      </c>
      <c r="D99">
        <f t="shared" si="12"/>
        <v>0</v>
      </c>
      <c r="E99">
        <f t="shared" si="12"/>
        <v>0</v>
      </c>
      <c r="F99">
        <f t="shared" si="12"/>
        <v>0</v>
      </c>
      <c r="G99">
        <f t="shared" si="12"/>
        <v>0</v>
      </c>
      <c r="H99">
        <f t="shared" si="12"/>
        <v>0</v>
      </c>
      <c r="K99">
        <f>IF($A99&gt;K$8,IF(SUM(K$16:K98)=0,K$7,0),0)</f>
        <v>2.57</v>
      </c>
      <c r="L99">
        <f>IF($A99&gt;L$8,IF(SUM(L$16:L98)=0,L$7,0),0)</f>
        <v>0</v>
      </c>
      <c r="M99">
        <f>IF($A99&gt;M$8,IF(SUM(M$16:M98)=0,M$7,0),0)</f>
        <v>0</v>
      </c>
      <c r="N99">
        <f>IF($A99&gt;N$8,IF(SUM(N$16:N98)=0,N$7,0),0)</f>
        <v>0</v>
      </c>
      <c r="P99" s="1">
        <f t="shared" si="13"/>
        <v>2.7864999999999998</v>
      </c>
    </row>
    <row r="100" spans="1:16" x14ac:dyDescent="0.25">
      <c r="A100">
        <f t="shared" si="14"/>
        <v>1.8294249999999967</v>
      </c>
      <c r="C100">
        <f t="shared" si="12"/>
        <v>0.21650000000000003</v>
      </c>
      <c r="D100">
        <f t="shared" si="12"/>
        <v>0</v>
      </c>
      <c r="E100">
        <f t="shared" si="12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K100">
        <f>IF($A100&gt;K$8,IF(SUM(K$16:K99)=0,K$7,0),0)</f>
        <v>0</v>
      </c>
      <c r="L100">
        <f>IF($A100&gt;L$8,IF(SUM(L$16:L99)=0,L$7,0),0)</f>
        <v>0</v>
      </c>
      <c r="M100">
        <f>IF($A100&gt;M$8,IF(SUM(M$16:M99)=0,M$7,0),0)</f>
        <v>0</v>
      </c>
      <c r="N100">
        <f>IF($A100&gt;N$8,IF(SUM(N$16:N99)=0,N$7,0),0)</f>
        <v>0</v>
      </c>
      <c r="P100" s="1">
        <f t="shared" si="13"/>
        <v>0.21650000000000003</v>
      </c>
    </row>
    <row r="101" spans="1:16" x14ac:dyDescent="0.25">
      <c r="A101">
        <f t="shared" si="14"/>
        <v>1.8510749999999967</v>
      </c>
      <c r="C101">
        <f t="shared" si="12"/>
        <v>0.21650000000000003</v>
      </c>
      <c r="D101">
        <f t="shared" si="12"/>
        <v>0</v>
      </c>
      <c r="E101">
        <f t="shared" si="12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K101">
        <f>IF($A101&gt;K$8,IF(SUM(K$16:K100)=0,K$7,0),0)</f>
        <v>0</v>
      </c>
      <c r="L101">
        <f>IF($A101&gt;L$8,IF(SUM(L$16:L100)=0,L$7,0),0)</f>
        <v>0</v>
      </c>
      <c r="M101">
        <f>IF($A101&gt;M$8,IF(SUM(M$16:M100)=0,M$7,0),0)</f>
        <v>0</v>
      </c>
      <c r="N101">
        <f>IF($A101&gt;N$8,IF(SUM(N$16:N100)=0,N$7,0),0)</f>
        <v>0</v>
      </c>
      <c r="P101" s="1">
        <f t="shared" si="13"/>
        <v>0.21650000000000003</v>
      </c>
    </row>
    <row r="102" spans="1:16" x14ac:dyDescent="0.25">
      <c r="A102">
        <f t="shared" si="14"/>
        <v>1.8727249999999966</v>
      </c>
      <c r="C102">
        <f t="shared" si="12"/>
        <v>0.21650000000000003</v>
      </c>
      <c r="D102">
        <f t="shared" si="12"/>
        <v>0</v>
      </c>
      <c r="E102">
        <f t="shared" si="12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K102">
        <f>IF($A102&gt;K$8,IF(SUM(K$16:K101)=0,K$7,0),0)</f>
        <v>0</v>
      </c>
      <c r="L102">
        <f>IF($A102&gt;L$8,IF(SUM(L$16:L101)=0,L$7,0),0)</f>
        <v>0</v>
      </c>
      <c r="M102">
        <f>IF($A102&gt;M$8,IF(SUM(M$16:M101)=0,M$7,0),0)</f>
        <v>0</v>
      </c>
      <c r="N102">
        <f>IF($A102&gt;N$8,IF(SUM(N$16:N101)=0,N$7,0),0)</f>
        <v>0</v>
      </c>
      <c r="P102" s="1">
        <f t="shared" si="13"/>
        <v>0.21650000000000003</v>
      </c>
    </row>
    <row r="103" spans="1:16" x14ac:dyDescent="0.25">
      <c r="A103">
        <f t="shared" si="14"/>
        <v>1.8943749999999966</v>
      </c>
      <c r="C103">
        <f t="shared" si="12"/>
        <v>0.21650000000000003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K103">
        <f>IF($A103&gt;K$8,IF(SUM(K$16:K102)=0,K$7,0),0)</f>
        <v>0</v>
      </c>
      <c r="L103">
        <f>IF($A103&gt;L$8,IF(SUM(L$16:L102)=0,L$7,0),0)</f>
        <v>0</v>
      </c>
      <c r="M103">
        <f>IF($A103&gt;M$8,IF(SUM(M$16:M102)=0,M$7,0),0)</f>
        <v>0</v>
      </c>
      <c r="N103">
        <f>IF($A103&gt;N$8,IF(SUM(N$16:N102)=0,N$7,0),0)</f>
        <v>0</v>
      </c>
      <c r="P103" s="1">
        <f t="shared" si="13"/>
        <v>0.21650000000000003</v>
      </c>
    </row>
    <row r="104" spans="1:16" x14ac:dyDescent="0.25">
      <c r="A104">
        <f t="shared" si="14"/>
        <v>1.9160249999999965</v>
      </c>
      <c r="C104">
        <f t="shared" si="12"/>
        <v>0.21650000000000003</v>
      </c>
      <c r="D104">
        <f t="shared" si="12"/>
        <v>0</v>
      </c>
      <c r="E104">
        <f t="shared" si="12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K104">
        <f>IF($A104&gt;K$8,IF(SUM(K$16:K103)=0,K$7,0),0)</f>
        <v>0</v>
      </c>
      <c r="L104">
        <f>IF($A104&gt;L$8,IF(SUM(L$16:L103)=0,L$7,0),0)</f>
        <v>0</v>
      </c>
      <c r="M104">
        <f>IF($A104&gt;M$8,IF(SUM(M$16:M103)=0,M$7,0),0)</f>
        <v>0</v>
      </c>
      <c r="N104">
        <f>IF($A104&gt;N$8,IF(SUM(N$16:N103)=0,N$7,0),0)</f>
        <v>0</v>
      </c>
      <c r="P104" s="1">
        <f t="shared" si="13"/>
        <v>0.21650000000000003</v>
      </c>
    </row>
    <row r="105" spans="1:16" x14ac:dyDescent="0.25">
      <c r="A105">
        <f t="shared" si="14"/>
        <v>1.9376749999999965</v>
      </c>
      <c r="C105">
        <f t="shared" si="12"/>
        <v>0.21650000000000003</v>
      </c>
      <c r="D105">
        <f t="shared" si="12"/>
        <v>0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K105">
        <f>IF($A105&gt;K$8,IF(SUM(K$16:K104)=0,K$7,0),0)</f>
        <v>0</v>
      </c>
      <c r="L105">
        <f>IF($A105&gt;L$8,IF(SUM(L$16:L104)=0,L$7,0),0)</f>
        <v>0</v>
      </c>
      <c r="M105">
        <f>IF($A105&gt;M$8,IF(SUM(M$16:M104)=0,M$7,0),0)</f>
        <v>0</v>
      </c>
      <c r="N105">
        <f>IF($A105&gt;N$8,IF(SUM(N$16:N104)=0,N$7,0),0)</f>
        <v>0</v>
      </c>
      <c r="P105" s="1">
        <f t="shared" si="13"/>
        <v>0.21650000000000003</v>
      </c>
    </row>
    <row r="106" spans="1:16" x14ac:dyDescent="0.25">
      <c r="A106">
        <f t="shared" si="14"/>
        <v>1.9593249999999964</v>
      </c>
      <c r="C106">
        <f t="shared" si="12"/>
        <v>0.21650000000000003</v>
      </c>
      <c r="D106">
        <f t="shared" si="12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K106">
        <f>IF($A106&gt;K$8,IF(SUM(K$16:K105)=0,K$7,0),0)</f>
        <v>0</v>
      </c>
      <c r="L106">
        <f>IF($A106&gt;L$8,IF(SUM(L$16:L105)=0,L$7,0),0)</f>
        <v>0</v>
      </c>
      <c r="M106">
        <f>IF($A106&gt;M$8,IF(SUM(M$16:M105)=0,M$7,0),0)</f>
        <v>0</v>
      </c>
      <c r="N106">
        <f>IF($A106&gt;N$8,IF(SUM(N$16:N105)=0,N$7,0),0)</f>
        <v>0</v>
      </c>
      <c r="P106" s="1">
        <f t="shared" si="13"/>
        <v>0.21650000000000003</v>
      </c>
    </row>
    <row r="107" spans="1:16" x14ac:dyDescent="0.25">
      <c r="A107">
        <f t="shared" si="14"/>
        <v>1.9809749999999964</v>
      </c>
      <c r="C107">
        <f t="shared" si="12"/>
        <v>0.21650000000000003</v>
      </c>
      <c r="D107">
        <f t="shared" si="12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K107">
        <f>IF($A107&gt;K$8,IF(SUM(K$16:K106)=0,K$7,0),0)</f>
        <v>0</v>
      </c>
      <c r="L107">
        <f>IF($A107&gt;L$8,IF(SUM(L$16:L106)=0,L$7,0),0)</f>
        <v>0</v>
      </c>
      <c r="M107">
        <f>IF($A107&gt;M$8,IF(SUM(M$16:M106)=0,M$7,0),0)</f>
        <v>0</v>
      </c>
      <c r="N107">
        <f>IF($A107&gt;N$8,IF(SUM(N$16:N106)=0,N$7,0),0)</f>
        <v>0</v>
      </c>
      <c r="P107" s="1">
        <f t="shared" si="13"/>
        <v>0.21650000000000003</v>
      </c>
    </row>
    <row r="108" spans="1:16" x14ac:dyDescent="0.25">
      <c r="A108">
        <f t="shared" si="14"/>
        <v>2.0026249999999965</v>
      </c>
      <c r="C108">
        <f t="shared" si="12"/>
        <v>0.21650000000000003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K108">
        <f>IF($A108&gt;K$8,IF(SUM(K$16:K107)=0,K$7,0),0)</f>
        <v>0</v>
      </c>
      <c r="L108">
        <f>IF($A108&gt;L$8,IF(SUM(L$16:L107)=0,L$7,0),0)</f>
        <v>0</v>
      </c>
      <c r="M108">
        <f>IF($A108&gt;M$8,IF(SUM(M$16:M107)=0,M$7,0),0)</f>
        <v>0</v>
      </c>
      <c r="N108">
        <f>IF($A108&gt;N$8,IF(SUM(N$16:N107)=0,N$7,0),0)</f>
        <v>0</v>
      </c>
      <c r="P108" s="1">
        <f t="shared" si="13"/>
        <v>0.21650000000000003</v>
      </c>
    </row>
    <row r="109" spans="1:16" x14ac:dyDescent="0.25">
      <c r="A109">
        <f t="shared" si="14"/>
        <v>2.0242749999999967</v>
      </c>
      <c r="C109">
        <f t="shared" si="12"/>
        <v>0.21650000000000003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K109">
        <f>IF($A109&gt;K$8,IF(SUM(K$16:K108)=0,K$7,0),0)</f>
        <v>0</v>
      </c>
      <c r="L109">
        <f>IF($A109&gt;L$8,IF(SUM(L$16:L108)=0,L$7,0),0)</f>
        <v>0</v>
      </c>
      <c r="M109">
        <f>IF($A109&gt;M$8,IF(SUM(M$16:M108)=0,M$7,0),0)</f>
        <v>0</v>
      </c>
      <c r="N109">
        <f>IF($A109&gt;N$8,IF(SUM(N$16:N108)=0,N$7,0),0)</f>
        <v>0</v>
      </c>
      <c r="P109" s="1">
        <f t="shared" si="13"/>
        <v>0.21650000000000003</v>
      </c>
    </row>
    <row r="110" spans="1:16" x14ac:dyDescent="0.25">
      <c r="A110">
        <f t="shared" si="14"/>
        <v>2.0459249999999969</v>
      </c>
      <c r="C110">
        <f t="shared" si="12"/>
        <v>0.21650000000000003</v>
      </c>
      <c r="D110">
        <f t="shared" si="12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K110">
        <f>IF($A110&gt;K$8,IF(SUM(K$16:K109)=0,K$7,0),0)</f>
        <v>0</v>
      </c>
      <c r="L110">
        <f>IF($A110&gt;L$8,IF(SUM(L$16:L109)=0,L$7,0),0)</f>
        <v>0</v>
      </c>
      <c r="M110">
        <f>IF($A110&gt;M$8,IF(SUM(M$16:M109)=0,M$7,0),0)</f>
        <v>0</v>
      </c>
      <c r="N110">
        <f>IF($A110&gt;N$8,IF(SUM(N$16:N109)=0,N$7,0),0)</f>
        <v>0</v>
      </c>
      <c r="P110" s="1">
        <f t="shared" si="13"/>
        <v>0.21650000000000003</v>
      </c>
    </row>
    <row r="111" spans="1:16" x14ac:dyDescent="0.25">
      <c r="A111">
        <f t="shared" si="14"/>
        <v>2.0675749999999971</v>
      </c>
      <c r="C111">
        <f t="shared" si="12"/>
        <v>0.21650000000000003</v>
      </c>
      <c r="D111">
        <f t="shared" si="12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K111">
        <f>IF($A111&gt;K$8,IF(SUM(K$16:K110)=0,K$7,0),0)</f>
        <v>0</v>
      </c>
      <c r="L111">
        <f>IF($A111&gt;L$8,IF(SUM(L$16:L110)=0,L$7,0),0)</f>
        <v>0</v>
      </c>
      <c r="M111">
        <f>IF($A111&gt;M$8,IF(SUM(M$16:M110)=0,M$7,0),0)</f>
        <v>0</v>
      </c>
      <c r="N111">
        <f>IF($A111&gt;N$8,IF(SUM(N$16:N110)=0,N$7,0),0)</f>
        <v>0</v>
      </c>
      <c r="P111" s="1">
        <f t="shared" si="13"/>
        <v>0.21650000000000003</v>
      </c>
    </row>
    <row r="112" spans="1:16" x14ac:dyDescent="0.25">
      <c r="A112">
        <f t="shared" si="14"/>
        <v>2.0892249999999972</v>
      </c>
      <c r="C112">
        <f t="shared" si="12"/>
        <v>0.21650000000000003</v>
      </c>
      <c r="D112">
        <f t="shared" si="12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K112">
        <f>IF($A112&gt;K$8,IF(SUM(K$16:K111)=0,K$7,0),0)</f>
        <v>0</v>
      </c>
      <c r="L112">
        <f>IF($A112&gt;L$8,IF(SUM(L$16:L111)=0,L$7,0),0)</f>
        <v>0</v>
      </c>
      <c r="M112">
        <f>IF($A112&gt;M$8,IF(SUM(M$16:M111)=0,M$7,0),0)</f>
        <v>0</v>
      </c>
      <c r="N112">
        <f>IF($A112&gt;N$8,IF(SUM(N$16:N111)=0,N$7,0),0)</f>
        <v>0</v>
      </c>
      <c r="P112" s="1">
        <f t="shared" si="13"/>
        <v>0.21650000000000003</v>
      </c>
    </row>
    <row r="113" spans="1:16" x14ac:dyDescent="0.25">
      <c r="A113">
        <f t="shared" si="14"/>
        <v>2.1108749999999974</v>
      </c>
      <c r="C113">
        <f t="shared" si="12"/>
        <v>0.21650000000000003</v>
      </c>
      <c r="D113">
        <f t="shared" si="12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K113">
        <f>IF($A113&gt;K$8,IF(SUM(K$16:K112)=0,K$7,0),0)</f>
        <v>0</v>
      </c>
      <c r="L113">
        <f>IF($A113&gt;L$8,IF(SUM(L$16:L112)=0,L$7,0),0)</f>
        <v>0</v>
      </c>
      <c r="M113">
        <f>IF($A113&gt;M$8,IF(SUM(M$16:M112)=0,M$7,0),0)</f>
        <v>0</v>
      </c>
      <c r="N113">
        <f>IF($A113&gt;N$8,IF(SUM(N$16:N112)=0,N$7,0),0)</f>
        <v>0</v>
      </c>
      <c r="P113" s="1">
        <f t="shared" si="13"/>
        <v>0.21650000000000003</v>
      </c>
    </row>
    <row r="114" spans="1:16" x14ac:dyDescent="0.25">
      <c r="A114">
        <f t="shared" si="14"/>
        <v>2.1325249999999976</v>
      </c>
      <c r="C114">
        <f t="shared" si="12"/>
        <v>0.21650000000000003</v>
      </c>
      <c r="D114">
        <f t="shared" si="12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K114">
        <f>IF($A114&gt;K$8,IF(SUM(K$16:K113)=0,K$7,0),0)</f>
        <v>0</v>
      </c>
      <c r="L114">
        <f>IF($A114&gt;L$8,IF(SUM(L$16:L113)=0,L$7,0),0)</f>
        <v>0</v>
      </c>
      <c r="M114">
        <f>IF($A114&gt;M$8,IF(SUM(M$16:M113)=0,M$7,0),0)</f>
        <v>0</v>
      </c>
      <c r="N114">
        <f>IF($A114&gt;N$8,IF(SUM(N$16:N113)=0,N$7,0),0)</f>
        <v>0</v>
      </c>
      <c r="P114" s="1">
        <f t="shared" si="13"/>
        <v>0.21650000000000003</v>
      </c>
    </row>
    <row r="115" spans="1:16" x14ac:dyDescent="0.25">
      <c r="A115">
        <f t="shared" si="14"/>
        <v>2.1541749999999977</v>
      </c>
      <c r="C115">
        <f t="shared" si="12"/>
        <v>0.21650000000000003</v>
      </c>
      <c r="D115">
        <f t="shared" si="12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K115">
        <f>IF($A115&gt;K$8,IF(SUM(K$16:K114)=0,K$7,0),0)</f>
        <v>0</v>
      </c>
      <c r="L115">
        <f>IF($A115&gt;L$8,IF(SUM(L$16:L114)=0,L$7,0),0)</f>
        <v>0</v>
      </c>
      <c r="M115">
        <f>IF($A115&gt;M$8,IF(SUM(M$16:M114)=0,M$7,0),0)</f>
        <v>0</v>
      </c>
      <c r="N115">
        <f>IF($A115&gt;N$8,IF(SUM(N$16:N114)=0,N$7,0),0)</f>
        <v>0</v>
      </c>
      <c r="P115" s="1">
        <f t="shared" si="13"/>
        <v>0.21650000000000003</v>
      </c>
    </row>
    <row r="116" spans="1:16" x14ac:dyDescent="0.25">
      <c r="A116">
        <f t="shared" si="14"/>
        <v>2.1758249999999979</v>
      </c>
      <c r="C116">
        <f t="shared" si="12"/>
        <v>0.21650000000000003</v>
      </c>
      <c r="D116">
        <f t="shared" si="12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K116">
        <f>IF($A116&gt;K$8,IF(SUM(K$16:K115)=0,K$7,0),0)</f>
        <v>0</v>
      </c>
      <c r="L116">
        <f>IF($A116&gt;L$8,IF(SUM(L$16:L115)=0,L$7,0),0)</f>
        <v>0</v>
      </c>
      <c r="M116">
        <f>IF($A116&gt;M$8,IF(SUM(M$16:M115)=0,M$7,0),0)</f>
        <v>0</v>
      </c>
      <c r="N116">
        <f>IF($A116&gt;N$8,IF(SUM(N$16:N115)=0,N$7,0),0)</f>
        <v>0</v>
      </c>
      <c r="P116" s="1">
        <f t="shared" si="13"/>
        <v>0.21650000000000003</v>
      </c>
    </row>
    <row r="117" spans="1:16" x14ac:dyDescent="0.25">
      <c r="A117">
        <f t="shared" si="14"/>
        <v>2.1974749999999981</v>
      </c>
      <c r="C117">
        <f t="shared" si="12"/>
        <v>0.21650000000000003</v>
      </c>
      <c r="D117">
        <f t="shared" si="12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K117">
        <f>IF($A117&gt;K$8,IF(SUM(K$16:K116)=0,K$7,0),0)</f>
        <v>0</v>
      </c>
      <c r="L117">
        <f>IF($A117&gt;L$8,IF(SUM(L$16:L116)=0,L$7,0),0)</f>
        <v>0</v>
      </c>
      <c r="M117">
        <f>IF($A117&gt;M$8,IF(SUM(M$16:M116)=0,M$7,0),0)</f>
        <v>0</v>
      </c>
      <c r="N117">
        <f>IF($A117&gt;N$8,IF(SUM(N$16:N116)=0,N$7,0),0)</f>
        <v>0</v>
      </c>
      <c r="P117" s="1">
        <f t="shared" si="13"/>
        <v>0.21650000000000003</v>
      </c>
    </row>
    <row r="118" spans="1:16" x14ac:dyDescent="0.25">
      <c r="A118">
        <f t="shared" si="14"/>
        <v>2.2191249999999982</v>
      </c>
      <c r="C118">
        <f t="shared" si="12"/>
        <v>0.21650000000000003</v>
      </c>
      <c r="D118">
        <f t="shared" si="12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K118">
        <f>IF($A118&gt;K$8,IF(SUM(K$16:K117)=0,K$7,0),0)</f>
        <v>0</v>
      </c>
      <c r="L118">
        <f>IF($A118&gt;L$8,IF(SUM(L$16:L117)=0,L$7,0),0)</f>
        <v>0</v>
      </c>
      <c r="M118">
        <f>IF($A118&gt;M$8,IF(SUM(M$16:M117)=0,M$7,0),0)</f>
        <v>0</v>
      </c>
      <c r="N118">
        <f>IF($A118&gt;N$8,IF(SUM(N$16:N117)=0,N$7,0),0)</f>
        <v>0</v>
      </c>
      <c r="P118" s="1">
        <f t="shared" si="13"/>
        <v>0.21650000000000003</v>
      </c>
    </row>
    <row r="119" spans="1:16" x14ac:dyDescent="0.25">
      <c r="A119">
        <f t="shared" si="14"/>
        <v>2.2407749999999984</v>
      </c>
      <c r="C119">
        <f t="shared" si="12"/>
        <v>0.21650000000000003</v>
      </c>
      <c r="D119">
        <f t="shared" si="12"/>
        <v>0</v>
      </c>
      <c r="E119">
        <f t="shared" ref="D119:H134" si="15">IF($A119&lt;E$8,0,IF($A119&gt;E$9,0,E$11))</f>
        <v>0</v>
      </c>
      <c r="F119">
        <f t="shared" si="12"/>
        <v>0</v>
      </c>
      <c r="G119">
        <f t="shared" si="12"/>
        <v>0</v>
      </c>
      <c r="H119">
        <f t="shared" si="15"/>
        <v>0</v>
      </c>
      <c r="K119">
        <f>IF($A119&gt;K$8,IF(SUM(K$16:K118)=0,K$7,0),0)</f>
        <v>0</v>
      </c>
      <c r="L119">
        <f>IF($A119&gt;L$8,IF(SUM(L$16:L118)=0,L$7,0),0)</f>
        <v>0</v>
      </c>
      <c r="M119">
        <f>IF($A119&gt;M$8,IF(SUM(M$16:M118)=0,M$7,0),0)</f>
        <v>0</v>
      </c>
      <c r="N119">
        <f>IF($A119&gt;N$8,IF(SUM(N$16:N118)=0,N$7,0),0)</f>
        <v>0</v>
      </c>
      <c r="P119" s="1">
        <f t="shared" si="13"/>
        <v>0.21650000000000003</v>
      </c>
    </row>
    <row r="120" spans="1:16" x14ac:dyDescent="0.25">
      <c r="A120">
        <f t="shared" si="14"/>
        <v>2.2624249999999986</v>
      </c>
      <c r="C120">
        <f t="shared" si="12"/>
        <v>0.21650000000000003</v>
      </c>
      <c r="D120">
        <f t="shared" si="15"/>
        <v>0</v>
      </c>
      <c r="E120">
        <f t="shared" si="15"/>
        <v>0</v>
      </c>
      <c r="F120">
        <f t="shared" si="12"/>
        <v>0</v>
      </c>
      <c r="G120">
        <f t="shared" si="12"/>
        <v>0</v>
      </c>
      <c r="H120">
        <f t="shared" si="15"/>
        <v>0</v>
      </c>
      <c r="K120">
        <f>IF($A120&gt;K$8,IF(SUM(K$16:K119)=0,K$7,0),0)</f>
        <v>0</v>
      </c>
      <c r="L120">
        <f>IF($A120&gt;L$8,IF(SUM(L$16:L119)=0,L$7,0),0)</f>
        <v>0</v>
      </c>
      <c r="M120">
        <f>IF($A120&gt;M$8,IF(SUM(M$16:M119)=0,M$7,0),0)</f>
        <v>0</v>
      </c>
      <c r="N120">
        <f>IF($A120&gt;N$8,IF(SUM(N$16:N119)=0,N$7,0),0)</f>
        <v>0</v>
      </c>
      <c r="P120" s="1">
        <f t="shared" si="13"/>
        <v>0.21650000000000003</v>
      </c>
    </row>
    <row r="121" spans="1:16" x14ac:dyDescent="0.25">
      <c r="A121">
        <f t="shared" si="14"/>
        <v>2.2840749999999987</v>
      </c>
      <c r="C121">
        <f t="shared" si="12"/>
        <v>0.21650000000000003</v>
      </c>
      <c r="D121">
        <f t="shared" si="15"/>
        <v>0</v>
      </c>
      <c r="E121">
        <f t="shared" si="15"/>
        <v>0</v>
      </c>
      <c r="F121">
        <f t="shared" si="12"/>
        <v>0</v>
      </c>
      <c r="G121">
        <f t="shared" si="12"/>
        <v>0</v>
      </c>
      <c r="H121">
        <f t="shared" si="15"/>
        <v>0</v>
      </c>
      <c r="K121">
        <f>IF($A121&gt;K$8,IF(SUM(K$16:K120)=0,K$7,0),0)</f>
        <v>0</v>
      </c>
      <c r="L121">
        <f>IF($A121&gt;L$8,IF(SUM(L$16:L120)=0,L$7,0),0)</f>
        <v>0</v>
      </c>
      <c r="M121">
        <f>IF($A121&gt;M$8,IF(SUM(M$16:M120)=0,M$7,0),0)</f>
        <v>0</v>
      </c>
      <c r="N121">
        <f>IF($A121&gt;N$8,IF(SUM(N$16:N120)=0,N$7,0),0)</f>
        <v>0</v>
      </c>
      <c r="P121" s="1">
        <f t="shared" si="13"/>
        <v>0.21650000000000003</v>
      </c>
    </row>
    <row r="122" spans="1:16" x14ac:dyDescent="0.25">
      <c r="A122">
        <f t="shared" si="14"/>
        <v>2.3057249999999989</v>
      </c>
      <c r="C122">
        <f t="shared" si="12"/>
        <v>0</v>
      </c>
      <c r="D122">
        <f t="shared" si="15"/>
        <v>0.2164999999999998</v>
      </c>
      <c r="E122">
        <f t="shared" si="15"/>
        <v>0</v>
      </c>
      <c r="F122">
        <f t="shared" si="12"/>
        <v>0</v>
      </c>
      <c r="G122">
        <f t="shared" si="12"/>
        <v>0</v>
      </c>
      <c r="H122">
        <f t="shared" si="15"/>
        <v>0</v>
      </c>
      <c r="K122">
        <f>IF($A122&gt;K$8,IF(SUM(K$16:K121)=0,K$7,0),0)</f>
        <v>0</v>
      </c>
      <c r="L122">
        <f>IF($A122&gt;L$8,IF(SUM(L$16:L121)=0,L$7,0),0)</f>
        <v>0</v>
      </c>
      <c r="M122">
        <f>IF($A122&gt;M$8,IF(SUM(M$16:M121)=0,M$7,0),0)</f>
        <v>0</v>
      </c>
      <c r="N122">
        <f>IF($A122&gt;N$8,IF(SUM(N$16:N121)=0,N$7,0),0)</f>
        <v>0</v>
      </c>
      <c r="P122" s="1">
        <f t="shared" si="13"/>
        <v>0.2164999999999998</v>
      </c>
    </row>
    <row r="123" spans="1:16" x14ac:dyDescent="0.25">
      <c r="A123">
        <f t="shared" si="14"/>
        <v>2.3273749999999991</v>
      </c>
      <c r="C123">
        <f t="shared" si="12"/>
        <v>0</v>
      </c>
      <c r="D123">
        <f t="shared" si="15"/>
        <v>0.2164999999999998</v>
      </c>
      <c r="E123">
        <f t="shared" si="15"/>
        <v>0</v>
      </c>
      <c r="F123">
        <f t="shared" si="12"/>
        <v>0</v>
      </c>
      <c r="G123">
        <f t="shared" si="12"/>
        <v>0</v>
      </c>
      <c r="H123">
        <f t="shared" si="15"/>
        <v>0</v>
      </c>
      <c r="K123">
        <f>IF($A123&gt;K$8,IF(SUM(K$16:K122)=0,K$7,0),0)</f>
        <v>0</v>
      </c>
      <c r="L123">
        <f>IF($A123&gt;L$8,IF(SUM(L$16:L122)=0,L$7,0),0)</f>
        <v>0</v>
      </c>
      <c r="M123">
        <f>IF($A123&gt;M$8,IF(SUM(M$16:M122)=0,M$7,0),0)</f>
        <v>0</v>
      </c>
      <c r="N123">
        <f>IF($A123&gt;N$8,IF(SUM(N$16:N122)=0,N$7,0),0)</f>
        <v>0</v>
      </c>
      <c r="P123" s="1">
        <f t="shared" si="13"/>
        <v>0.2164999999999998</v>
      </c>
    </row>
    <row r="124" spans="1:16" x14ac:dyDescent="0.25">
      <c r="A124">
        <f t="shared" si="14"/>
        <v>2.3490249999999993</v>
      </c>
      <c r="C124">
        <f t="shared" si="12"/>
        <v>0</v>
      </c>
      <c r="D124">
        <f t="shared" si="15"/>
        <v>0.2164999999999998</v>
      </c>
      <c r="E124">
        <f t="shared" si="15"/>
        <v>0</v>
      </c>
      <c r="F124">
        <f t="shared" si="12"/>
        <v>0</v>
      </c>
      <c r="G124">
        <f t="shared" si="12"/>
        <v>0</v>
      </c>
      <c r="H124">
        <f t="shared" si="15"/>
        <v>0</v>
      </c>
      <c r="K124">
        <f>IF($A124&gt;K$8,IF(SUM(K$16:K123)=0,K$7,0),0)</f>
        <v>0</v>
      </c>
      <c r="L124">
        <f>IF($A124&gt;L$8,IF(SUM(L$16:L123)=0,L$7,0),0)</f>
        <v>0</v>
      </c>
      <c r="M124">
        <f>IF($A124&gt;M$8,IF(SUM(M$16:M123)=0,M$7,0),0)</f>
        <v>0</v>
      </c>
      <c r="N124">
        <f>IF($A124&gt;N$8,IF(SUM(N$16:N123)=0,N$7,0),0)</f>
        <v>0</v>
      </c>
      <c r="P124" s="1">
        <f t="shared" si="13"/>
        <v>0.2164999999999998</v>
      </c>
    </row>
    <row r="125" spans="1:16" x14ac:dyDescent="0.25">
      <c r="A125">
        <f t="shared" si="14"/>
        <v>2.3706749999999994</v>
      </c>
      <c r="C125">
        <f t="shared" si="12"/>
        <v>0</v>
      </c>
      <c r="D125">
        <f t="shared" si="15"/>
        <v>0.2164999999999998</v>
      </c>
      <c r="E125">
        <f t="shared" si="15"/>
        <v>0</v>
      </c>
      <c r="F125">
        <f t="shared" si="12"/>
        <v>0</v>
      </c>
      <c r="G125">
        <f t="shared" si="12"/>
        <v>0</v>
      </c>
      <c r="H125">
        <f t="shared" si="15"/>
        <v>0</v>
      </c>
      <c r="K125">
        <f>IF($A125&gt;K$8,IF(SUM(K$16:K124)=0,K$7,0),0)</f>
        <v>0</v>
      </c>
      <c r="L125">
        <f>IF($A125&gt;L$8,IF(SUM(L$16:L124)=0,L$7,0),0)</f>
        <v>0</v>
      </c>
      <c r="M125">
        <f>IF($A125&gt;M$8,IF(SUM(M$16:M124)=0,M$7,0),0)</f>
        <v>0</v>
      </c>
      <c r="N125">
        <f>IF($A125&gt;N$8,IF(SUM(N$16:N124)=0,N$7,0),0)</f>
        <v>0</v>
      </c>
      <c r="P125" s="1">
        <f t="shared" si="13"/>
        <v>0.2164999999999998</v>
      </c>
    </row>
    <row r="126" spans="1:16" x14ac:dyDescent="0.25">
      <c r="A126">
        <f t="shared" si="14"/>
        <v>2.3923249999999996</v>
      </c>
      <c r="C126">
        <f t="shared" si="12"/>
        <v>0</v>
      </c>
      <c r="D126">
        <f t="shared" si="15"/>
        <v>0.2164999999999998</v>
      </c>
      <c r="E126">
        <f t="shared" si="15"/>
        <v>0</v>
      </c>
      <c r="F126">
        <f t="shared" si="12"/>
        <v>0</v>
      </c>
      <c r="G126">
        <f t="shared" si="12"/>
        <v>0</v>
      </c>
      <c r="H126">
        <f t="shared" si="15"/>
        <v>0</v>
      </c>
      <c r="K126">
        <f>IF($A126&gt;K$8,IF(SUM(K$16:K125)=0,K$7,0),0)</f>
        <v>0</v>
      </c>
      <c r="L126">
        <f>IF($A126&gt;L$8,IF(SUM(L$16:L125)=0,L$7,0),0)</f>
        <v>0</v>
      </c>
      <c r="M126">
        <f>IF($A126&gt;M$8,IF(SUM(M$16:M125)=0,M$7,0),0)</f>
        <v>0</v>
      </c>
      <c r="N126">
        <f>IF($A126&gt;N$8,IF(SUM(N$16:N125)=0,N$7,0),0)</f>
        <v>0</v>
      </c>
      <c r="P126" s="1">
        <f t="shared" si="13"/>
        <v>0.2164999999999998</v>
      </c>
    </row>
    <row r="127" spans="1:16" x14ac:dyDescent="0.25">
      <c r="A127">
        <f t="shared" si="14"/>
        <v>2.4139749999999998</v>
      </c>
      <c r="C127">
        <f t="shared" si="12"/>
        <v>0</v>
      </c>
      <c r="D127">
        <f t="shared" si="15"/>
        <v>0.2164999999999998</v>
      </c>
      <c r="E127">
        <f t="shared" si="15"/>
        <v>0</v>
      </c>
      <c r="F127">
        <f t="shared" si="12"/>
        <v>0</v>
      </c>
      <c r="G127">
        <f t="shared" ref="C127:G144" si="16">IF($A127&lt;G$8,0,IF($A127&gt;G$9,0,G$11))</f>
        <v>0</v>
      </c>
      <c r="H127">
        <f t="shared" si="15"/>
        <v>0</v>
      </c>
      <c r="K127">
        <f>IF($A127&gt;K$8,IF(SUM(K$16:K126)=0,K$7,0),0)</f>
        <v>0</v>
      </c>
      <c r="L127">
        <f>IF($A127&gt;L$8,IF(SUM(L$16:L126)=0,L$7,0),0)</f>
        <v>0</v>
      </c>
      <c r="M127">
        <f>IF($A127&gt;M$8,IF(SUM(M$16:M126)=0,M$7,0),0)</f>
        <v>0</v>
      </c>
      <c r="N127">
        <f>IF($A127&gt;N$8,IF(SUM(N$16:N126)=0,N$7,0),0)</f>
        <v>0</v>
      </c>
      <c r="P127" s="1">
        <f t="shared" si="13"/>
        <v>0.2164999999999998</v>
      </c>
    </row>
    <row r="128" spans="1:16" x14ac:dyDescent="0.25">
      <c r="A128">
        <f t="shared" si="14"/>
        <v>2.4356249999999999</v>
      </c>
      <c r="C128">
        <f t="shared" si="16"/>
        <v>0</v>
      </c>
      <c r="D128">
        <f t="shared" si="15"/>
        <v>0.2164999999999998</v>
      </c>
      <c r="E128">
        <f t="shared" si="15"/>
        <v>0</v>
      </c>
      <c r="F128">
        <f t="shared" si="16"/>
        <v>0</v>
      </c>
      <c r="G128">
        <f t="shared" si="16"/>
        <v>0</v>
      </c>
      <c r="H128">
        <f t="shared" si="15"/>
        <v>0</v>
      </c>
      <c r="K128">
        <f>IF($A128&gt;K$8,IF(SUM(K$16:K127)=0,K$7,0),0)</f>
        <v>0</v>
      </c>
      <c r="L128">
        <f>IF($A128&gt;L$8,IF(SUM(L$16:L127)=0,L$7,0),0)</f>
        <v>0</v>
      </c>
      <c r="M128">
        <f>IF($A128&gt;M$8,IF(SUM(M$16:M127)=0,M$7,0),0)</f>
        <v>0</v>
      </c>
      <c r="N128">
        <f>IF($A128&gt;N$8,IF(SUM(N$16:N127)=0,N$7,0),0)</f>
        <v>0</v>
      </c>
      <c r="P128" s="1">
        <f t="shared" si="13"/>
        <v>0.2164999999999998</v>
      </c>
    </row>
    <row r="129" spans="1:16" x14ac:dyDescent="0.25">
      <c r="A129">
        <f t="shared" si="14"/>
        <v>2.4572750000000001</v>
      </c>
      <c r="C129">
        <f t="shared" si="16"/>
        <v>0</v>
      </c>
      <c r="D129">
        <f t="shared" si="15"/>
        <v>0.2164999999999998</v>
      </c>
      <c r="E129">
        <f t="shared" si="15"/>
        <v>0</v>
      </c>
      <c r="F129">
        <f t="shared" si="16"/>
        <v>0</v>
      </c>
      <c r="G129">
        <f t="shared" si="16"/>
        <v>0</v>
      </c>
      <c r="H129">
        <f t="shared" si="15"/>
        <v>0</v>
      </c>
      <c r="K129">
        <f>IF($A129&gt;K$8,IF(SUM(K$16:K128)=0,K$7,0),0)</f>
        <v>0</v>
      </c>
      <c r="L129">
        <f>IF($A129&gt;L$8,IF(SUM(L$16:L128)=0,L$7,0),0)</f>
        <v>0</v>
      </c>
      <c r="M129">
        <f>IF($A129&gt;M$8,IF(SUM(M$16:M128)=0,M$7,0),0)</f>
        <v>0</v>
      </c>
      <c r="N129">
        <f>IF($A129&gt;N$8,IF(SUM(N$16:N128)=0,N$7,0),0)</f>
        <v>0</v>
      </c>
      <c r="P129" s="1">
        <f t="shared" si="13"/>
        <v>0.2164999999999998</v>
      </c>
    </row>
    <row r="130" spans="1:16" x14ac:dyDescent="0.25">
      <c r="A130">
        <f t="shared" si="14"/>
        <v>2.4789250000000003</v>
      </c>
      <c r="C130">
        <f t="shared" si="16"/>
        <v>0</v>
      </c>
      <c r="D130">
        <f t="shared" si="15"/>
        <v>0.2164999999999998</v>
      </c>
      <c r="E130">
        <f t="shared" si="15"/>
        <v>0</v>
      </c>
      <c r="F130">
        <f t="shared" si="16"/>
        <v>0</v>
      </c>
      <c r="G130">
        <f t="shared" si="16"/>
        <v>0</v>
      </c>
      <c r="H130">
        <f t="shared" si="15"/>
        <v>0</v>
      </c>
      <c r="K130">
        <f>IF($A130&gt;K$8,IF(SUM(K$16:K129)=0,K$7,0),0)</f>
        <v>0</v>
      </c>
      <c r="L130">
        <f>IF($A130&gt;L$8,IF(SUM(L$16:L129)=0,L$7,0),0)</f>
        <v>0</v>
      </c>
      <c r="M130">
        <f>IF($A130&gt;M$8,IF(SUM(M$16:M129)=0,M$7,0),0)</f>
        <v>0</v>
      </c>
      <c r="N130">
        <f>IF($A130&gt;N$8,IF(SUM(N$16:N129)=0,N$7,0),0)</f>
        <v>0</v>
      </c>
      <c r="P130" s="1">
        <f t="shared" si="13"/>
        <v>0.2164999999999998</v>
      </c>
    </row>
    <row r="131" spans="1:16" x14ac:dyDescent="0.25">
      <c r="A131">
        <f t="shared" si="14"/>
        <v>2.5005750000000004</v>
      </c>
      <c r="C131">
        <f t="shared" si="16"/>
        <v>0</v>
      </c>
      <c r="D131">
        <f t="shared" si="15"/>
        <v>0.2164999999999998</v>
      </c>
      <c r="E131">
        <f t="shared" si="15"/>
        <v>0</v>
      </c>
      <c r="F131">
        <f t="shared" si="16"/>
        <v>0</v>
      </c>
      <c r="G131">
        <f t="shared" si="16"/>
        <v>0</v>
      </c>
      <c r="H131">
        <f t="shared" si="15"/>
        <v>0</v>
      </c>
      <c r="K131">
        <f>IF($A131&gt;K$8,IF(SUM(K$16:K130)=0,K$7,0),0)</f>
        <v>0</v>
      </c>
      <c r="L131">
        <f>IF($A131&gt;L$8,IF(SUM(L$16:L130)=0,L$7,0),0)</f>
        <v>0</v>
      </c>
      <c r="M131">
        <f>IF($A131&gt;M$8,IF(SUM(M$16:M130)=0,M$7,0),0)</f>
        <v>0</v>
      </c>
      <c r="N131">
        <f>IF($A131&gt;N$8,IF(SUM(N$16:N130)=0,N$7,0),0)</f>
        <v>0</v>
      </c>
      <c r="P131" s="1">
        <f t="shared" si="13"/>
        <v>0.2164999999999998</v>
      </c>
    </row>
    <row r="132" spans="1:16" x14ac:dyDescent="0.25">
      <c r="A132">
        <f t="shared" si="14"/>
        <v>2.5222250000000006</v>
      </c>
      <c r="C132">
        <f t="shared" si="16"/>
        <v>0</v>
      </c>
      <c r="D132">
        <f t="shared" si="15"/>
        <v>0.2164999999999998</v>
      </c>
      <c r="E132">
        <f t="shared" si="15"/>
        <v>0</v>
      </c>
      <c r="F132">
        <f t="shared" si="16"/>
        <v>0</v>
      </c>
      <c r="G132">
        <f t="shared" si="16"/>
        <v>0</v>
      </c>
      <c r="H132">
        <f t="shared" si="15"/>
        <v>0</v>
      </c>
      <c r="K132">
        <f>IF($A132&gt;K$8,IF(SUM(K$16:K131)=0,K$7,0),0)</f>
        <v>0</v>
      </c>
      <c r="L132">
        <f>IF($A132&gt;L$8,IF(SUM(L$16:L131)=0,L$7,0),0)</f>
        <v>0</v>
      </c>
      <c r="M132">
        <f>IF($A132&gt;M$8,IF(SUM(M$16:M131)=0,M$7,0),0)</f>
        <v>0</v>
      </c>
      <c r="N132">
        <f>IF($A132&gt;N$8,IF(SUM(N$16:N131)=0,N$7,0),0)</f>
        <v>0</v>
      </c>
      <c r="P132" s="1">
        <f t="shared" si="13"/>
        <v>0.2164999999999998</v>
      </c>
    </row>
    <row r="133" spans="1:16" x14ac:dyDescent="0.25">
      <c r="A133">
        <f t="shared" si="14"/>
        <v>2.5438750000000008</v>
      </c>
      <c r="C133">
        <f t="shared" si="16"/>
        <v>0</v>
      </c>
      <c r="D133">
        <f t="shared" si="15"/>
        <v>0.2164999999999998</v>
      </c>
      <c r="E133">
        <f t="shared" si="15"/>
        <v>0</v>
      </c>
      <c r="F133">
        <f t="shared" si="16"/>
        <v>0</v>
      </c>
      <c r="G133">
        <f t="shared" si="16"/>
        <v>0</v>
      </c>
      <c r="H133">
        <f t="shared" si="15"/>
        <v>0</v>
      </c>
      <c r="K133">
        <f>IF($A133&gt;K$8,IF(SUM(K$16:K132)=0,K$7,0),0)</f>
        <v>0</v>
      </c>
      <c r="L133">
        <f>IF($A133&gt;L$8,IF(SUM(L$16:L132)=0,L$7,0),0)</f>
        <v>0</v>
      </c>
      <c r="M133">
        <f>IF($A133&gt;M$8,IF(SUM(M$16:M132)=0,M$7,0),0)</f>
        <v>0</v>
      </c>
      <c r="N133">
        <f>IF($A133&gt;N$8,IF(SUM(N$16:N132)=0,N$7,0),0)</f>
        <v>0</v>
      </c>
      <c r="P133" s="1">
        <f t="shared" si="13"/>
        <v>0.2164999999999998</v>
      </c>
    </row>
    <row r="134" spans="1:16" x14ac:dyDescent="0.25">
      <c r="A134">
        <f t="shared" si="14"/>
        <v>2.5655250000000009</v>
      </c>
      <c r="C134">
        <f t="shared" si="16"/>
        <v>0</v>
      </c>
      <c r="D134">
        <f t="shared" si="15"/>
        <v>0.2164999999999998</v>
      </c>
      <c r="E134">
        <f t="shared" si="15"/>
        <v>0</v>
      </c>
      <c r="F134">
        <f t="shared" si="16"/>
        <v>0</v>
      </c>
      <c r="G134">
        <f t="shared" si="16"/>
        <v>0</v>
      </c>
      <c r="H134">
        <f t="shared" si="15"/>
        <v>0</v>
      </c>
      <c r="K134">
        <f>IF($A134&gt;K$8,IF(SUM(K$16:K133)=0,K$7,0),0)</f>
        <v>0</v>
      </c>
      <c r="L134">
        <f>IF($A134&gt;L$8,IF(SUM(L$16:L133)=0,L$7,0),0)</f>
        <v>0</v>
      </c>
      <c r="M134">
        <f>IF($A134&gt;M$8,IF(SUM(M$16:M133)=0,M$7,0),0)</f>
        <v>0</v>
      </c>
      <c r="N134">
        <f>IF($A134&gt;N$8,IF(SUM(N$16:N133)=0,N$7,0),0)</f>
        <v>0</v>
      </c>
      <c r="P134" s="1">
        <f t="shared" si="13"/>
        <v>0.2164999999999998</v>
      </c>
    </row>
    <row r="135" spans="1:16" x14ac:dyDescent="0.25">
      <c r="A135">
        <f t="shared" si="14"/>
        <v>2.5871750000000011</v>
      </c>
      <c r="C135">
        <f t="shared" si="16"/>
        <v>0</v>
      </c>
      <c r="D135">
        <f t="shared" ref="D135:H144" si="17">IF($A135&lt;D$8,0,IF($A135&gt;D$9,0,D$11))</f>
        <v>0.2164999999999998</v>
      </c>
      <c r="E135">
        <f t="shared" si="17"/>
        <v>0</v>
      </c>
      <c r="F135">
        <f t="shared" si="16"/>
        <v>0</v>
      </c>
      <c r="G135">
        <f t="shared" si="16"/>
        <v>0</v>
      </c>
      <c r="H135">
        <f t="shared" si="17"/>
        <v>0</v>
      </c>
      <c r="K135">
        <f>IF($A135&gt;K$8,IF(SUM(K$16:K134)=0,K$7,0),0)</f>
        <v>0</v>
      </c>
      <c r="L135">
        <f>IF($A135&gt;L$8,IF(SUM(L$16:L134)=0,L$7,0),0)</f>
        <v>0</v>
      </c>
      <c r="M135">
        <f>IF($A135&gt;M$8,IF(SUM(M$16:M134)=0,M$7,0),0)</f>
        <v>0</v>
      </c>
      <c r="N135">
        <f>IF($A135&gt;N$8,IF(SUM(N$16:N134)=0,N$7,0),0)</f>
        <v>0</v>
      </c>
      <c r="P135" s="1">
        <f t="shared" si="13"/>
        <v>0.2164999999999998</v>
      </c>
    </row>
    <row r="136" spans="1:16" x14ac:dyDescent="0.25">
      <c r="A136">
        <f t="shared" si="14"/>
        <v>2.6088250000000013</v>
      </c>
      <c r="C136">
        <f t="shared" si="16"/>
        <v>0</v>
      </c>
      <c r="D136">
        <f t="shared" si="17"/>
        <v>0.2164999999999998</v>
      </c>
      <c r="E136">
        <f t="shared" si="17"/>
        <v>0</v>
      </c>
      <c r="F136">
        <f t="shared" si="16"/>
        <v>0</v>
      </c>
      <c r="G136">
        <f t="shared" si="16"/>
        <v>0</v>
      </c>
      <c r="H136">
        <f t="shared" si="17"/>
        <v>0</v>
      </c>
      <c r="K136">
        <f>IF($A136&gt;K$8,IF(SUM(K$16:K135)=0,K$7,0),0)</f>
        <v>0</v>
      </c>
      <c r="L136">
        <f>IF($A136&gt;L$8,IF(SUM(L$16:L135)=0,L$7,0),0)</f>
        <v>0</v>
      </c>
      <c r="M136">
        <f>IF($A136&gt;M$8,IF(SUM(M$16:M135)=0,M$7,0),0)</f>
        <v>0</v>
      </c>
      <c r="N136">
        <f>IF($A136&gt;N$8,IF(SUM(N$16:N135)=0,N$7,0),0)</f>
        <v>0</v>
      </c>
      <c r="P136" s="1">
        <f t="shared" si="13"/>
        <v>0.2164999999999998</v>
      </c>
    </row>
    <row r="137" spans="1:16" x14ac:dyDescent="0.25">
      <c r="A137">
        <f t="shared" si="14"/>
        <v>2.6304750000000015</v>
      </c>
      <c r="C137">
        <f t="shared" si="16"/>
        <v>0</v>
      </c>
      <c r="D137">
        <f t="shared" si="17"/>
        <v>0.2164999999999998</v>
      </c>
      <c r="E137">
        <f t="shared" si="17"/>
        <v>0</v>
      </c>
      <c r="F137">
        <f t="shared" si="16"/>
        <v>0</v>
      </c>
      <c r="G137">
        <f t="shared" si="16"/>
        <v>0</v>
      </c>
      <c r="H137">
        <f t="shared" si="17"/>
        <v>0</v>
      </c>
      <c r="K137">
        <f>IF($A137&gt;K$8,IF(SUM(K$16:K136)=0,K$7,0),0)</f>
        <v>0</v>
      </c>
      <c r="L137">
        <f>IF($A137&gt;L$8,IF(SUM(L$16:L136)=0,L$7,0),0)</f>
        <v>0</v>
      </c>
      <c r="M137">
        <f>IF($A137&gt;M$8,IF(SUM(M$16:M136)=0,M$7,0),0)</f>
        <v>0</v>
      </c>
      <c r="N137">
        <f>IF($A137&gt;N$8,IF(SUM(N$16:N136)=0,N$7,0),0)</f>
        <v>0</v>
      </c>
      <c r="P137" s="1">
        <f t="shared" si="13"/>
        <v>0.2164999999999998</v>
      </c>
    </row>
    <row r="138" spans="1:16" x14ac:dyDescent="0.25">
      <c r="A138">
        <f t="shared" si="14"/>
        <v>2.6521250000000016</v>
      </c>
      <c r="C138">
        <f t="shared" si="16"/>
        <v>0</v>
      </c>
      <c r="D138">
        <f t="shared" si="17"/>
        <v>0.2164999999999998</v>
      </c>
      <c r="E138">
        <f t="shared" si="17"/>
        <v>0</v>
      </c>
      <c r="F138">
        <f t="shared" si="16"/>
        <v>0</v>
      </c>
      <c r="G138">
        <f t="shared" si="16"/>
        <v>0</v>
      </c>
      <c r="H138">
        <f t="shared" si="17"/>
        <v>0</v>
      </c>
      <c r="K138">
        <f>IF($A138&gt;K$8,IF(SUM(K$16:K137)=0,K$7,0),0)</f>
        <v>0</v>
      </c>
      <c r="L138">
        <f>IF($A138&gt;L$8,IF(SUM(L$16:L137)=0,L$7,0),0)</f>
        <v>0</v>
      </c>
      <c r="M138">
        <f>IF($A138&gt;M$8,IF(SUM(M$16:M137)=0,M$7,0),0)</f>
        <v>0</v>
      </c>
      <c r="N138">
        <f>IF($A138&gt;N$8,IF(SUM(N$16:N137)=0,N$7,0),0)</f>
        <v>0</v>
      </c>
      <c r="P138" s="1">
        <f t="shared" si="13"/>
        <v>0.2164999999999998</v>
      </c>
    </row>
    <row r="139" spans="1:16" x14ac:dyDescent="0.25">
      <c r="A139">
        <f t="shared" si="14"/>
        <v>2.6737750000000018</v>
      </c>
      <c r="C139">
        <f t="shared" si="16"/>
        <v>0</v>
      </c>
      <c r="D139">
        <f t="shared" si="17"/>
        <v>0.2164999999999998</v>
      </c>
      <c r="E139">
        <f t="shared" si="17"/>
        <v>0</v>
      </c>
      <c r="F139">
        <f t="shared" si="16"/>
        <v>0</v>
      </c>
      <c r="G139">
        <f t="shared" si="16"/>
        <v>0</v>
      </c>
      <c r="H139">
        <f t="shared" si="17"/>
        <v>0</v>
      </c>
      <c r="K139">
        <f>IF($A139&gt;K$8,IF(SUM(K$16:K138)=0,K$7,0),0)</f>
        <v>0</v>
      </c>
      <c r="L139">
        <f>IF($A139&gt;L$8,IF(SUM(L$16:L138)=0,L$7,0),0)</f>
        <v>0</v>
      </c>
      <c r="M139">
        <f>IF($A139&gt;M$8,IF(SUM(M$16:M138)=0,M$7,0),0)</f>
        <v>0</v>
      </c>
      <c r="N139">
        <f>IF($A139&gt;N$8,IF(SUM(N$16:N138)=0,N$7,0),0)</f>
        <v>0</v>
      </c>
      <c r="P139" s="1">
        <f t="shared" si="13"/>
        <v>0.2164999999999998</v>
      </c>
    </row>
    <row r="140" spans="1:16" x14ac:dyDescent="0.25">
      <c r="A140">
        <f t="shared" si="14"/>
        <v>2.695425000000002</v>
      </c>
      <c r="C140">
        <f t="shared" si="16"/>
        <v>0</v>
      </c>
      <c r="D140">
        <f t="shared" si="17"/>
        <v>0.2164999999999998</v>
      </c>
      <c r="E140">
        <f t="shared" si="17"/>
        <v>0</v>
      </c>
      <c r="F140">
        <f t="shared" si="16"/>
        <v>0</v>
      </c>
      <c r="G140">
        <f t="shared" si="16"/>
        <v>0</v>
      </c>
      <c r="H140">
        <f t="shared" si="17"/>
        <v>0</v>
      </c>
      <c r="K140">
        <f>IF($A140&gt;K$8,IF(SUM(K$16:K139)=0,K$7,0),0)</f>
        <v>0</v>
      </c>
      <c r="L140">
        <f>IF($A140&gt;L$8,IF(SUM(L$16:L139)=0,L$7,0),0)</f>
        <v>0</v>
      </c>
      <c r="M140">
        <f>IF($A140&gt;M$8,IF(SUM(M$16:M139)=0,M$7,0),0)</f>
        <v>0</v>
      </c>
      <c r="N140">
        <f>IF($A140&gt;N$8,IF(SUM(N$16:N139)=0,N$7,0),0)</f>
        <v>0</v>
      </c>
      <c r="P140" s="1">
        <f t="shared" si="13"/>
        <v>0.2164999999999998</v>
      </c>
    </row>
    <row r="141" spans="1:16" x14ac:dyDescent="0.25">
      <c r="A141">
        <f t="shared" si="14"/>
        <v>2.7170750000000021</v>
      </c>
      <c r="C141">
        <f t="shared" si="16"/>
        <v>0</v>
      </c>
      <c r="D141">
        <f t="shared" si="17"/>
        <v>0</v>
      </c>
      <c r="E141">
        <f t="shared" si="17"/>
        <v>0.33828125000000003</v>
      </c>
      <c r="F141">
        <f t="shared" si="16"/>
        <v>0</v>
      </c>
      <c r="G141">
        <f t="shared" si="16"/>
        <v>0</v>
      </c>
      <c r="H141">
        <f t="shared" si="17"/>
        <v>0</v>
      </c>
      <c r="K141">
        <f>IF($A141&gt;K$8,IF(SUM(K$16:K140)=0,K$7,0),0)</f>
        <v>0</v>
      </c>
      <c r="L141">
        <f>IF($A141&gt;L$8,IF(SUM(L$16:L140)=0,L$7,0),0)</f>
        <v>0</v>
      </c>
      <c r="M141">
        <f>IF($A141&gt;M$8,IF(SUM(M$16:M140)=0,M$7,0),0)</f>
        <v>0</v>
      </c>
      <c r="N141">
        <f>IF($A141&gt;N$8,IF(SUM(N$16:N140)=0,N$7,0),0)</f>
        <v>0</v>
      </c>
      <c r="P141" s="1">
        <f t="shared" si="13"/>
        <v>0.33828125000000003</v>
      </c>
    </row>
    <row r="142" spans="1:16" x14ac:dyDescent="0.25">
      <c r="A142">
        <f t="shared" si="14"/>
        <v>2.7387250000000023</v>
      </c>
      <c r="C142">
        <f t="shared" si="16"/>
        <v>0</v>
      </c>
      <c r="D142">
        <f t="shared" si="17"/>
        <v>0</v>
      </c>
      <c r="E142">
        <f t="shared" si="17"/>
        <v>0.33828125000000003</v>
      </c>
      <c r="F142">
        <f t="shared" si="16"/>
        <v>0</v>
      </c>
      <c r="G142">
        <f t="shared" si="16"/>
        <v>0</v>
      </c>
      <c r="H142">
        <f t="shared" si="17"/>
        <v>0</v>
      </c>
      <c r="K142">
        <f>IF($A142&gt;K$8,IF(SUM(K$16:K141)=0,K$7,0),0)</f>
        <v>0</v>
      </c>
      <c r="L142">
        <f>IF($A142&gt;L$8,IF(SUM(L$16:L141)=0,L$7,0),0)</f>
        <v>0</v>
      </c>
      <c r="M142">
        <f>IF($A142&gt;M$8,IF(SUM(M$16:M141)=0,M$7,0),0)</f>
        <v>0</v>
      </c>
      <c r="N142">
        <f>IF($A142&gt;N$8,IF(SUM(N$16:N141)=0,N$7,0),0)</f>
        <v>0</v>
      </c>
      <c r="P142" s="1">
        <f t="shared" si="13"/>
        <v>0.33828125000000003</v>
      </c>
    </row>
    <row r="143" spans="1:16" x14ac:dyDescent="0.25">
      <c r="A143">
        <f t="shared" si="14"/>
        <v>2.7603750000000025</v>
      </c>
      <c r="C143">
        <f t="shared" si="16"/>
        <v>0</v>
      </c>
      <c r="D143">
        <f t="shared" si="17"/>
        <v>0</v>
      </c>
      <c r="E143">
        <f t="shared" si="17"/>
        <v>0.33828125000000003</v>
      </c>
      <c r="F143">
        <f t="shared" si="16"/>
        <v>0</v>
      </c>
      <c r="G143">
        <f t="shared" si="16"/>
        <v>0</v>
      </c>
      <c r="H143">
        <f t="shared" si="17"/>
        <v>0</v>
      </c>
      <c r="K143">
        <f>IF($A143&gt;K$8,IF(SUM(K$16:K142)=0,K$7,0),0)</f>
        <v>0</v>
      </c>
      <c r="L143">
        <f>IF($A143&gt;L$8,IF(SUM(L$16:L142)=0,L$7,0),0)</f>
        <v>0</v>
      </c>
      <c r="M143">
        <f>IF($A143&gt;M$8,IF(SUM(M$16:M142)=0,M$7,0),0)</f>
        <v>0</v>
      </c>
      <c r="N143">
        <f>IF($A143&gt;N$8,IF(SUM(N$16:N142)=0,N$7,0),0)</f>
        <v>0</v>
      </c>
      <c r="P143" s="1">
        <f t="shared" si="13"/>
        <v>0.33828125000000003</v>
      </c>
    </row>
    <row r="144" spans="1:16" x14ac:dyDescent="0.25">
      <c r="A144">
        <f t="shared" si="14"/>
        <v>2.7820250000000026</v>
      </c>
      <c r="C144">
        <f t="shared" si="16"/>
        <v>0</v>
      </c>
      <c r="D144">
        <f t="shared" si="17"/>
        <v>0</v>
      </c>
      <c r="E144">
        <f t="shared" si="17"/>
        <v>0.33828125000000003</v>
      </c>
      <c r="F144">
        <f t="shared" si="16"/>
        <v>0</v>
      </c>
      <c r="G144">
        <f t="shared" si="16"/>
        <v>0</v>
      </c>
      <c r="H144">
        <f t="shared" si="17"/>
        <v>0</v>
      </c>
      <c r="K144">
        <f>IF($A144&gt;K$8,IF(SUM(K$16:K143)=0,K$7,0),0)</f>
        <v>0</v>
      </c>
      <c r="L144">
        <f>IF($A144&gt;L$8,IF(SUM(L$16:L143)=0,L$7,0),0)</f>
        <v>0</v>
      </c>
      <c r="M144">
        <f>IF($A144&gt;M$8,IF(SUM(M$16:M143)=0,M$7,0),0)</f>
        <v>0</v>
      </c>
      <c r="N144">
        <f>IF($A144&gt;N$8,IF(SUM(N$16:N143)=0,N$7,0),0)</f>
        <v>0</v>
      </c>
      <c r="P144" s="1">
        <f t="shared" si="13"/>
        <v>0.33828125000000003</v>
      </c>
    </row>
    <row r="145" spans="1:16" x14ac:dyDescent="0.25">
      <c r="A145">
        <f t="shared" si="14"/>
        <v>2.8036750000000028</v>
      </c>
      <c r="C145">
        <f t="shared" ref="C145:H191" si="18">IF($A145&lt;C$8,0,IF($A145&gt;C$9,0,C$11))</f>
        <v>0</v>
      </c>
      <c r="D145">
        <f t="shared" si="18"/>
        <v>0</v>
      </c>
      <c r="E145">
        <f t="shared" si="18"/>
        <v>0.33828125000000003</v>
      </c>
      <c r="F145">
        <f t="shared" si="18"/>
        <v>0</v>
      </c>
      <c r="G145">
        <f t="shared" si="18"/>
        <v>0</v>
      </c>
      <c r="H145">
        <f t="shared" si="18"/>
        <v>0</v>
      </c>
      <c r="K145">
        <f>IF($A145&gt;K$8,IF(SUM(K$16:K144)=0,K$7,0),0)</f>
        <v>0</v>
      </c>
      <c r="L145">
        <f>IF($A145&gt;L$8,IF(SUM(L$16:L144)=0,L$7,0),0)</f>
        <v>0</v>
      </c>
      <c r="M145">
        <f>IF($A145&gt;M$8,IF(SUM(M$16:M144)=0,M$7,0),0)</f>
        <v>0</v>
      </c>
      <c r="N145">
        <f>IF($A145&gt;N$8,IF(SUM(N$16:N144)=0,N$7,0),0)</f>
        <v>0</v>
      </c>
      <c r="P145" s="1">
        <f t="shared" ref="P145:P208" si="19">SUM(C145:N145)</f>
        <v>0.33828125000000003</v>
      </c>
    </row>
    <row r="146" spans="1:16" x14ac:dyDescent="0.25">
      <c r="A146">
        <f t="shared" ref="A146:A209" si="20">A145+$B$2/$B$3</f>
        <v>2.825325000000003</v>
      </c>
      <c r="C146">
        <f t="shared" si="18"/>
        <v>0</v>
      </c>
      <c r="D146">
        <f t="shared" si="18"/>
        <v>0</v>
      </c>
      <c r="E146">
        <f t="shared" si="18"/>
        <v>0.33828125000000003</v>
      </c>
      <c r="F146">
        <f t="shared" si="18"/>
        <v>0</v>
      </c>
      <c r="G146">
        <f t="shared" si="18"/>
        <v>0</v>
      </c>
      <c r="H146">
        <f t="shared" si="18"/>
        <v>0</v>
      </c>
      <c r="K146">
        <f>IF($A146&gt;K$8,IF(SUM(K$16:K145)=0,K$7,0),0)</f>
        <v>0</v>
      </c>
      <c r="L146">
        <f>IF($A146&gt;L$8,IF(SUM(L$16:L145)=0,L$7,0),0)</f>
        <v>0</v>
      </c>
      <c r="M146">
        <f>IF($A146&gt;M$8,IF(SUM(M$16:M145)=0,M$7,0),0)</f>
        <v>0</v>
      </c>
      <c r="N146">
        <f>IF($A146&gt;N$8,IF(SUM(N$16:N145)=0,N$7,0),0)</f>
        <v>0</v>
      </c>
      <c r="P146" s="1">
        <f t="shared" si="19"/>
        <v>0.33828125000000003</v>
      </c>
    </row>
    <row r="147" spans="1:16" x14ac:dyDescent="0.25">
      <c r="A147">
        <f t="shared" si="20"/>
        <v>2.8469750000000031</v>
      </c>
      <c r="C147">
        <f t="shared" si="18"/>
        <v>0</v>
      </c>
      <c r="D147">
        <f t="shared" si="18"/>
        <v>0</v>
      </c>
      <c r="E147">
        <f t="shared" si="18"/>
        <v>0.33828125000000003</v>
      </c>
      <c r="F147">
        <f t="shared" si="18"/>
        <v>0</v>
      </c>
      <c r="G147">
        <f t="shared" si="18"/>
        <v>0</v>
      </c>
      <c r="H147">
        <f t="shared" si="18"/>
        <v>0</v>
      </c>
      <c r="K147">
        <f>IF($A147&gt;K$8,IF(SUM(K$16:K146)=0,K$7,0),0)</f>
        <v>0</v>
      </c>
      <c r="L147">
        <f>IF($A147&gt;L$8,IF(SUM(L$16:L146)=0,L$7,0),0)</f>
        <v>0</v>
      </c>
      <c r="M147">
        <f>IF($A147&gt;M$8,IF(SUM(M$16:M146)=0,M$7,0),0)</f>
        <v>0</v>
      </c>
      <c r="N147">
        <f>IF($A147&gt;N$8,IF(SUM(N$16:N146)=0,N$7,0),0)</f>
        <v>0</v>
      </c>
      <c r="P147" s="1">
        <f t="shared" si="19"/>
        <v>0.33828125000000003</v>
      </c>
    </row>
    <row r="148" spans="1:16" x14ac:dyDescent="0.25">
      <c r="A148">
        <f t="shared" si="20"/>
        <v>2.8686250000000033</v>
      </c>
      <c r="C148">
        <f t="shared" si="18"/>
        <v>0</v>
      </c>
      <c r="D148">
        <f t="shared" si="18"/>
        <v>0</v>
      </c>
      <c r="E148">
        <f t="shared" si="18"/>
        <v>0.33828125000000003</v>
      </c>
      <c r="F148">
        <f t="shared" si="18"/>
        <v>0</v>
      </c>
      <c r="G148">
        <f t="shared" si="18"/>
        <v>0</v>
      </c>
      <c r="H148">
        <f t="shared" si="18"/>
        <v>0</v>
      </c>
      <c r="K148">
        <f>IF($A148&gt;K$8,IF(SUM(K$16:K147)=0,K$7,0),0)</f>
        <v>0</v>
      </c>
      <c r="L148">
        <f>IF($A148&gt;L$8,IF(SUM(L$16:L147)=0,L$7,0),0)</f>
        <v>0</v>
      </c>
      <c r="M148">
        <f>IF($A148&gt;M$8,IF(SUM(M$16:M147)=0,M$7,0),0)</f>
        <v>0</v>
      </c>
      <c r="N148">
        <f>IF($A148&gt;N$8,IF(SUM(N$16:N147)=0,N$7,0),0)</f>
        <v>0</v>
      </c>
      <c r="P148" s="1">
        <f t="shared" si="19"/>
        <v>0.33828125000000003</v>
      </c>
    </row>
    <row r="149" spans="1:16" x14ac:dyDescent="0.25">
      <c r="A149">
        <f t="shared" si="20"/>
        <v>2.8902750000000035</v>
      </c>
      <c r="C149">
        <f t="shared" si="18"/>
        <v>0</v>
      </c>
      <c r="D149">
        <f t="shared" si="18"/>
        <v>0</v>
      </c>
      <c r="E149">
        <f t="shared" si="18"/>
        <v>0.33828125000000003</v>
      </c>
      <c r="F149">
        <f t="shared" si="18"/>
        <v>0</v>
      </c>
      <c r="G149">
        <f t="shared" si="18"/>
        <v>0</v>
      </c>
      <c r="H149">
        <f t="shared" si="18"/>
        <v>0</v>
      </c>
      <c r="K149">
        <f>IF($A149&gt;K$8,IF(SUM(K$16:K148)=0,K$7,0),0)</f>
        <v>0</v>
      </c>
      <c r="L149">
        <f>IF($A149&gt;L$8,IF(SUM(L$16:L148)=0,L$7,0),0)</f>
        <v>0</v>
      </c>
      <c r="M149">
        <f>IF($A149&gt;M$8,IF(SUM(M$16:M148)=0,M$7,0),0)</f>
        <v>0</v>
      </c>
      <c r="N149">
        <f>IF($A149&gt;N$8,IF(SUM(N$16:N148)=0,N$7,0),0)</f>
        <v>0</v>
      </c>
      <c r="P149" s="1">
        <f t="shared" si="19"/>
        <v>0.33828125000000003</v>
      </c>
    </row>
    <row r="150" spans="1:16" x14ac:dyDescent="0.25">
      <c r="A150">
        <f t="shared" si="20"/>
        <v>2.9119250000000036</v>
      </c>
      <c r="C150">
        <f t="shared" si="18"/>
        <v>0</v>
      </c>
      <c r="D150">
        <f t="shared" si="18"/>
        <v>0</v>
      </c>
      <c r="E150">
        <f t="shared" si="18"/>
        <v>0.33828125000000003</v>
      </c>
      <c r="F150">
        <f t="shared" si="18"/>
        <v>0</v>
      </c>
      <c r="G150">
        <f t="shared" si="18"/>
        <v>0</v>
      </c>
      <c r="H150">
        <f t="shared" si="18"/>
        <v>0</v>
      </c>
      <c r="K150">
        <f>IF($A150&gt;K$8,IF(SUM(K$16:K149)=0,K$7,0),0)</f>
        <v>0</v>
      </c>
      <c r="L150">
        <f>IF($A150&gt;L$8,IF(SUM(L$16:L149)=0,L$7,0),0)</f>
        <v>0</v>
      </c>
      <c r="M150">
        <f>IF($A150&gt;M$8,IF(SUM(M$16:M149)=0,M$7,0),0)</f>
        <v>0</v>
      </c>
      <c r="N150">
        <f>IF($A150&gt;N$8,IF(SUM(N$16:N149)=0,N$7,0),0)</f>
        <v>0</v>
      </c>
      <c r="P150" s="1">
        <f t="shared" si="19"/>
        <v>0.33828125000000003</v>
      </c>
    </row>
    <row r="151" spans="1:16" x14ac:dyDescent="0.25">
      <c r="A151">
        <f t="shared" si="20"/>
        <v>2.9335750000000038</v>
      </c>
      <c r="C151">
        <f t="shared" si="18"/>
        <v>0</v>
      </c>
      <c r="D151">
        <f t="shared" si="18"/>
        <v>0</v>
      </c>
      <c r="E151">
        <f t="shared" si="18"/>
        <v>0.33828125000000003</v>
      </c>
      <c r="F151">
        <f t="shared" si="18"/>
        <v>0</v>
      </c>
      <c r="G151">
        <f t="shared" si="18"/>
        <v>0</v>
      </c>
      <c r="H151">
        <f t="shared" si="18"/>
        <v>0</v>
      </c>
      <c r="K151">
        <f>IF($A151&gt;K$8,IF(SUM(K$16:K150)=0,K$7,0),0)</f>
        <v>0</v>
      </c>
      <c r="L151">
        <f>IF($A151&gt;L$8,IF(SUM(L$16:L150)=0,L$7,0),0)</f>
        <v>0</v>
      </c>
      <c r="M151">
        <f>IF($A151&gt;M$8,IF(SUM(M$16:M150)=0,M$7,0),0)</f>
        <v>0</v>
      </c>
      <c r="N151">
        <f>IF($A151&gt;N$8,IF(SUM(N$16:N150)=0,N$7,0),0)</f>
        <v>0</v>
      </c>
      <c r="P151" s="1">
        <f t="shared" si="19"/>
        <v>0.33828125000000003</v>
      </c>
    </row>
    <row r="152" spans="1:16" x14ac:dyDescent="0.25">
      <c r="A152">
        <f t="shared" si="20"/>
        <v>2.955225000000004</v>
      </c>
      <c r="C152">
        <f t="shared" si="18"/>
        <v>0</v>
      </c>
      <c r="D152">
        <f t="shared" si="18"/>
        <v>0</v>
      </c>
      <c r="E152">
        <f t="shared" si="18"/>
        <v>0.33828125000000003</v>
      </c>
      <c r="F152">
        <f t="shared" si="18"/>
        <v>0</v>
      </c>
      <c r="G152">
        <f t="shared" si="18"/>
        <v>0</v>
      </c>
      <c r="H152">
        <f t="shared" si="18"/>
        <v>0</v>
      </c>
      <c r="K152">
        <f>IF($A152&gt;K$8,IF(SUM(K$16:K151)=0,K$7,0),0)</f>
        <v>0</v>
      </c>
      <c r="L152">
        <f>IF($A152&gt;L$8,IF(SUM(L$16:L151)=0,L$7,0),0)</f>
        <v>0</v>
      </c>
      <c r="M152">
        <f>IF($A152&gt;M$8,IF(SUM(M$16:M151)=0,M$7,0),0)</f>
        <v>0</v>
      </c>
      <c r="N152">
        <f>IF($A152&gt;N$8,IF(SUM(N$16:N151)=0,N$7,0),0)</f>
        <v>0</v>
      </c>
      <c r="P152" s="1">
        <f t="shared" si="19"/>
        <v>0.33828125000000003</v>
      </c>
    </row>
    <row r="153" spans="1:16" x14ac:dyDescent="0.25">
      <c r="A153">
        <f t="shared" si="20"/>
        <v>2.9768750000000042</v>
      </c>
      <c r="C153">
        <f t="shared" si="18"/>
        <v>0</v>
      </c>
      <c r="D153">
        <f t="shared" si="18"/>
        <v>0</v>
      </c>
      <c r="E153">
        <f t="shared" si="18"/>
        <v>0.33828125000000003</v>
      </c>
      <c r="F153">
        <f t="shared" si="18"/>
        <v>0</v>
      </c>
      <c r="G153">
        <f t="shared" si="18"/>
        <v>0</v>
      </c>
      <c r="H153">
        <f t="shared" si="18"/>
        <v>0</v>
      </c>
      <c r="K153">
        <f>IF($A153&gt;K$8,IF(SUM(K$16:K152)=0,K$7,0),0)</f>
        <v>0</v>
      </c>
      <c r="L153">
        <f>IF($A153&gt;L$8,IF(SUM(L$16:L152)=0,L$7,0),0)</f>
        <v>0</v>
      </c>
      <c r="M153">
        <f>IF($A153&gt;M$8,IF(SUM(M$16:M152)=0,M$7,0),0)</f>
        <v>0</v>
      </c>
      <c r="N153">
        <f>IF($A153&gt;N$8,IF(SUM(N$16:N152)=0,N$7,0),0)</f>
        <v>0</v>
      </c>
      <c r="P153" s="1">
        <f t="shared" si="19"/>
        <v>0.33828125000000003</v>
      </c>
    </row>
    <row r="154" spans="1:16" x14ac:dyDescent="0.25">
      <c r="A154">
        <f t="shared" si="20"/>
        <v>2.9985250000000043</v>
      </c>
      <c r="C154">
        <f t="shared" si="18"/>
        <v>0</v>
      </c>
      <c r="D154">
        <f t="shared" si="18"/>
        <v>0</v>
      </c>
      <c r="E154">
        <f t="shared" si="18"/>
        <v>0.33828125000000003</v>
      </c>
      <c r="F154">
        <f t="shared" si="18"/>
        <v>0</v>
      </c>
      <c r="G154">
        <f t="shared" si="18"/>
        <v>0</v>
      </c>
      <c r="H154">
        <f t="shared" si="18"/>
        <v>0</v>
      </c>
      <c r="K154">
        <f>IF($A154&gt;K$8,IF(SUM(K$16:K153)=0,K$7,0),0)</f>
        <v>0</v>
      </c>
      <c r="L154">
        <f>IF($A154&gt;L$8,IF(SUM(L$16:L153)=0,L$7,0),0)</f>
        <v>0</v>
      </c>
      <c r="M154">
        <f>IF($A154&gt;M$8,IF(SUM(M$16:M153)=0,M$7,0),0)</f>
        <v>0</v>
      </c>
      <c r="N154">
        <f>IF($A154&gt;N$8,IF(SUM(N$16:N153)=0,N$7,0),0)</f>
        <v>0</v>
      </c>
      <c r="P154" s="1">
        <f t="shared" si="19"/>
        <v>0.33828125000000003</v>
      </c>
    </row>
    <row r="155" spans="1:16" x14ac:dyDescent="0.25">
      <c r="A155">
        <f t="shared" si="20"/>
        <v>3.0201750000000045</v>
      </c>
      <c r="C155">
        <f t="shared" si="18"/>
        <v>0</v>
      </c>
      <c r="D155">
        <f t="shared" si="18"/>
        <v>0</v>
      </c>
      <c r="E155">
        <f t="shared" si="18"/>
        <v>0.33828125000000003</v>
      </c>
      <c r="F155">
        <f t="shared" si="18"/>
        <v>0</v>
      </c>
      <c r="G155">
        <f t="shared" si="18"/>
        <v>0</v>
      </c>
      <c r="H155">
        <f t="shared" si="18"/>
        <v>0</v>
      </c>
      <c r="K155">
        <f>IF($A155&gt;K$8,IF(SUM(K$16:K154)=0,K$7,0),0)</f>
        <v>0</v>
      </c>
      <c r="L155">
        <f>IF($A155&gt;L$8,IF(SUM(L$16:L154)=0,L$7,0),0)</f>
        <v>0</v>
      </c>
      <c r="M155">
        <f>IF($A155&gt;M$8,IF(SUM(M$16:M154)=0,M$7,0),0)</f>
        <v>0</v>
      </c>
      <c r="N155">
        <f>IF($A155&gt;N$8,IF(SUM(N$16:N154)=0,N$7,0),0)</f>
        <v>0</v>
      </c>
      <c r="P155" s="1">
        <f t="shared" si="19"/>
        <v>0.33828125000000003</v>
      </c>
    </row>
    <row r="156" spans="1:16" x14ac:dyDescent="0.25">
      <c r="A156">
        <f t="shared" si="20"/>
        <v>3.0418250000000047</v>
      </c>
      <c r="C156">
        <f t="shared" si="18"/>
        <v>0</v>
      </c>
      <c r="D156">
        <f t="shared" si="18"/>
        <v>0</v>
      </c>
      <c r="E156">
        <f t="shared" si="18"/>
        <v>0.33828125000000003</v>
      </c>
      <c r="F156">
        <f t="shared" si="18"/>
        <v>0</v>
      </c>
      <c r="G156">
        <f t="shared" si="18"/>
        <v>0</v>
      </c>
      <c r="H156">
        <f t="shared" si="18"/>
        <v>0</v>
      </c>
      <c r="K156">
        <f>IF($A156&gt;K$8,IF(SUM(K$16:K155)=0,K$7,0),0)</f>
        <v>0</v>
      </c>
      <c r="L156">
        <f>IF($A156&gt;L$8,IF(SUM(L$16:L155)=0,L$7,0),0)</f>
        <v>0</v>
      </c>
      <c r="M156">
        <f>IF($A156&gt;M$8,IF(SUM(M$16:M155)=0,M$7,0),0)</f>
        <v>0</v>
      </c>
      <c r="N156">
        <f>IF($A156&gt;N$8,IF(SUM(N$16:N155)=0,N$7,0),0)</f>
        <v>0</v>
      </c>
      <c r="P156" s="1">
        <f t="shared" si="19"/>
        <v>0.33828125000000003</v>
      </c>
    </row>
    <row r="157" spans="1:16" x14ac:dyDescent="0.25">
      <c r="A157">
        <f t="shared" si="20"/>
        <v>3.0634750000000048</v>
      </c>
      <c r="C157">
        <f t="shared" si="18"/>
        <v>0</v>
      </c>
      <c r="D157">
        <f t="shared" si="18"/>
        <v>0</v>
      </c>
      <c r="E157">
        <f t="shared" si="18"/>
        <v>0.33828125000000003</v>
      </c>
      <c r="F157">
        <f t="shared" si="18"/>
        <v>0</v>
      </c>
      <c r="G157">
        <f t="shared" si="18"/>
        <v>0</v>
      </c>
      <c r="H157">
        <f t="shared" si="18"/>
        <v>0</v>
      </c>
      <c r="K157">
        <f>IF($A157&gt;K$8,IF(SUM(K$16:K156)=0,K$7,0),0)</f>
        <v>0</v>
      </c>
      <c r="L157">
        <f>IF($A157&gt;L$8,IF(SUM(L$16:L156)=0,L$7,0),0)</f>
        <v>0</v>
      </c>
      <c r="M157">
        <f>IF($A157&gt;M$8,IF(SUM(M$16:M156)=0,M$7,0),0)</f>
        <v>0</v>
      </c>
      <c r="N157">
        <f>IF($A157&gt;N$8,IF(SUM(N$16:N156)=0,N$7,0),0)</f>
        <v>0</v>
      </c>
      <c r="P157" s="1">
        <f t="shared" si="19"/>
        <v>0.33828125000000003</v>
      </c>
    </row>
    <row r="158" spans="1:16" x14ac:dyDescent="0.25">
      <c r="A158">
        <f t="shared" si="20"/>
        <v>3.085125000000005</v>
      </c>
      <c r="C158">
        <f t="shared" si="18"/>
        <v>0</v>
      </c>
      <c r="D158">
        <f t="shared" si="18"/>
        <v>0</v>
      </c>
      <c r="E158">
        <f t="shared" si="18"/>
        <v>0.33828125000000003</v>
      </c>
      <c r="F158">
        <f t="shared" si="18"/>
        <v>0</v>
      </c>
      <c r="G158">
        <f t="shared" si="18"/>
        <v>0</v>
      </c>
      <c r="H158">
        <f t="shared" si="18"/>
        <v>0</v>
      </c>
      <c r="K158">
        <f>IF($A158&gt;K$8,IF(SUM(K$16:K157)=0,K$7,0),0)</f>
        <v>0</v>
      </c>
      <c r="L158">
        <f>IF($A158&gt;L$8,IF(SUM(L$16:L157)=0,L$7,0),0)</f>
        <v>0</v>
      </c>
      <c r="M158">
        <f>IF($A158&gt;M$8,IF(SUM(M$16:M157)=0,M$7,0),0)</f>
        <v>0</v>
      </c>
      <c r="N158">
        <f>IF($A158&gt;N$8,IF(SUM(N$16:N157)=0,N$7,0),0)</f>
        <v>0</v>
      </c>
      <c r="P158" s="1">
        <f t="shared" si="19"/>
        <v>0.33828125000000003</v>
      </c>
    </row>
    <row r="159" spans="1:16" x14ac:dyDescent="0.25">
      <c r="A159">
        <f t="shared" si="20"/>
        <v>3.1067750000000052</v>
      </c>
      <c r="C159">
        <f t="shared" si="18"/>
        <v>0</v>
      </c>
      <c r="D159">
        <f t="shared" si="18"/>
        <v>0</v>
      </c>
      <c r="E159">
        <f t="shared" si="18"/>
        <v>0.33828125000000003</v>
      </c>
      <c r="F159">
        <f t="shared" si="18"/>
        <v>0</v>
      </c>
      <c r="G159">
        <f t="shared" si="18"/>
        <v>0</v>
      </c>
      <c r="H159">
        <f t="shared" si="18"/>
        <v>0</v>
      </c>
      <c r="K159">
        <f>IF($A159&gt;K$8,IF(SUM(K$16:K158)=0,K$7,0),0)</f>
        <v>0</v>
      </c>
      <c r="L159">
        <f>IF($A159&gt;L$8,IF(SUM(L$16:L158)=0,L$7,0),0)</f>
        <v>0</v>
      </c>
      <c r="M159">
        <f>IF($A159&gt;M$8,IF(SUM(M$16:M158)=0,M$7,0),0)</f>
        <v>0</v>
      </c>
      <c r="N159">
        <f>IF($A159&gt;N$8,IF(SUM(N$16:N158)=0,N$7,0),0)</f>
        <v>0</v>
      </c>
      <c r="P159" s="1">
        <f t="shared" si="19"/>
        <v>0.33828125000000003</v>
      </c>
    </row>
    <row r="160" spans="1:16" x14ac:dyDescent="0.25">
      <c r="A160">
        <f t="shared" si="20"/>
        <v>3.1284250000000053</v>
      </c>
      <c r="C160">
        <f t="shared" si="18"/>
        <v>0</v>
      </c>
      <c r="D160">
        <f t="shared" si="18"/>
        <v>0</v>
      </c>
      <c r="E160">
        <f t="shared" si="18"/>
        <v>0.33828125000000003</v>
      </c>
      <c r="F160">
        <f t="shared" si="18"/>
        <v>0</v>
      </c>
      <c r="G160">
        <f t="shared" si="18"/>
        <v>0</v>
      </c>
      <c r="H160">
        <f t="shared" si="18"/>
        <v>0</v>
      </c>
      <c r="K160">
        <f>IF($A160&gt;K$8,IF(SUM(K$16:K159)=0,K$7,0),0)</f>
        <v>0</v>
      </c>
      <c r="L160">
        <f>IF($A160&gt;L$8,IF(SUM(L$16:L159)=0,L$7,0),0)</f>
        <v>0</v>
      </c>
      <c r="M160">
        <f>IF($A160&gt;M$8,IF(SUM(M$16:M159)=0,M$7,0),0)</f>
        <v>0</v>
      </c>
      <c r="N160">
        <f>IF($A160&gt;N$8,IF(SUM(N$16:N159)=0,N$7,0),0)</f>
        <v>0</v>
      </c>
      <c r="P160" s="1">
        <f t="shared" si="19"/>
        <v>0.33828125000000003</v>
      </c>
    </row>
    <row r="161" spans="1:16" x14ac:dyDescent="0.25">
      <c r="A161">
        <f t="shared" si="20"/>
        <v>3.1500750000000055</v>
      </c>
      <c r="C161">
        <f t="shared" si="18"/>
        <v>0</v>
      </c>
      <c r="D161">
        <f t="shared" si="18"/>
        <v>0</v>
      </c>
      <c r="E161">
        <f t="shared" si="18"/>
        <v>0.33828125000000003</v>
      </c>
      <c r="F161">
        <f t="shared" si="18"/>
        <v>0</v>
      </c>
      <c r="G161">
        <f t="shared" si="18"/>
        <v>0</v>
      </c>
      <c r="H161">
        <f t="shared" si="18"/>
        <v>0</v>
      </c>
      <c r="K161">
        <f>IF($A161&gt;K$8,IF(SUM(K$16:K160)=0,K$7,0),0)</f>
        <v>0</v>
      </c>
      <c r="L161">
        <f>IF($A161&gt;L$8,IF(SUM(L$16:L160)=0,L$7,0),0)</f>
        <v>0</v>
      </c>
      <c r="M161">
        <f>IF($A161&gt;M$8,IF(SUM(M$16:M160)=0,M$7,0),0)</f>
        <v>0</v>
      </c>
      <c r="N161">
        <f>IF($A161&gt;N$8,IF(SUM(N$16:N160)=0,N$7,0),0)</f>
        <v>0</v>
      </c>
      <c r="P161" s="1">
        <f t="shared" si="19"/>
        <v>0.33828125000000003</v>
      </c>
    </row>
    <row r="162" spans="1:16" x14ac:dyDescent="0.25">
      <c r="A162">
        <f t="shared" si="20"/>
        <v>3.1717250000000057</v>
      </c>
      <c r="C162">
        <f t="shared" si="18"/>
        <v>0</v>
      </c>
      <c r="D162">
        <f t="shared" si="18"/>
        <v>0</v>
      </c>
      <c r="E162">
        <f t="shared" si="18"/>
        <v>0.33828125000000003</v>
      </c>
      <c r="F162">
        <f t="shared" si="18"/>
        <v>0</v>
      </c>
      <c r="G162">
        <f t="shared" si="18"/>
        <v>0</v>
      </c>
      <c r="H162">
        <f t="shared" si="18"/>
        <v>0</v>
      </c>
      <c r="K162">
        <f>IF($A162&gt;K$8,IF(SUM(K$16:K161)=0,K$7,0),0)</f>
        <v>0</v>
      </c>
      <c r="L162">
        <f>IF($A162&gt;L$8,IF(SUM(L$16:L161)=0,L$7,0),0)</f>
        <v>0</v>
      </c>
      <c r="M162">
        <f>IF($A162&gt;M$8,IF(SUM(M$16:M161)=0,M$7,0),0)</f>
        <v>0</v>
      </c>
      <c r="N162">
        <f>IF($A162&gt;N$8,IF(SUM(N$16:N161)=0,N$7,0),0)</f>
        <v>0</v>
      </c>
      <c r="P162" s="1">
        <f t="shared" si="19"/>
        <v>0.33828125000000003</v>
      </c>
    </row>
    <row r="163" spans="1:16" x14ac:dyDescent="0.25">
      <c r="A163">
        <f t="shared" si="20"/>
        <v>3.1933750000000058</v>
      </c>
      <c r="C163">
        <f t="shared" si="18"/>
        <v>0</v>
      </c>
      <c r="D163">
        <f t="shared" si="18"/>
        <v>0</v>
      </c>
      <c r="E163">
        <f t="shared" si="18"/>
        <v>0.33828125000000003</v>
      </c>
      <c r="F163">
        <f t="shared" si="18"/>
        <v>0</v>
      </c>
      <c r="G163">
        <f t="shared" si="18"/>
        <v>0</v>
      </c>
      <c r="H163">
        <f t="shared" si="18"/>
        <v>0</v>
      </c>
      <c r="K163">
        <f>IF($A163&gt;K$8,IF(SUM(K$16:K162)=0,K$7,0),0)</f>
        <v>0</v>
      </c>
      <c r="L163">
        <f>IF($A163&gt;L$8,IF(SUM(L$16:L162)=0,L$7,0),0)</f>
        <v>0</v>
      </c>
      <c r="M163">
        <f>IF($A163&gt;M$8,IF(SUM(M$16:M162)=0,M$7,0),0)</f>
        <v>0</v>
      </c>
      <c r="N163">
        <f>IF($A163&gt;N$8,IF(SUM(N$16:N162)=0,N$7,0),0)</f>
        <v>0</v>
      </c>
      <c r="P163" s="1">
        <f t="shared" si="19"/>
        <v>0.33828125000000003</v>
      </c>
    </row>
    <row r="164" spans="1:16" x14ac:dyDescent="0.25">
      <c r="A164">
        <f t="shared" si="20"/>
        <v>3.215025000000006</v>
      </c>
      <c r="C164">
        <f t="shared" si="18"/>
        <v>0</v>
      </c>
      <c r="D164">
        <f t="shared" si="18"/>
        <v>0</v>
      </c>
      <c r="E164">
        <f t="shared" si="18"/>
        <v>0.33828125000000003</v>
      </c>
      <c r="F164">
        <f t="shared" si="18"/>
        <v>0</v>
      </c>
      <c r="G164">
        <f t="shared" si="18"/>
        <v>0</v>
      </c>
      <c r="H164">
        <f t="shared" si="18"/>
        <v>0</v>
      </c>
      <c r="K164">
        <f>IF($A164&gt;K$8,IF(SUM(K$16:K163)=0,K$7,0),0)</f>
        <v>0</v>
      </c>
      <c r="L164">
        <f>IF($A164&gt;L$8,IF(SUM(L$16:L163)=0,L$7,0),0)</f>
        <v>0</v>
      </c>
      <c r="M164">
        <f>IF($A164&gt;M$8,IF(SUM(M$16:M163)=0,M$7,0),0)</f>
        <v>0</v>
      </c>
      <c r="N164">
        <f>IF($A164&gt;N$8,IF(SUM(N$16:N163)=0,N$7,0),0)</f>
        <v>0</v>
      </c>
      <c r="P164" s="1">
        <f t="shared" si="19"/>
        <v>0.33828125000000003</v>
      </c>
    </row>
    <row r="165" spans="1:16" x14ac:dyDescent="0.25">
      <c r="A165">
        <f t="shared" si="20"/>
        <v>3.2366750000000062</v>
      </c>
      <c r="C165">
        <f t="shared" si="18"/>
        <v>0</v>
      </c>
      <c r="D165">
        <f t="shared" si="18"/>
        <v>0</v>
      </c>
      <c r="E165">
        <f t="shared" si="18"/>
        <v>0.33828125000000003</v>
      </c>
      <c r="F165">
        <f t="shared" si="18"/>
        <v>0</v>
      </c>
      <c r="G165">
        <f t="shared" si="18"/>
        <v>0</v>
      </c>
      <c r="H165">
        <f t="shared" si="18"/>
        <v>0</v>
      </c>
      <c r="K165">
        <f>IF($A165&gt;K$8,IF(SUM(K$16:K164)=0,K$7,0),0)</f>
        <v>0</v>
      </c>
      <c r="L165">
        <f>IF($A165&gt;L$8,IF(SUM(L$16:L164)=0,L$7,0),0)</f>
        <v>0</v>
      </c>
      <c r="M165">
        <f>IF($A165&gt;M$8,IF(SUM(M$16:M164)=0,M$7,0),0)</f>
        <v>0</v>
      </c>
      <c r="N165">
        <f>IF($A165&gt;N$8,IF(SUM(N$16:N164)=0,N$7,0),0)</f>
        <v>0</v>
      </c>
      <c r="P165" s="1">
        <f t="shared" si="19"/>
        <v>0.33828125000000003</v>
      </c>
    </row>
    <row r="166" spans="1:16" x14ac:dyDescent="0.25">
      <c r="A166">
        <f t="shared" si="20"/>
        <v>3.2583250000000064</v>
      </c>
      <c r="C166">
        <f t="shared" si="18"/>
        <v>0</v>
      </c>
      <c r="D166">
        <f t="shared" si="18"/>
        <v>0</v>
      </c>
      <c r="E166">
        <f t="shared" si="18"/>
        <v>0.33828125000000003</v>
      </c>
      <c r="F166">
        <f t="shared" si="18"/>
        <v>0</v>
      </c>
      <c r="G166">
        <f t="shared" si="18"/>
        <v>0</v>
      </c>
      <c r="H166">
        <f t="shared" si="18"/>
        <v>0</v>
      </c>
      <c r="K166">
        <f>IF($A166&gt;K$8,IF(SUM(K$16:K165)=0,K$7,0),0)</f>
        <v>0</v>
      </c>
      <c r="L166">
        <f>IF($A166&gt;L$8,IF(SUM(L$16:L165)=0,L$7,0),0)</f>
        <v>0</v>
      </c>
      <c r="M166">
        <f>IF($A166&gt;M$8,IF(SUM(M$16:M165)=0,M$7,0),0)</f>
        <v>0</v>
      </c>
      <c r="N166">
        <f>IF($A166&gt;N$8,IF(SUM(N$16:N165)=0,N$7,0),0)</f>
        <v>0</v>
      </c>
      <c r="P166" s="1">
        <f t="shared" si="19"/>
        <v>0.33828125000000003</v>
      </c>
    </row>
    <row r="167" spans="1:16" x14ac:dyDescent="0.25">
      <c r="A167">
        <f t="shared" si="20"/>
        <v>3.2799750000000065</v>
      </c>
      <c r="C167">
        <f t="shared" si="18"/>
        <v>0</v>
      </c>
      <c r="D167">
        <f t="shared" si="18"/>
        <v>0</v>
      </c>
      <c r="E167">
        <f t="shared" si="18"/>
        <v>0.33828125000000003</v>
      </c>
      <c r="F167">
        <f t="shared" si="18"/>
        <v>0</v>
      </c>
      <c r="G167">
        <f t="shared" si="18"/>
        <v>0</v>
      </c>
      <c r="H167">
        <f t="shared" si="18"/>
        <v>0</v>
      </c>
      <c r="K167">
        <f>IF($A167&gt;K$8,IF(SUM(K$16:K166)=0,K$7,0),0)</f>
        <v>0</v>
      </c>
      <c r="L167">
        <f>IF($A167&gt;L$8,IF(SUM(L$16:L166)=0,L$7,0),0)</f>
        <v>0</v>
      </c>
      <c r="M167">
        <f>IF($A167&gt;M$8,IF(SUM(M$16:M166)=0,M$7,0),0)</f>
        <v>0</v>
      </c>
      <c r="N167">
        <f>IF($A167&gt;N$8,IF(SUM(N$16:N166)=0,N$7,0),0)</f>
        <v>0</v>
      </c>
      <c r="P167" s="1">
        <f t="shared" si="19"/>
        <v>0.33828125000000003</v>
      </c>
    </row>
    <row r="168" spans="1:16" x14ac:dyDescent="0.25">
      <c r="A168">
        <f t="shared" si="20"/>
        <v>3.3016250000000067</v>
      </c>
      <c r="C168">
        <f t="shared" si="18"/>
        <v>0</v>
      </c>
      <c r="D168">
        <f t="shared" si="18"/>
        <v>0</v>
      </c>
      <c r="E168">
        <f t="shared" si="18"/>
        <v>0.33828125000000003</v>
      </c>
      <c r="F168">
        <f t="shared" si="18"/>
        <v>0</v>
      </c>
      <c r="G168">
        <f t="shared" si="18"/>
        <v>0</v>
      </c>
      <c r="H168">
        <f t="shared" si="18"/>
        <v>0</v>
      </c>
      <c r="K168">
        <f>IF($A168&gt;K$8,IF(SUM(K$16:K167)=0,K$7,0),0)</f>
        <v>0</v>
      </c>
      <c r="L168">
        <f>IF($A168&gt;L$8,IF(SUM(L$16:L167)=0,L$7,0),0)</f>
        <v>0</v>
      </c>
      <c r="M168">
        <f>IF($A168&gt;M$8,IF(SUM(M$16:M167)=0,M$7,0),0)</f>
        <v>0</v>
      </c>
      <c r="N168">
        <f>IF($A168&gt;N$8,IF(SUM(N$16:N167)=0,N$7,0),0)</f>
        <v>0</v>
      </c>
      <c r="P168" s="1">
        <f t="shared" si="19"/>
        <v>0.33828125000000003</v>
      </c>
    </row>
    <row r="169" spans="1:16" x14ac:dyDescent="0.25">
      <c r="A169">
        <f t="shared" si="20"/>
        <v>3.3232750000000069</v>
      </c>
      <c r="C169">
        <f t="shared" si="18"/>
        <v>0</v>
      </c>
      <c r="D169">
        <f t="shared" si="18"/>
        <v>0</v>
      </c>
      <c r="E169">
        <f t="shared" si="18"/>
        <v>0.33828125000000003</v>
      </c>
      <c r="F169">
        <f t="shared" si="18"/>
        <v>0</v>
      </c>
      <c r="G169">
        <f t="shared" si="18"/>
        <v>0</v>
      </c>
      <c r="H169">
        <f t="shared" si="18"/>
        <v>0</v>
      </c>
      <c r="K169">
        <f>IF($A169&gt;K$8,IF(SUM(K$16:K168)=0,K$7,0),0)</f>
        <v>0</v>
      </c>
      <c r="L169">
        <f>IF($A169&gt;L$8,IF(SUM(L$16:L168)=0,L$7,0),0)</f>
        <v>0</v>
      </c>
      <c r="M169">
        <f>IF($A169&gt;M$8,IF(SUM(M$16:M168)=0,M$7,0),0)</f>
        <v>0</v>
      </c>
      <c r="N169">
        <f>IF($A169&gt;N$8,IF(SUM(N$16:N168)=0,N$7,0),0)</f>
        <v>0</v>
      </c>
      <c r="P169" s="1">
        <f t="shared" si="19"/>
        <v>0.33828125000000003</v>
      </c>
    </row>
    <row r="170" spans="1:16" x14ac:dyDescent="0.25">
      <c r="A170">
        <f t="shared" si="20"/>
        <v>3.344925000000007</v>
      </c>
      <c r="C170">
        <f t="shared" si="18"/>
        <v>0</v>
      </c>
      <c r="D170">
        <f t="shared" si="18"/>
        <v>0</v>
      </c>
      <c r="E170">
        <f t="shared" si="18"/>
        <v>0.33828125000000003</v>
      </c>
      <c r="F170">
        <f t="shared" si="18"/>
        <v>0</v>
      </c>
      <c r="G170">
        <f t="shared" si="18"/>
        <v>0</v>
      </c>
      <c r="H170">
        <f t="shared" si="18"/>
        <v>0</v>
      </c>
      <c r="K170">
        <f>IF($A170&gt;K$8,IF(SUM(K$16:K169)=0,K$7,0),0)</f>
        <v>0</v>
      </c>
      <c r="L170">
        <f>IF($A170&gt;L$8,IF(SUM(L$16:L169)=0,L$7,0),0)</f>
        <v>0</v>
      </c>
      <c r="M170">
        <f>IF($A170&gt;M$8,IF(SUM(M$16:M169)=0,M$7,0),0)</f>
        <v>0</v>
      </c>
      <c r="N170">
        <f>IF($A170&gt;N$8,IF(SUM(N$16:N169)=0,N$7,0),0)</f>
        <v>0</v>
      </c>
      <c r="P170" s="1">
        <f t="shared" si="19"/>
        <v>0.33828125000000003</v>
      </c>
    </row>
    <row r="171" spans="1:16" x14ac:dyDescent="0.25">
      <c r="A171">
        <f t="shared" si="20"/>
        <v>3.3665750000000072</v>
      </c>
      <c r="C171">
        <f t="shared" si="18"/>
        <v>0</v>
      </c>
      <c r="D171">
        <f t="shared" si="18"/>
        <v>0</v>
      </c>
      <c r="E171">
        <f t="shared" si="18"/>
        <v>0.33828125000000003</v>
      </c>
      <c r="F171">
        <f t="shared" si="18"/>
        <v>0</v>
      </c>
      <c r="G171">
        <f t="shared" si="18"/>
        <v>0</v>
      </c>
      <c r="H171">
        <f t="shared" si="18"/>
        <v>0</v>
      </c>
      <c r="K171">
        <f>IF($A171&gt;K$8,IF(SUM(K$16:K170)=0,K$7,0),0)</f>
        <v>0</v>
      </c>
      <c r="L171">
        <f>IF($A171&gt;L$8,IF(SUM(L$16:L170)=0,L$7,0),0)</f>
        <v>0</v>
      </c>
      <c r="M171">
        <f>IF($A171&gt;M$8,IF(SUM(M$16:M170)=0,M$7,0),0)</f>
        <v>0</v>
      </c>
      <c r="N171">
        <f>IF($A171&gt;N$8,IF(SUM(N$16:N170)=0,N$7,0),0)</f>
        <v>0</v>
      </c>
      <c r="P171" s="1">
        <f t="shared" si="19"/>
        <v>0.33828125000000003</v>
      </c>
    </row>
    <row r="172" spans="1:16" x14ac:dyDescent="0.25">
      <c r="A172">
        <f t="shared" si="20"/>
        <v>3.3882250000000074</v>
      </c>
      <c r="C172">
        <f t="shared" si="18"/>
        <v>0</v>
      </c>
      <c r="D172">
        <f t="shared" si="18"/>
        <v>0</v>
      </c>
      <c r="E172">
        <f t="shared" si="18"/>
        <v>0.33828125000000003</v>
      </c>
      <c r="F172">
        <f t="shared" si="18"/>
        <v>0</v>
      </c>
      <c r="G172">
        <f t="shared" si="18"/>
        <v>0</v>
      </c>
      <c r="H172">
        <f t="shared" si="18"/>
        <v>0</v>
      </c>
      <c r="K172">
        <f>IF($A172&gt;K$8,IF(SUM(K$16:K171)=0,K$7,0),0)</f>
        <v>0</v>
      </c>
      <c r="L172">
        <f>IF($A172&gt;L$8,IF(SUM(L$16:L171)=0,L$7,0),0)</f>
        <v>0</v>
      </c>
      <c r="M172">
        <f>IF($A172&gt;M$8,IF(SUM(M$16:M171)=0,M$7,0),0)</f>
        <v>0</v>
      </c>
      <c r="N172">
        <f>IF($A172&gt;N$8,IF(SUM(N$16:N171)=0,N$7,0),0)</f>
        <v>0</v>
      </c>
      <c r="P172" s="1">
        <f t="shared" si="19"/>
        <v>0.33828125000000003</v>
      </c>
    </row>
    <row r="173" spans="1:16" x14ac:dyDescent="0.25">
      <c r="A173">
        <f t="shared" si="20"/>
        <v>3.4098750000000075</v>
      </c>
      <c r="C173">
        <f t="shared" si="18"/>
        <v>0</v>
      </c>
      <c r="D173">
        <f t="shared" si="18"/>
        <v>0</v>
      </c>
      <c r="E173">
        <f t="shared" si="18"/>
        <v>0.33828125000000003</v>
      </c>
      <c r="F173">
        <f t="shared" si="18"/>
        <v>0</v>
      </c>
      <c r="G173">
        <f t="shared" si="18"/>
        <v>0</v>
      </c>
      <c r="H173">
        <f t="shared" si="18"/>
        <v>0</v>
      </c>
      <c r="K173">
        <f>IF($A173&gt;K$8,IF(SUM(K$16:K172)=0,K$7,0),0)</f>
        <v>0</v>
      </c>
      <c r="L173">
        <f>IF($A173&gt;L$8,IF(SUM(L$16:L172)=0,L$7,0),0)</f>
        <v>0</v>
      </c>
      <c r="M173">
        <f>IF($A173&gt;M$8,IF(SUM(M$16:M172)=0,M$7,0),0)</f>
        <v>0</v>
      </c>
      <c r="N173">
        <f>IF($A173&gt;N$8,IF(SUM(N$16:N172)=0,N$7,0),0)</f>
        <v>0</v>
      </c>
      <c r="P173" s="1">
        <f t="shared" si="19"/>
        <v>0.33828125000000003</v>
      </c>
    </row>
    <row r="174" spans="1:16" x14ac:dyDescent="0.25">
      <c r="A174">
        <f t="shared" si="20"/>
        <v>3.4315250000000077</v>
      </c>
      <c r="C174">
        <f t="shared" si="18"/>
        <v>0</v>
      </c>
      <c r="D174">
        <f t="shared" si="18"/>
        <v>0</v>
      </c>
      <c r="E174">
        <f t="shared" si="18"/>
        <v>0.33828125000000003</v>
      </c>
      <c r="F174">
        <f t="shared" si="18"/>
        <v>0</v>
      </c>
      <c r="G174">
        <f t="shared" si="18"/>
        <v>0</v>
      </c>
      <c r="H174">
        <f t="shared" si="18"/>
        <v>0</v>
      </c>
      <c r="K174">
        <f>IF($A174&gt;K$8,IF(SUM(K$16:K173)=0,K$7,0),0)</f>
        <v>0</v>
      </c>
      <c r="L174">
        <f>IF($A174&gt;L$8,IF(SUM(L$16:L173)=0,L$7,0),0)</f>
        <v>0</v>
      </c>
      <c r="M174">
        <f>IF($A174&gt;M$8,IF(SUM(M$16:M173)=0,M$7,0),0)</f>
        <v>0</v>
      </c>
      <c r="N174">
        <f>IF($A174&gt;N$8,IF(SUM(N$16:N173)=0,N$7,0),0)</f>
        <v>0</v>
      </c>
      <c r="P174" s="1">
        <f t="shared" si="19"/>
        <v>0.33828125000000003</v>
      </c>
    </row>
    <row r="175" spans="1:16" x14ac:dyDescent="0.25">
      <c r="A175">
        <f t="shared" si="20"/>
        <v>3.4531750000000079</v>
      </c>
      <c r="C175">
        <f t="shared" si="18"/>
        <v>0</v>
      </c>
      <c r="D175">
        <f t="shared" si="18"/>
        <v>0</v>
      </c>
      <c r="E175">
        <f t="shared" si="18"/>
        <v>0.33828125000000003</v>
      </c>
      <c r="F175">
        <f t="shared" si="18"/>
        <v>0</v>
      </c>
      <c r="G175">
        <f t="shared" si="18"/>
        <v>0</v>
      </c>
      <c r="H175">
        <f t="shared" si="18"/>
        <v>0</v>
      </c>
      <c r="K175">
        <f>IF($A175&gt;K$8,IF(SUM(K$16:K174)=0,K$7,0),0)</f>
        <v>0</v>
      </c>
      <c r="L175">
        <f>IF($A175&gt;L$8,IF(SUM(L$16:L174)=0,L$7,0),0)</f>
        <v>0</v>
      </c>
      <c r="M175">
        <f>IF($A175&gt;M$8,IF(SUM(M$16:M174)=0,M$7,0),0)</f>
        <v>0</v>
      </c>
      <c r="N175">
        <f>IF($A175&gt;N$8,IF(SUM(N$16:N174)=0,N$7,0),0)</f>
        <v>0</v>
      </c>
      <c r="P175" s="1">
        <f t="shared" si="19"/>
        <v>0.33828125000000003</v>
      </c>
    </row>
    <row r="176" spans="1:16" x14ac:dyDescent="0.25">
      <c r="A176">
        <f t="shared" si="20"/>
        <v>3.474825000000008</v>
      </c>
      <c r="C176">
        <f t="shared" si="18"/>
        <v>0</v>
      </c>
      <c r="D176">
        <f t="shared" si="18"/>
        <v>0</v>
      </c>
      <c r="E176">
        <f t="shared" si="18"/>
        <v>0.33828125000000003</v>
      </c>
      <c r="F176">
        <f t="shared" si="18"/>
        <v>0</v>
      </c>
      <c r="G176">
        <f t="shared" si="18"/>
        <v>0</v>
      </c>
      <c r="H176">
        <f t="shared" si="18"/>
        <v>0</v>
      </c>
      <c r="K176">
        <f>IF($A176&gt;K$8,IF(SUM(K$16:K175)=0,K$7,0),0)</f>
        <v>0</v>
      </c>
      <c r="L176">
        <f>IF($A176&gt;L$8,IF(SUM(L$16:L175)=0,L$7,0),0)</f>
        <v>0</v>
      </c>
      <c r="M176">
        <f>IF($A176&gt;M$8,IF(SUM(M$16:M175)=0,M$7,0),0)</f>
        <v>0</v>
      </c>
      <c r="N176">
        <f>IF($A176&gt;N$8,IF(SUM(N$16:N175)=0,N$7,0),0)</f>
        <v>0</v>
      </c>
      <c r="P176" s="1">
        <f t="shared" si="19"/>
        <v>0.33828125000000003</v>
      </c>
    </row>
    <row r="177" spans="1:16" x14ac:dyDescent="0.25">
      <c r="A177">
        <f t="shared" si="20"/>
        <v>3.4964750000000082</v>
      </c>
      <c r="C177">
        <f t="shared" si="18"/>
        <v>0</v>
      </c>
      <c r="D177">
        <f t="shared" si="18"/>
        <v>0</v>
      </c>
      <c r="E177">
        <f t="shared" si="18"/>
        <v>0.33828125000000003</v>
      </c>
      <c r="F177">
        <f t="shared" si="18"/>
        <v>0</v>
      </c>
      <c r="G177">
        <f t="shared" si="18"/>
        <v>0</v>
      </c>
      <c r="H177">
        <f t="shared" si="18"/>
        <v>0</v>
      </c>
      <c r="K177">
        <f>IF($A177&gt;K$8,IF(SUM(K$16:K176)=0,K$7,0),0)</f>
        <v>0</v>
      </c>
      <c r="L177">
        <f>IF($A177&gt;L$8,IF(SUM(L$16:L176)=0,L$7,0),0)</f>
        <v>0</v>
      </c>
      <c r="M177">
        <f>IF($A177&gt;M$8,IF(SUM(M$16:M176)=0,M$7,0),0)</f>
        <v>0</v>
      </c>
      <c r="N177">
        <f>IF($A177&gt;N$8,IF(SUM(N$16:N176)=0,N$7,0),0)</f>
        <v>0</v>
      </c>
      <c r="P177" s="1">
        <f t="shared" si="19"/>
        <v>0.33828125000000003</v>
      </c>
    </row>
    <row r="178" spans="1:16" x14ac:dyDescent="0.25">
      <c r="A178">
        <f t="shared" si="20"/>
        <v>3.5181250000000084</v>
      </c>
      <c r="C178">
        <f t="shared" si="18"/>
        <v>0</v>
      </c>
      <c r="D178">
        <f t="shared" si="18"/>
        <v>0</v>
      </c>
      <c r="E178">
        <f t="shared" si="18"/>
        <v>0</v>
      </c>
      <c r="F178">
        <f t="shared" si="18"/>
        <v>0.20867469879518072</v>
      </c>
      <c r="G178">
        <f t="shared" si="18"/>
        <v>0</v>
      </c>
      <c r="H178">
        <f t="shared" si="18"/>
        <v>0</v>
      </c>
      <c r="K178">
        <f>IF($A178&gt;K$8,IF(SUM(K$16:K177)=0,K$7,0),0)</f>
        <v>0</v>
      </c>
      <c r="L178">
        <f>IF($A178&gt;L$8,IF(SUM(L$16:L177)=0,L$7,0),0)</f>
        <v>0</v>
      </c>
      <c r="M178">
        <f>IF($A178&gt;M$8,IF(SUM(M$16:M177)=0,M$7,0),0)</f>
        <v>0</v>
      </c>
      <c r="N178">
        <f>IF($A178&gt;N$8,IF(SUM(N$16:N177)=0,N$7,0),0)</f>
        <v>0</v>
      </c>
      <c r="P178" s="1">
        <f t="shared" si="19"/>
        <v>0.20867469879518072</v>
      </c>
    </row>
    <row r="179" spans="1:16" x14ac:dyDescent="0.25">
      <c r="A179">
        <f t="shared" si="20"/>
        <v>3.5397750000000086</v>
      </c>
      <c r="C179">
        <f t="shared" si="18"/>
        <v>0</v>
      </c>
      <c r="D179">
        <f t="shared" si="18"/>
        <v>0</v>
      </c>
      <c r="E179">
        <f t="shared" si="18"/>
        <v>0</v>
      </c>
      <c r="F179">
        <f t="shared" si="18"/>
        <v>0.20867469879518072</v>
      </c>
      <c r="G179">
        <f t="shared" si="18"/>
        <v>0</v>
      </c>
      <c r="H179">
        <f t="shared" si="18"/>
        <v>0</v>
      </c>
      <c r="K179">
        <f>IF($A179&gt;K$8,IF(SUM(K$16:K178)=0,K$7,0),0)</f>
        <v>0</v>
      </c>
      <c r="L179">
        <f>IF($A179&gt;L$8,IF(SUM(L$16:L178)=0,L$7,0),0)</f>
        <v>0</v>
      </c>
      <c r="M179">
        <f>IF($A179&gt;M$8,IF(SUM(M$16:M178)=0,M$7,0),0)</f>
        <v>0</v>
      </c>
      <c r="N179">
        <f>IF($A179&gt;N$8,IF(SUM(N$16:N178)=0,N$7,0),0)</f>
        <v>0</v>
      </c>
      <c r="P179" s="1">
        <f t="shared" si="19"/>
        <v>0.20867469879518072</v>
      </c>
    </row>
    <row r="180" spans="1:16" x14ac:dyDescent="0.25">
      <c r="A180">
        <f t="shared" si="20"/>
        <v>3.5614250000000087</v>
      </c>
      <c r="C180">
        <f t="shared" si="18"/>
        <v>0</v>
      </c>
      <c r="D180">
        <f t="shared" si="18"/>
        <v>0</v>
      </c>
      <c r="E180">
        <f t="shared" si="18"/>
        <v>0</v>
      </c>
      <c r="F180">
        <f t="shared" si="18"/>
        <v>0.20867469879518072</v>
      </c>
      <c r="G180">
        <f t="shared" si="18"/>
        <v>0</v>
      </c>
      <c r="H180">
        <f t="shared" si="18"/>
        <v>0</v>
      </c>
      <c r="K180">
        <f>IF($A180&gt;K$8,IF(SUM(K$16:K179)=0,K$7,0),0)</f>
        <v>0</v>
      </c>
      <c r="L180">
        <f>IF($A180&gt;L$8,IF(SUM(L$16:L179)=0,L$7,0),0)</f>
        <v>0</v>
      </c>
      <c r="M180">
        <f>IF($A180&gt;M$8,IF(SUM(M$16:M179)=0,M$7,0),0)</f>
        <v>0</v>
      </c>
      <c r="N180">
        <f>IF($A180&gt;N$8,IF(SUM(N$16:N179)=0,N$7,0),0)</f>
        <v>0</v>
      </c>
      <c r="P180" s="1">
        <f t="shared" si="19"/>
        <v>0.20867469879518072</v>
      </c>
    </row>
    <row r="181" spans="1:16" x14ac:dyDescent="0.25">
      <c r="A181">
        <f t="shared" si="20"/>
        <v>3.5830750000000089</v>
      </c>
      <c r="C181">
        <f t="shared" si="18"/>
        <v>0</v>
      </c>
      <c r="D181">
        <f t="shared" si="18"/>
        <v>0</v>
      </c>
      <c r="E181">
        <f t="shared" si="18"/>
        <v>0</v>
      </c>
      <c r="F181">
        <f t="shared" si="18"/>
        <v>0.20867469879518072</v>
      </c>
      <c r="G181">
        <f t="shared" si="18"/>
        <v>0</v>
      </c>
      <c r="H181">
        <f t="shared" si="18"/>
        <v>0</v>
      </c>
      <c r="K181">
        <f>IF($A181&gt;K$8,IF(SUM(K$16:K180)=0,K$7,0),0)</f>
        <v>0</v>
      </c>
      <c r="L181">
        <f>IF($A181&gt;L$8,IF(SUM(L$16:L180)=0,L$7,0),0)</f>
        <v>0</v>
      </c>
      <c r="M181">
        <f>IF($A181&gt;M$8,IF(SUM(M$16:M180)=0,M$7,0),0)</f>
        <v>0</v>
      </c>
      <c r="N181">
        <f>IF($A181&gt;N$8,IF(SUM(N$16:N180)=0,N$7,0),0)</f>
        <v>0</v>
      </c>
      <c r="P181" s="1">
        <f t="shared" si="19"/>
        <v>0.20867469879518072</v>
      </c>
    </row>
    <row r="182" spans="1:16" x14ac:dyDescent="0.25">
      <c r="A182">
        <f t="shared" si="20"/>
        <v>3.6047250000000091</v>
      </c>
      <c r="C182">
        <f t="shared" si="18"/>
        <v>0</v>
      </c>
      <c r="D182">
        <f t="shared" si="18"/>
        <v>0</v>
      </c>
      <c r="E182">
        <f t="shared" si="18"/>
        <v>0</v>
      </c>
      <c r="F182">
        <f t="shared" si="18"/>
        <v>0.20867469879518072</v>
      </c>
      <c r="G182">
        <f t="shared" si="18"/>
        <v>0</v>
      </c>
      <c r="H182">
        <f t="shared" si="18"/>
        <v>0</v>
      </c>
      <c r="K182">
        <f>IF($A182&gt;K$8,IF(SUM(K$16:K181)=0,K$7,0),0)</f>
        <v>0</v>
      </c>
      <c r="L182">
        <f>IF($A182&gt;L$8,IF(SUM(L$16:L181)=0,L$7,0),0)</f>
        <v>0</v>
      </c>
      <c r="M182">
        <f>IF($A182&gt;M$8,IF(SUM(M$16:M181)=0,M$7,0),0)</f>
        <v>0</v>
      </c>
      <c r="N182">
        <f>IF($A182&gt;N$8,IF(SUM(N$16:N181)=0,N$7,0),0)</f>
        <v>0</v>
      </c>
      <c r="P182" s="1">
        <f t="shared" si="19"/>
        <v>0.20867469879518072</v>
      </c>
    </row>
    <row r="183" spans="1:16" x14ac:dyDescent="0.25">
      <c r="A183">
        <f t="shared" si="20"/>
        <v>3.6263750000000092</v>
      </c>
      <c r="C183">
        <f t="shared" si="18"/>
        <v>0</v>
      </c>
      <c r="D183">
        <f t="shared" si="18"/>
        <v>0</v>
      </c>
      <c r="E183">
        <f t="shared" ref="D183:H198" si="21">IF($A183&lt;E$8,0,IF($A183&gt;E$9,0,E$11))</f>
        <v>0</v>
      </c>
      <c r="F183">
        <f t="shared" si="18"/>
        <v>0.20867469879518072</v>
      </c>
      <c r="G183">
        <f t="shared" si="18"/>
        <v>0</v>
      </c>
      <c r="H183">
        <f t="shared" si="21"/>
        <v>0</v>
      </c>
      <c r="K183">
        <f>IF($A183&gt;K$8,IF(SUM(K$16:K182)=0,K$7,0),0)</f>
        <v>0</v>
      </c>
      <c r="L183">
        <f>IF($A183&gt;L$8,IF(SUM(L$16:L182)=0,L$7,0),0)</f>
        <v>0</v>
      </c>
      <c r="M183">
        <f>IF($A183&gt;M$8,IF(SUM(M$16:M182)=0,M$7,0),0)</f>
        <v>0</v>
      </c>
      <c r="N183">
        <f>IF($A183&gt;N$8,IF(SUM(N$16:N182)=0,N$7,0),0)</f>
        <v>0</v>
      </c>
      <c r="P183" s="1">
        <f t="shared" si="19"/>
        <v>0.20867469879518072</v>
      </c>
    </row>
    <row r="184" spans="1:16" x14ac:dyDescent="0.25">
      <c r="A184">
        <f t="shared" si="20"/>
        <v>3.6480250000000094</v>
      </c>
      <c r="C184">
        <f t="shared" si="18"/>
        <v>0</v>
      </c>
      <c r="D184">
        <f t="shared" si="21"/>
        <v>0</v>
      </c>
      <c r="E184">
        <f t="shared" si="21"/>
        <v>0</v>
      </c>
      <c r="F184">
        <f t="shared" si="18"/>
        <v>0.20867469879518072</v>
      </c>
      <c r="G184">
        <f t="shared" si="18"/>
        <v>0</v>
      </c>
      <c r="H184">
        <f t="shared" si="21"/>
        <v>0</v>
      </c>
      <c r="K184">
        <f>IF($A184&gt;K$8,IF(SUM(K$16:K183)=0,K$7,0),0)</f>
        <v>0</v>
      </c>
      <c r="L184">
        <f>IF($A184&gt;L$8,IF(SUM(L$16:L183)=0,L$7,0),0)</f>
        <v>0</v>
      </c>
      <c r="M184">
        <f>IF($A184&gt;M$8,IF(SUM(M$16:M183)=0,M$7,0),0)</f>
        <v>0</v>
      </c>
      <c r="N184">
        <f>IF($A184&gt;N$8,IF(SUM(N$16:N183)=0,N$7,0),0)</f>
        <v>0</v>
      </c>
      <c r="P184" s="1">
        <f t="shared" si="19"/>
        <v>0.20867469879518072</v>
      </c>
    </row>
    <row r="185" spans="1:16" x14ac:dyDescent="0.25">
      <c r="A185">
        <f t="shared" si="20"/>
        <v>3.6696750000000096</v>
      </c>
      <c r="C185">
        <f t="shared" si="18"/>
        <v>0</v>
      </c>
      <c r="D185">
        <f t="shared" si="21"/>
        <v>0</v>
      </c>
      <c r="E185">
        <f t="shared" si="21"/>
        <v>0</v>
      </c>
      <c r="F185">
        <f t="shared" si="18"/>
        <v>0.20867469879518072</v>
      </c>
      <c r="G185">
        <f t="shared" si="18"/>
        <v>0</v>
      </c>
      <c r="H185">
        <f t="shared" si="21"/>
        <v>0</v>
      </c>
      <c r="K185">
        <f>IF($A185&gt;K$8,IF(SUM(K$16:K184)=0,K$7,0),0)</f>
        <v>0</v>
      </c>
      <c r="L185">
        <f>IF($A185&gt;L$8,IF(SUM(L$16:L184)=0,L$7,0),0)</f>
        <v>0</v>
      </c>
      <c r="M185">
        <f>IF($A185&gt;M$8,IF(SUM(M$16:M184)=0,M$7,0),0)</f>
        <v>0</v>
      </c>
      <c r="N185">
        <f>IF($A185&gt;N$8,IF(SUM(N$16:N184)=0,N$7,0),0)</f>
        <v>0</v>
      </c>
      <c r="P185" s="1">
        <f t="shared" si="19"/>
        <v>0.20867469879518072</v>
      </c>
    </row>
    <row r="186" spans="1:16" x14ac:dyDescent="0.25">
      <c r="A186">
        <f t="shared" si="20"/>
        <v>3.6913250000000097</v>
      </c>
      <c r="C186">
        <f t="shared" si="18"/>
        <v>0</v>
      </c>
      <c r="D186">
        <f t="shared" si="21"/>
        <v>0</v>
      </c>
      <c r="E186">
        <f t="shared" si="21"/>
        <v>0</v>
      </c>
      <c r="F186">
        <f t="shared" si="18"/>
        <v>0.20867469879518072</v>
      </c>
      <c r="G186">
        <f t="shared" si="18"/>
        <v>0</v>
      </c>
      <c r="H186">
        <f t="shared" si="21"/>
        <v>0</v>
      </c>
      <c r="K186">
        <f>IF($A186&gt;K$8,IF(SUM(K$16:K185)=0,K$7,0),0)</f>
        <v>0</v>
      </c>
      <c r="L186">
        <f>IF($A186&gt;L$8,IF(SUM(L$16:L185)=0,L$7,0),0)</f>
        <v>0</v>
      </c>
      <c r="M186">
        <f>IF($A186&gt;M$8,IF(SUM(M$16:M185)=0,M$7,0),0)</f>
        <v>0</v>
      </c>
      <c r="N186">
        <f>IF($A186&gt;N$8,IF(SUM(N$16:N185)=0,N$7,0),0)</f>
        <v>0</v>
      </c>
      <c r="P186" s="1">
        <f t="shared" si="19"/>
        <v>0.20867469879518072</v>
      </c>
    </row>
    <row r="187" spans="1:16" x14ac:dyDescent="0.25">
      <c r="A187">
        <f t="shared" si="20"/>
        <v>3.7129750000000099</v>
      </c>
      <c r="C187">
        <f t="shared" si="18"/>
        <v>0</v>
      </c>
      <c r="D187">
        <f t="shared" si="21"/>
        <v>0</v>
      </c>
      <c r="E187">
        <f t="shared" si="21"/>
        <v>0</v>
      </c>
      <c r="F187">
        <f t="shared" si="18"/>
        <v>0.20867469879518072</v>
      </c>
      <c r="G187">
        <f t="shared" si="18"/>
        <v>0</v>
      </c>
      <c r="H187">
        <f t="shared" si="21"/>
        <v>0</v>
      </c>
      <c r="K187">
        <f>IF($A187&gt;K$8,IF(SUM(K$16:K186)=0,K$7,0),0)</f>
        <v>0</v>
      </c>
      <c r="L187">
        <f>IF($A187&gt;L$8,IF(SUM(L$16:L186)=0,L$7,0),0)</f>
        <v>0</v>
      </c>
      <c r="M187">
        <f>IF($A187&gt;M$8,IF(SUM(M$16:M186)=0,M$7,0),0)</f>
        <v>0</v>
      </c>
      <c r="N187">
        <f>IF($A187&gt;N$8,IF(SUM(N$16:N186)=0,N$7,0),0)</f>
        <v>0</v>
      </c>
      <c r="P187" s="1">
        <f t="shared" si="19"/>
        <v>0.20867469879518072</v>
      </c>
    </row>
    <row r="188" spans="1:16" x14ac:dyDescent="0.25">
      <c r="A188">
        <f t="shared" si="20"/>
        <v>3.7346250000000101</v>
      </c>
      <c r="C188">
        <f t="shared" si="18"/>
        <v>0</v>
      </c>
      <c r="D188">
        <f t="shared" si="21"/>
        <v>0</v>
      </c>
      <c r="E188">
        <f t="shared" si="21"/>
        <v>0</v>
      </c>
      <c r="F188">
        <f t="shared" si="18"/>
        <v>0.20867469879518072</v>
      </c>
      <c r="G188">
        <f t="shared" si="18"/>
        <v>0</v>
      </c>
      <c r="H188">
        <f t="shared" si="21"/>
        <v>0</v>
      </c>
      <c r="K188">
        <f>IF($A188&gt;K$8,IF(SUM(K$16:K187)=0,K$7,0),0)</f>
        <v>0</v>
      </c>
      <c r="L188">
        <f>IF($A188&gt;L$8,IF(SUM(L$16:L187)=0,L$7,0),0)</f>
        <v>0</v>
      </c>
      <c r="M188">
        <f>IF($A188&gt;M$8,IF(SUM(M$16:M187)=0,M$7,0),0)</f>
        <v>0</v>
      </c>
      <c r="N188">
        <f>IF($A188&gt;N$8,IF(SUM(N$16:N187)=0,N$7,0),0)</f>
        <v>0</v>
      </c>
      <c r="P188" s="1">
        <f t="shared" si="19"/>
        <v>0.20867469879518072</v>
      </c>
    </row>
    <row r="189" spans="1:16" x14ac:dyDescent="0.25">
      <c r="A189">
        <f t="shared" si="20"/>
        <v>3.7562750000000102</v>
      </c>
      <c r="C189">
        <f t="shared" si="18"/>
        <v>0</v>
      </c>
      <c r="D189">
        <f t="shared" si="21"/>
        <v>0</v>
      </c>
      <c r="E189">
        <f t="shared" si="21"/>
        <v>0</v>
      </c>
      <c r="F189">
        <f t="shared" si="18"/>
        <v>0.20867469879518072</v>
      </c>
      <c r="G189">
        <f t="shared" si="18"/>
        <v>0</v>
      </c>
      <c r="H189">
        <f t="shared" si="21"/>
        <v>0</v>
      </c>
      <c r="K189">
        <f>IF($A189&gt;K$8,IF(SUM(K$16:K188)=0,K$7,0),0)</f>
        <v>0</v>
      </c>
      <c r="L189">
        <f>IF($A189&gt;L$8,IF(SUM(L$16:L188)=0,L$7,0),0)</f>
        <v>0</v>
      </c>
      <c r="M189">
        <f>IF($A189&gt;M$8,IF(SUM(M$16:M188)=0,M$7,0),0)</f>
        <v>0</v>
      </c>
      <c r="N189">
        <f>IF($A189&gt;N$8,IF(SUM(N$16:N188)=0,N$7,0),0)</f>
        <v>0</v>
      </c>
      <c r="P189" s="1">
        <f t="shared" si="19"/>
        <v>0.20867469879518072</v>
      </c>
    </row>
    <row r="190" spans="1:16" x14ac:dyDescent="0.25">
      <c r="A190">
        <f t="shared" si="20"/>
        <v>3.7779250000000104</v>
      </c>
      <c r="C190">
        <f t="shared" si="18"/>
        <v>0</v>
      </c>
      <c r="D190">
        <f t="shared" si="21"/>
        <v>0</v>
      </c>
      <c r="E190">
        <f t="shared" si="21"/>
        <v>0</v>
      </c>
      <c r="F190">
        <f t="shared" si="18"/>
        <v>0.20867469879518072</v>
      </c>
      <c r="G190">
        <f t="shared" si="18"/>
        <v>0</v>
      </c>
      <c r="H190">
        <f t="shared" si="21"/>
        <v>0</v>
      </c>
      <c r="K190">
        <f>IF($A190&gt;K$8,IF(SUM(K$16:K189)=0,K$7,0),0)</f>
        <v>0</v>
      </c>
      <c r="L190">
        <f>IF($A190&gt;L$8,IF(SUM(L$16:L189)=0,L$7,0),0)</f>
        <v>0</v>
      </c>
      <c r="M190">
        <f>IF($A190&gt;M$8,IF(SUM(M$16:M189)=0,M$7,0),0)</f>
        <v>0</v>
      </c>
      <c r="N190">
        <f>IF($A190&gt;N$8,IF(SUM(N$16:N189)=0,N$7,0),0)</f>
        <v>0</v>
      </c>
      <c r="P190" s="1">
        <f t="shared" si="19"/>
        <v>0.20867469879518072</v>
      </c>
    </row>
    <row r="191" spans="1:16" x14ac:dyDescent="0.25">
      <c r="A191">
        <f t="shared" si="20"/>
        <v>3.7995750000000106</v>
      </c>
      <c r="C191">
        <f t="shared" si="18"/>
        <v>0</v>
      </c>
      <c r="D191">
        <f t="shared" si="21"/>
        <v>0</v>
      </c>
      <c r="E191">
        <f t="shared" si="21"/>
        <v>0</v>
      </c>
      <c r="F191">
        <f t="shared" si="18"/>
        <v>0.20867469879518072</v>
      </c>
      <c r="G191">
        <f t="shared" ref="C191:G208" si="22">IF($A191&lt;G$8,0,IF($A191&gt;G$9,0,G$11))</f>
        <v>0</v>
      </c>
      <c r="H191">
        <f t="shared" si="21"/>
        <v>0</v>
      </c>
      <c r="K191">
        <f>IF($A191&gt;K$8,IF(SUM(K$16:K190)=0,K$7,0),0)</f>
        <v>0</v>
      </c>
      <c r="L191">
        <f>IF($A191&gt;L$8,IF(SUM(L$16:L190)=0,L$7,0),0)</f>
        <v>0</v>
      </c>
      <c r="M191">
        <f>IF($A191&gt;M$8,IF(SUM(M$16:M190)=0,M$7,0),0)</f>
        <v>0</v>
      </c>
      <c r="N191">
        <f>IF($A191&gt;N$8,IF(SUM(N$16:N190)=0,N$7,0),0)</f>
        <v>0</v>
      </c>
      <c r="P191" s="1">
        <f t="shared" si="19"/>
        <v>0.20867469879518072</v>
      </c>
    </row>
    <row r="192" spans="1:16" x14ac:dyDescent="0.25">
      <c r="A192">
        <f t="shared" si="20"/>
        <v>3.8212250000000108</v>
      </c>
      <c r="C192">
        <f t="shared" si="22"/>
        <v>0</v>
      </c>
      <c r="D192">
        <f t="shared" si="21"/>
        <v>0</v>
      </c>
      <c r="E192">
        <f t="shared" si="21"/>
        <v>0</v>
      </c>
      <c r="F192">
        <f t="shared" si="22"/>
        <v>0.20867469879518072</v>
      </c>
      <c r="G192">
        <f t="shared" si="22"/>
        <v>0</v>
      </c>
      <c r="H192">
        <f t="shared" si="21"/>
        <v>0</v>
      </c>
      <c r="K192">
        <f>IF($A192&gt;K$8,IF(SUM(K$16:K191)=0,K$7,0),0)</f>
        <v>0</v>
      </c>
      <c r="L192">
        <f>IF($A192&gt;L$8,IF(SUM(L$16:L191)=0,L$7,0),0)</f>
        <v>0</v>
      </c>
      <c r="M192">
        <f>IF($A192&gt;M$8,IF(SUM(M$16:M191)=0,M$7,0),0)</f>
        <v>0</v>
      </c>
      <c r="N192">
        <f>IF($A192&gt;N$8,IF(SUM(N$16:N191)=0,N$7,0),0)</f>
        <v>0</v>
      </c>
      <c r="P192" s="1">
        <f t="shared" si="19"/>
        <v>0.20867469879518072</v>
      </c>
    </row>
    <row r="193" spans="1:16" x14ac:dyDescent="0.25">
      <c r="A193">
        <f t="shared" si="20"/>
        <v>3.8428750000000109</v>
      </c>
      <c r="C193">
        <f t="shared" si="22"/>
        <v>0</v>
      </c>
      <c r="D193">
        <f t="shared" si="21"/>
        <v>0</v>
      </c>
      <c r="E193">
        <f t="shared" si="21"/>
        <v>0</v>
      </c>
      <c r="F193">
        <f t="shared" si="22"/>
        <v>0.20867469879518072</v>
      </c>
      <c r="G193">
        <f t="shared" si="22"/>
        <v>0</v>
      </c>
      <c r="H193">
        <f t="shared" si="21"/>
        <v>0</v>
      </c>
      <c r="K193">
        <f>IF($A193&gt;K$8,IF(SUM(K$16:K192)=0,K$7,0),0)</f>
        <v>0</v>
      </c>
      <c r="L193">
        <f>IF($A193&gt;L$8,IF(SUM(L$16:L192)=0,L$7,0),0)</f>
        <v>0</v>
      </c>
      <c r="M193">
        <f>IF($A193&gt;M$8,IF(SUM(M$16:M192)=0,M$7,0),0)</f>
        <v>0</v>
      </c>
      <c r="N193">
        <f>IF($A193&gt;N$8,IF(SUM(N$16:N192)=0,N$7,0),0)</f>
        <v>0</v>
      </c>
      <c r="P193" s="1">
        <f t="shared" si="19"/>
        <v>0.20867469879518072</v>
      </c>
    </row>
    <row r="194" spans="1:16" x14ac:dyDescent="0.25">
      <c r="A194">
        <f t="shared" si="20"/>
        <v>3.8645250000000111</v>
      </c>
      <c r="C194">
        <f t="shared" si="22"/>
        <v>0</v>
      </c>
      <c r="D194">
        <f t="shared" si="21"/>
        <v>0</v>
      </c>
      <c r="E194">
        <f t="shared" si="21"/>
        <v>0</v>
      </c>
      <c r="F194">
        <f t="shared" si="22"/>
        <v>0.20867469879518072</v>
      </c>
      <c r="G194">
        <f t="shared" si="22"/>
        <v>0</v>
      </c>
      <c r="H194">
        <f t="shared" si="21"/>
        <v>0</v>
      </c>
      <c r="K194">
        <f>IF($A194&gt;K$8,IF(SUM(K$16:K193)=0,K$7,0),0)</f>
        <v>0</v>
      </c>
      <c r="L194">
        <f>IF($A194&gt;L$8,IF(SUM(L$16:L193)=0,L$7,0),0)</f>
        <v>0</v>
      </c>
      <c r="M194">
        <f>IF($A194&gt;M$8,IF(SUM(M$16:M193)=0,M$7,0),0)</f>
        <v>0</v>
      </c>
      <c r="N194">
        <f>IF($A194&gt;N$8,IF(SUM(N$16:N193)=0,N$7,0),0)</f>
        <v>0</v>
      </c>
      <c r="P194" s="1">
        <f t="shared" si="19"/>
        <v>0.20867469879518072</v>
      </c>
    </row>
    <row r="195" spans="1:16" x14ac:dyDescent="0.25">
      <c r="A195">
        <f t="shared" si="20"/>
        <v>3.8861750000000113</v>
      </c>
      <c r="C195">
        <f t="shared" si="22"/>
        <v>0</v>
      </c>
      <c r="D195">
        <f t="shared" si="21"/>
        <v>0</v>
      </c>
      <c r="E195">
        <f t="shared" si="21"/>
        <v>0</v>
      </c>
      <c r="F195">
        <f t="shared" si="22"/>
        <v>0.20867469879518072</v>
      </c>
      <c r="G195">
        <f t="shared" si="22"/>
        <v>0</v>
      </c>
      <c r="H195">
        <f t="shared" si="21"/>
        <v>0</v>
      </c>
      <c r="K195">
        <f>IF($A195&gt;K$8,IF(SUM(K$16:K194)=0,K$7,0),0)</f>
        <v>0</v>
      </c>
      <c r="L195">
        <f>IF($A195&gt;L$8,IF(SUM(L$16:L194)=0,L$7,0),0)</f>
        <v>0</v>
      </c>
      <c r="M195">
        <f>IF($A195&gt;M$8,IF(SUM(M$16:M194)=0,M$7,0),0)</f>
        <v>0</v>
      </c>
      <c r="N195">
        <f>IF($A195&gt;N$8,IF(SUM(N$16:N194)=0,N$7,0),0)</f>
        <v>0</v>
      </c>
      <c r="P195" s="1">
        <f t="shared" si="19"/>
        <v>0.20867469879518072</v>
      </c>
    </row>
    <row r="196" spans="1:16" x14ac:dyDescent="0.25">
      <c r="A196">
        <f t="shared" si="20"/>
        <v>3.9078250000000114</v>
      </c>
      <c r="C196">
        <f t="shared" si="22"/>
        <v>0</v>
      </c>
      <c r="D196">
        <f t="shared" si="21"/>
        <v>0</v>
      </c>
      <c r="E196">
        <f t="shared" si="21"/>
        <v>0</v>
      </c>
      <c r="F196">
        <f t="shared" si="22"/>
        <v>0.20867469879518072</v>
      </c>
      <c r="G196">
        <f t="shared" si="22"/>
        <v>0</v>
      </c>
      <c r="H196">
        <f t="shared" si="21"/>
        <v>0</v>
      </c>
      <c r="K196">
        <f>IF($A196&gt;K$8,IF(SUM(K$16:K195)=0,K$7,0),0)</f>
        <v>0</v>
      </c>
      <c r="L196">
        <f>IF($A196&gt;L$8,IF(SUM(L$16:L195)=0,L$7,0),0)</f>
        <v>0</v>
      </c>
      <c r="M196">
        <f>IF($A196&gt;M$8,IF(SUM(M$16:M195)=0,M$7,0),0)</f>
        <v>0</v>
      </c>
      <c r="N196">
        <f>IF($A196&gt;N$8,IF(SUM(N$16:N195)=0,N$7,0),0)</f>
        <v>0</v>
      </c>
      <c r="P196" s="1">
        <f t="shared" si="19"/>
        <v>0.20867469879518072</v>
      </c>
    </row>
    <row r="197" spans="1:16" x14ac:dyDescent="0.25">
      <c r="A197">
        <f t="shared" si="20"/>
        <v>3.9294750000000116</v>
      </c>
      <c r="C197">
        <f t="shared" si="22"/>
        <v>0</v>
      </c>
      <c r="D197">
        <f t="shared" si="21"/>
        <v>0</v>
      </c>
      <c r="E197">
        <f t="shared" si="21"/>
        <v>0</v>
      </c>
      <c r="F197">
        <f t="shared" si="22"/>
        <v>0.20867469879518072</v>
      </c>
      <c r="G197">
        <f t="shared" si="22"/>
        <v>0</v>
      </c>
      <c r="H197">
        <f t="shared" si="21"/>
        <v>0</v>
      </c>
      <c r="K197">
        <f>IF($A197&gt;K$8,IF(SUM(K$16:K196)=0,K$7,0),0)</f>
        <v>0</v>
      </c>
      <c r="L197">
        <f>IF($A197&gt;L$8,IF(SUM(L$16:L196)=0,L$7,0),0)</f>
        <v>0</v>
      </c>
      <c r="M197">
        <f>IF($A197&gt;M$8,IF(SUM(M$16:M196)=0,M$7,0),0)</f>
        <v>0</v>
      </c>
      <c r="N197">
        <f>IF($A197&gt;N$8,IF(SUM(N$16:N196)=0,N$7,0),0)</f>
        <v>0</v>
      </c>
      <c r="P197" s="1">
        <f t="shared" si="19"/>
        <v>0.20867469879518072</v>
      </c>
    </row>
    <row r="198" spans="1:16" x14ac:dyDescent="0.25">
      <c r="A198">
        <f t="shared" si="20"/>
        <v>3.9511250000000118</v>
      </c>
      <c r="C198">
        <f t="shared" si="22"/>
        <v>0</v>
      </c>
      <c r="D198">
        <f t="shared" si="21"/>
        <v>0</v>
      </c>
      <c r="E198">
        <f t="shared" si="21"/>
        <v>0</v>
      </c>
      <c r="F198">
        <f t="shared" si="22"/>
        <v>0.20867469879518072</v>
      </c>
      <c r="G198">
        <f t="shared" si="22"/>
        <v>0</v>
      </c>
      <c r="H198">
        <f t="shared" si="21"/>
        <v>0</v>
      </c>
      <c r="K198">
        <f>IF($A198&gt;K$8,IF(SUM(K$16:K197)=0,K$7,0),0)</f>
        <v>0</v>
      </c>
      <c r="L198">
        <f>IF($A198&gt;L$8,IF(SUM(L$16:L197)=0,L$7,0),0)</f>
        <v>0</v>
      </c>
      <c r="M198">
        <f>IF($A198&gt;M$8,IF(SUM(M$16:M197)=0,M$7,0),0)</f>
        <v>0</v>
      </c>
      <c r="N198">
        <f>IF($A198&gt;N$8,IF(SUM(N$16:N197)=0,N$7,0),0)</f>
        <v>0</v>
      </c>
      <c r="P198" s="1">
        <f t="shared" si="19"/>
        <v>0.20867469879518072</v>
      </c>
    </row>
    <row r="199" spans="1:16" x14ac:dyDescent="0.25">
      <c r="A199">
        <f t="shared" si="20"/>
        <v>3.9727750000000119</v>
      </c>
      <c r="C199">
        <f t="shared" si="22"/>
        <v>0</v>
      </c>
      <c r="D199">
        <f t="shared" ref="D199:H208" si="23">IF($A199&lt;D$8,0,IF($A199&gt;D$9,0,D$11))</f>
        <v>0</v>
      </c>
      <c r="E199">
        <f t="shared" si="23"/>
        <v>0</v>
      </c>
      <c r="F199">
        <f t="shared" si="22"/>
        <v>0.20867469879518072</v>
      </c>
      <c r="G199">
        <f t="shared" si="22"/>
        <v>0</v>
      </c>
      <c r="H199">
        <f t="shared" si="23"/>
        <v>0</v>
      </c>
      <c r="K199">
        <f>IF($A199&gt;K$8,IF(SUM(K$16:K198)=0,K$7,0),0)</f>
        <v>0</v>
      </c>
      <c r="L199">
        <f>IF($A199&gt;L$8,IF(SUM(L$16:L198)=0,L$7,0),0)</f>
        <v>0</v>
      </c>
      <c r="M199">
        <f>IF($A199&gt;M$8,IF(SUM(M$16:M198)=0,M$7,0),0)</f>
        <v>0</v>
      </c>
      <c r="N199">
        <f>IF($A199&gt;N$8,IF(SUM(N$16:N198)=0,N$7,0),0)</f>
        <v>0</v>
      </c>
      <c r="P199" s="1">
        <f t="shared" si="19"/>
        <v>0.20867469879518072</v>
      </c>
    </row>
    <row r="200" spans="1:16" x14ac:dyDescent="0.25">
      <c r="A200">
        <f t="shared" si="20"/>
        <v>3.9944250000000121</v>
      </c>
      <c r="C200">
        <f t="shared" si="22"/>
        <v>0</v>
      </c>
      <c r="D200">
        <f t="shared" si="23"/>
        <v>0</v>
      </c>
      <c r="E200">
        <f t="shared" si="23"/>
        <v>0</v>
      </c>
      <c r="F200">
        <f t="shared" si="22"/>
        <v>0.20867469879518072</v>
      </c>
      <c r="G200">
        <f t="shared" si="22"/>
        <v>0</v>
      </c>
      <c r="H200">
        <f t="shared" si="23"/>
        <v>0</v>
      </c>
      <c r="K200">
        <f>IF($A200&gt;K$8,IF(SUM(K$16:K199)=0,K$7,0),0)</f>
        <v>0</v>
      </c>
      <c r="L200">
        <f>IF($A200&gt;L$8,IF(SUM(L$16:L199)=0,L$7,0),0)</f>
        <v>0</v>
      </c>
      <c r="M200">
        <f>IF($A200&gt;M$8,IF(SUM(M$16:M199)=0,M$7,0),0)</f>
        <v>0</v>
      </c>
      <c r="N200">
        <f>IF($A200&gt;N$8,IF(SUM(N$16:N199)=0,N$7,0),0)</f>
        <v>0</v>
      </c>
      <c r="P200" s="1">
        <f t="shared" si="19"/>
        <v>0.20867469879518072</v>
      </c>
    </row>
    <row r="201" spans="1:16" x14ac:dyDescent="0.25">
      <c r="A201">
        <f t="shared" si="20"/>
        <v>4.0160750000000123</v>
      </c>
      <c r="C201">
        <f t="shared" si="22"/>
        <v>0</v>
      </c>
      <c r="D201">
        <f t="shared" si="23"/>
        <v>0</v>
      </c>
      <c r="E201">
        <f t="shared" si="23"/>
        <v>0</v>
      </c>
      <c r="F201">
        <f t="shared" si="22"/>
        <v>0.20867469879518072</v>
      </c>
      <c r="G201">
        <f t="shared" si="22"/>
        <v>0</v>
      </c>
      <c r="H201">
        <f t="shared" si="23"/>
        <v>0</v>
      </c>
      <c r="K201">
        <f>IF($A201&gt;K$8,IF(SUM(K$16:K200)=0,K$7,0),0)</f>
        <v>0</v>
      </c>
      <c r="L201">
        <f>IF($A201&gt;L$8,IF(SUM(L$16:L200)=0,L$7,0),0)</f>
        <v>0</v>
      </c>
      <c r="M201">
        <f>IF($A201&gt;M$8,IF(SUM(M$16:M200)=0,M$7,0),0)</f>
        <v>0</v>
      </c>
      <c r="N201">
        <f>IF($A201&gt;N$8,IF(SUM(N$16:N200)=0,N$7,0),0)</f>
        <v>0</v>
      </c>
      <c r="P201" s="1">
        <f t="shared" si="19"/>
        <v>0.20867469879518072</v>
      </c>
    </row>
    <row r="202" spans="1:16" x14ac:dyDescent="0.25">
      <c r="A202">
        <f t="shared" si="20"/>
        <v>4.0377250000000124</v>
      </c>
      <c r="C202">
        <f t="shared" si="22"/>
        <v>0</v>
      </c>
      <c r="D202">
        <f t="shared" si="23"/>
        <v>0</v>
      </c>
      <c r="E202">
        <f t="shared" si="23"/>
        <v>0</v>
      </c>
      <c r="F202">
        <f t="shared" si="22"/>
        <v>0.20867469879518072</v>
      </c>
      <c r="G202">
        <f t="shared" si="22"/>
        <v>0</v>
      </c>
      <c r="H202">
        <f t="shared" si="23"/>
        <v>0</v>
      </c>
      <c r="K202">
        <f>IF($A202&gt;K$8,IF(SUM(K$16:K201)=0,K$7,0),0)</f>
        <v>0</v>
      </c>
      <c r="L202">
        <f>IF($A202&gt;L$8,IF(SUM(L$16:L201)=0,L$7,0),0)</f>
        <v>0</v>
      </c>
      <c r="M202">
        <f>IF($A202&gt;M$8,IF(SUM(M$16:M201)=0,M$7,0),0)</f>
        <v>0</v>
      </c>
      <c r="N202">
        <f>IF($A202&gt;N$8,IF(SUM(N$16:N201)=0,N$7,0),0)</f>
        <v>0</v>
      </c>
      <c r="P202" s="1">
        <f t="shared" si="19"/>
        <v>0.20867469879518072</v>
      </c>
    </row>
    <row r="203" spans="1:16" x14ac:dyDescent="0.25">
      <c r="A203">
        <f t="shared" si="20"/>
        <v>4.0593750000000126</v>
      </c>
      <c r="C203">
        <f t="shared" si="22"/>
        <v>0</v>
      </c>
      <c r="D203">
        <f t="shared" si="23"/>
        <v>0</v>
      </c>
      <c r="E203">
        <f t="shared" si="23"/>
        <v>0</v>
      </c>
      <c r="F203">
        <f t="shared" si="22"/>
        <v>0.20867469879518072</v>
      </c>
      <c r="G203">
        <f t="shared" si="22"/>
        <v>0</v>
      </c>
      <c r="H203">
        <f t="shared" si="23"/>
        <v>0</v>
      </c>
      <c r="K203">
        <f>IF($A203&gt;K$8,IF(SUM(K$16:K202)=0,K$7,0),0)</f>
        <v>0</v>
      </c>
      <c r="L203">
        <f>IF($A203&gt;L$8,IF(SUM(L$16:L202)=0,L$7,0),0)</f>
        <v>0</v>
      </c>
      <c r="M203">
        <f>IF($A203&gt;M$8,IF(SUM(M$16:M202)=0,M$7,0),0)</f>
        <v>0</v>
      </c>
      <c r="N203">
        <f>IF($A203&gt;N$8,IF(SUM(N$16:N202)=0,N$7,0),0)</f>
        <v>0</v>
      </c>
      <c r="P203" s="1">
        <f t="shared" si="19"/>
        <v>0.20867469879518072</v>
      </c>
    </row>
    <row r="204" spans="1:16" x14ac:dyDescent="0.25">
      <c r="A204">
        <f t="shared" si="20"/>
        <v>4.0810250000000128</v>
      </c>
      <c r="C204">
        <f t="shared" si="22"/>
        <v>0</v>
      </c>
      <c r="D204">
        <f t="shared" si="23"/>
        <v>0</v>
      </c>
      <c r="E204">
        <f t="shared" si="23"/>
        <v>0</v>
      </c>
      <c r="F204">
        <f t="shared" si="22"/>
        <v>0.20867469879518072</v>
      </c>
      <c r="G204">
        <f t="shared" si="22"/>
        <v>0</v>
      </c>
      <c r="H204">
        <f t="shared" si="23"/>
        <v>0</v>
      </c>
      <c r="K204">
        <f>IF($A204&gt;K$8,IF(SUM(K$16:K203)=0,K$7,0),0)</f>
        <v>0</v>
      </c>
      <c r="L204">
        <f>IF($A204&gt;L$8,IF(SUM(L$16:L203)=0,L$7,0),0)</f>
        <v>0</v>
      </c>
      <c r="M204">
        <f>IF($A204&gt;M$8,IF(SUM(M$16:M203)=0,M$7,0),0)</f>
        <v>0</v>
      </c>
      <c r="N204">
        <f>IF($A204&gt;N$8,IF(SUM(N$16:N203)=0,N$7,0),0)</f>
        <v>0</v>
      </c>
      <c r="P204" s="1">
        <f t="shared" si="19"/>
        <v>0.20867469879518072</v>
      </c>
    </row>
    <row r="205" spans="1:16" x14ac:dyDescent="0.25">
      <c r="A205">
        <f t="shared" si="20"/>
        <v>4.102675000000013</v>
      </c>
      <c r="C205">
        <f t="shared" si="22"/>
        <v>0</v>
      </c>
      <c r="D205">
        <f t="shared" si="23"/>
        <v>0</v>
      </c>
      <c r="E205">
        <f t="shared" si="23"/>
        <v>0</v>
      </c>
      <c r="F205">
        <f t="shared" si="22"/>
        <v>0.20867469879518072</v>
      </c>
      <c r="G205">
        <f t="shared" si="22"/>
        <v>0</v>
      </c>
      <c r="H205">
        <f t="shared" si="23"/>
        <v>0</v>
      </c>
      <c r="K205">
        <f>IF($A205&gt;K$8,IF(SUM(K$16:K204)=0,K$7,0),0)</f>
        <v>0</v>
      </c>
      <c r="L205">
        <f>IF($A205&gt;L$8,IF(SUM(L$16:L204)=0,L$7,0),0)</f>
        <v>0</v>
      </c>
      <c r="M205">
        <f>IF($A205&gt;M$8,IF(SUM(M$16:M204)=0,M$7,0),0)</f>
        <v>0</v>
      </c>
      <c r="N205">
        <f>IF($A205&gt;N$8,IF(SUM(N$16:N204)=0,N$7,0),0)</f>
        <v>0</v>
      </c>
      <c r="P205" s="1">
        <f t="shared" si="19"/>
        <v>0.20867469879518072</v>
      </c>
    </row>
    <row r="206" spans="1:16" x14ac:dyDescent="0.25">
      <c r="A206">
        <f t="shared" si="20"/>
        <v>4.1243250000000131</v>
      </c>
      <c r="C206">
        <f t="shared" si="22"/>
        <v>0</v>
      </c>
      <c r="D206">
        <f t="shared" si="23"/>
        <v>0</v>
      </c>
      <c r="E206">
        <f t="shared" si="23"/>
        <v>0</v>
      </c>
      <c r="F206">
        <f t="shared" si="22"/>
        <v>0.20867469879518072</v>
      </c>
      <c r="G206">
        <f t="shared" si="22"/>
        <v>0</v>
      </c>
      <c r="H206">
        <f t="shared" si="23"/>
        <v>0</v>
      </c>
      <c r="K206">
        <f>IF($A206&gt;K$8,IF(SUM(K$16:K205)=0,K$7,0),0)</f>
        <v>0</v>
      </c>
      <c r="L206">
        <f>IF($A206&gt;L$8,IF(SUM(L$16:L205)=0,L$7,0),0)</f>
        <v>0</v>
      </c>
      <c r="M206">
        <f>IF($A206&gt;M$8,IF(SUM(M$16:M205)=0,M$7,0),0)</f>
        <v>0</v>
      </c>
      <c r="N206">
        <f>IF($A206&gt;N$8,IF(SUM(N$16:N205)=0,N$7,0),0)</f>
        <v>0</v>
      </c>
      <c r="P206" s="1">
        <f t="shared" si="19"/>
        <v>0.20867469879518072</v>
      </c>
    </row>
    <row r="207" spans="1:16" x14ac:dyDescent="0.25">
      <c r="A207">
        <f t="shared" si="20"/>
        <v>4.1459750000000133</v>
      </c>
      <c r="C207">
        <f t="shared" si="22"/>
        <v>0</v>
      </c>
      <c r="D207">
        <f t="shared" si="23"/>
        <v>0</v>
      </c>
      <c r="E207">
        <f t="shared" si="23"/>
        <v>0</v>
      </c>
      <c r="F207">
        <f t="shared" si="22"/>
        <v>0.20867469879518072</v>
      </c>
      <c r="G207">
        <f t="shared" si="22"/>
        <v>0</v>
      </c>
      <c r="H207">
        <f t="shared" si="23"/>
        <v>0</v>
      </c>
      <c r="K207">
        <f>IF($A207&gt;K$8,IF(SUM(K$16:K206)=0,K$7,0),0)</f>
        <v>0</v>
      </c>
      <c r="L207">
        <f>IF($A207&gt;L$8,IF(SUM(L$16:L206)=0,L$7,0),0)</f>
        <v>0</v>
      </c>
      <c r="M207">
        <f>IF($A207&gt;M$8,IF(SUM(M$16:M206)=0,M$7,0),0)</f>
        <v>0</v>
      </c>
      <c r="N207">
        <f>IF($A207&gt;N$8,IF(SUM(N$16:N206)=0,N$7,0),0)</f>
        <v>0</v>
      </c>
      <c r="P207" s="1">
        <f t="shared" si="19"/>
        <v>0.20867469879518072</v>
      </c>
    </row>
    <row r="208" spans="1:16" x14ac:dyDescent="0.25">
      <c r="A208">
        <f t="shared" si="20"/>
        <v>4.1676250000000135</v>
      </c>
      <c r="C208">
        <f t="shared" si="22"/>
        <v>0</v>
      </c>
      <c r="D208">
        <f t="shared" si="23"/>
        <v>0</v>
      </c>
      <c r="E208">
        <f t="shared" si="23"/>
        <v>0</v>
      </c>
      <c r="F208">
        <f t="shared" si="22"/>
        <v>0.20867469879518072</v>
      </c>
      <c r="G208">
        <f t="shared" si="22"/>
        <v>0</v>
      </c>
      <c r="H208">
        <f t="shared" si="23"/>
        <v>0</v>
      </c>
      <c r="K208">
        <f>IF($A208&gt;K$8,IF(SUM(K$16:K207)=0,K$7,0),0)</f>
        <v>0</v>
      </c>
      <c r="L208">
        <f>IF($A208&gt;L$8,IF(SUM(L$16:L207)=0,L$7,0),0)</f>
        <v>0</v>
      </c>
      <c r="M208">
        <f>IF($A208&gt;M$8,IF(SUM(M$16:M207)=0,M$7,0),0)</f>
        <v>0</v>
      </c>
      <c r="N208">
        <f>IF($A208&gt;N$8,IF(SUM(N$16:N207)=0,N$7,0),0)</f>
        <v>0</v>
      </c>
      <c r="P208" s="1">
        <f t="shared" si="19"/>
        <v>0.20867469879518072</v>
      </c>
    </row>
    <row r="209" spans="1:16" x14ac:dyDescent="0.25">
      <c r="A209">
        <f t="shared" si="20"/>
        <v>4.1892750000000136</v>
      </c>
      <c r="C209">
        <f t="shared" ref="C209:H215" si="24">IF($A209&lt;C$8,0,IF($A209&gt;C$9,0,C$11))</f>
        <v>0</v>
      </c>
      <c r="D209">
        <f t="shared" si="24"/>
        <v>0</v>
      </c>
      <c r="E209">
        <f t="shared" si="24"/>
        <v>0</v>
      </c>
      <c r="F209">
        <f t="shared" si="24"/>
        <v>0.20867469879518072</v>
      </c>
      <c r="G209">
        <f t="shared" si="24"/>
        <v>0</v>
      </c>
      <c r="H209">
        <f t="shared" si="24"/>
        <v>0</v>
      </c>
      <c r="K209">
        <f>IF($A209&gt;K$8,IF(SUM(K$16:K208)=0,K$7,0),0)</f>
        <v>0</v>
      </c>
      <c r="L209">
        <f>IF($A209&gt;L$8,IF(SUM(L$16:L208)=0,L$7,0),0)</f>
        <v>0</v>
      </c>
      <c r="M209">
        <f>IF($A209&gt;M$8,IF(SUM(M$16:M208)=0,M$7,0),0)</f>
        <v>0</v>
      </c>
      <c r="N209">
        <f>IF($A209&gt;N$8,IF(SUM(N$16:N208)=0,N$7,0),0)</f>
        <v>0</v>
      </c>
      <c r="P209" s="1">
        <f t="shared" ref="P209:P215" si="25">SUM(C209:N209)</f>
        <v>0.20867469879518072</v>
      </c>
    </row>
    <row r="210" spans="1:16" x14ac:dyDescent="0.25">
      <c r="A210">
        <f t="shared" ref="A210:A215" si="26">A209+$B$2/$B$3</f>
        <v>4.2109250000000138</v>
      </c>
      <c r="C210">
        <f t="shared" si="24"/>
        <v>0</v>
      </c>
      <c r="D210">
        <f t="shared" si="24"/>
        <v>0</v>
      </c>
      <c r="E210">
        <f t="shared" si="24"/>
        <v>0</v>
      </c>
      <c r="F210">
        <f t="shared" si="24"/>
        <v>0.20867469879518072</v>
      </c>
      <c r="G210">
        <f t="shared" si="24"/>
        <v>0</v>
      </c>
      <c r="H210">
        <f t="shared" si="24"/>
        <v>0</v>
      </c>
      <c r="K210">
        <f>IF($A210&gt;K$8,IF(SUM(K$16:K209)=0,K$7,0),0)</f>
        <v>0</v>
      </c>
      <c r="L210">
        <f>IF($A210&gt;L$8,IF(SUM(L$16:L209)=0,L$7,0),0)</f>
        <v>0</v>
      </c>
      <c r="M210">
        <f>IF($A210&gt;M$8,IF(SUM(M$16:M209)=0,M$7,0),0)</f>
        <v>0</v>
      </c>
      <c r="N210">
        <f>IF($A210&gt;N$8,IF(SUM(N$16:N209)=0,N$7,0),0)</f>
        <v>0</v>
      </c>
      <c r="P210" s="1">
        <f t="shared" si="25"/>
        <v>0.20867469879518072</v>
      </c>
    </row>
    <row r="211" spans="1:16" x14ac:dyDescent="0.25">
      <c r="A211">
        <f t="shared" si="26"/>
        <v>4.232575000000014</v>
      </c>
      <c r="C211">
        <f t="shared" si="24"/>
        <v>0</v>
      </c>
      <c r="D211">
        <f t="shared" si="24"/>
        <v>0</v>
      </c>
      <c r="E211">
        <f t="shared" si="24"/>
        <v>0</v>
      </c>
      <c r="F211">
        <f t="shared" si="24"/>
        <v>0.20867469879518072</v>
      </c>
      <c r="G211">
        <f t="shared" si="24"/>
        <v>0</v>
      </c>
      <c r="H211">
        <f t="shared" si="24"/>
        <v>0</v>
      </c>
      <c r="K211">
        <f>IF($A211&gt;K$8,IF(SUM(K$16:K210)=0,K$7,0),0)</f>
        <v>0</v>
      </c>
      <c r="L211">
        <f>IF($A211&gt;L$8,IF(SUM(L$16:L210)=0,L$7,0),0)</f>
        <v>0</v>
      </c>
      <c r="M211">
        <f>IF($A211&gt;M$8,IF(SUM(M$16:M210)=0,M$7,0),0)</f>
        <v>0</v>
      </c>
      <c r="N211">
        <f>IF($A211&gt;N$8,IF(SUM(N$16:N210)=0,N$7,0),0)</f>
        <v>0</v>
      </c>
      <c r="P211" s="1">
        <f t="shared" si="25"/>
        <v>0.20867469879518072</v>
      </c>
    </row>
    <row r="212" spans="1:16" x14ac:dyDescent="0.25">
      <c r="A212">
        <f t="shared" si="26"/>
        <v>4.2542250000000141</v>
      </c>
      <c r="C212">
        <f t="shared" si="24"/>
        <v>0</v>
      </c>
      <c r="D212">
        <f t="shared" si="24"/>
        <v>0</v>
      </c>
      <c r="E212">
        <f t="shared" si="24"/>
        <v>0</v>
      </c>
      <c r="F212">
        <f t="shared" si="24"/>
        <v>0.20867469879518072</v>
      </c>
      <c r="G212">
        <f t="shared" si="24"/>
        <v>0</v>
      </c>
      <c r="H212">
        <f t="shared" si="24"/>
        <v>0</v>
      </c>
      <c r="K212">
        <f>IF($A212&gt;K$8,IF(SUM(K$16:K211)=0,K$7,0),0)</f>
        <v>0</v>
      </c>
      <c r="L212">
        <f>IF($A212&gt;L$8,IF(SUM(L$16:L211)=0,L$7,0),0)</f>
        <v>0</v>
      </c>
      <c r="M212">
        <f>IF($A212&gt;M$8,IF(SUM(M$16:M211)=0,M$7,0),0)</f>
        <v>0</v>
      </c>
      <c r="N212">
        <f>IF($A212&gt;N$8,IF(SUM(N$16:N211)=0,N$7,0),0)</f>
        <v>0</v>
      </c>
      <c r="P212" s="1">
        <f t="shared" si="25"/>
        <v>0.20867469879518072</v>
      </c>
    </row>
    <row r="213" spans="1:16" x14ac:dyDescent="0.25">
      <c r="A213">
        <f t="shared" si="26"/>
        <v>4.2758750000000143</v>
      </c>
      <c r="C213">
        <f t="shared" si="24"/>
        <v>0</v>
      </c>
      <c r="D213">
        <f t="shared" si="24"/>
        <v>0</v>
      </c>
      <c r="E213">
        <f t="shared" si="24"/>
        <v>0</v>
      </c>
      <c r="F213">
        <f t="shared" si="24"/>
        <v>0.20867469879518072</v>
      </c>
      <c r="G213">
        <f t="shared" si="24"/>
        <v>0</v>
      </c>
      <c r="H213">
        <f t="shared" si="24"/>
        <v>0</v>
      </c>
      <c r="K213">
        <f>IF($A213&gt;K$8,IF(SUM(K$16:K212)=0,K$7,0),0)</f>
        <v>0</v>
      </c>
      <c r="L213">
        <f>IF($A213&gt;L$8,IF(SUM(L$16:L212)=0,L$7,0),0)</f>
        <v>0</v>
      </c>
      <c r="M213">
        <f>IF($A213&gt;M$8,IF(SUM(M$16:M212)=0,M$7,0),0)</f>
        <v>0</v>
      </c>
      <c r="N213">
        <f>IF($A213&gt;N$8,IF(SUM(N$16:N212)=0,N$7,0),0)</f>
        <v>0</v>
      </c>
      <c r="P213" s="1">
        <f t="shared" si="25"/>
        <v>0.20867469879518072</v>
      </c>
    </row>
    <row r="214" spans="1:16" x14ac:dyDescent="0.25">
      <c r="A214">
        <f t="shared" si="26"/>
        <v>4.2975250000000145</v>
      </c>
      <c r="C214">
        <f t="shared" si="24"/>
        <v>0</v>
      </c>
      <c r="D214">
        <f t="shared" si="24"/>
        <v>0</v>
      </c>
      <c r="E214">
        <f t="shared" si="24"/>
        <v>0</v>
      </c>
      <c r="F214">
        <f t="shared" si="24"/>
        <v>0.20867469879518072</v>
      </c>
      <c r="G214">
        <f t="shared" si="24"/>
        <v>0</v>
      </c>
      <c r="H214">
        <f t="shared" si="24"/>
        <v>0</v>
      </c>
      <c r="K214">
        <f>IF($A214&gt;K$8,IF(SUM(K$16:K213)=0,K$7,0),0)</f>
        <v>0</v>
      </c>
      <c r="L214">
        <f>IF($A214&gt;L$8,IF(SUM(L$16:L213)=0,L$7,0),0)</f>
        <v>0</v>
      </c>
      <c r="M214">
        <f>IF($A214&gt;M$8,IF(SUM(M$16:M213)=0,M$7,0),0)</f>
        <v>0</v>
      </c>
      <c r="N214">
        <f>IF($A214&gt;N$8,IF(SUM(N$16:N213)=0,N$7,0),0)</f>
        <v>0</v>
      </c>
      <c r="P214" s="1">
        <f t="shared" si="25"/>
        <v>0.20867469879518072</v>
      </c>
    </row>
    <row r="215" spans="1:16" x14ac:dyDescent="0.25">
      <c r="A215">
        <f t="shared" si="26"/>
        <v>4.3191750000000146</v>
      </c>
      <c r="C215">
        <f t="shared" si="24"/>
        <v>0</v>
      </c>
      <c r="D215">
        <f t="shared" si="24"/>
        <v>0</v>
      </c>
      <c r="E215">
        <f t="shared" si="24"/>
        <v>0</v>
      </c>
      <c r="F215">
        <f t="shared" si="24"/>
        <v>0.20867469879518072</v>
      </c>
      <c r="G215">
        <f t="shared" si="24"/>
        <v>0</v>
      </c>
      <c r="H215">
        <f t="shared" si="24"/>
        <v>0</v>
      </c>
      <c r="K215">
        <f>IF($A215&gt;K$8,IF(SUM(K$16:K214)=0,K$7,0),0)</f>
        <v>0</v>
      </c>
      <c r="L215">
        <f>IF($A215&gt;L$8,IF(SUM(L$16:L214)=0,L$7,0),0)</f>
        <v>0</v>
      </c>
      <c r="M215">
        <f>IF($A215&gt;M$8,IF(SUM(M$16:M214)=0,M$7,0),0)</f>
        <v>0</v>
      </c>
      <c r="N215">
        <f>IF($A215&gt;N$8,IF(SUM(N$16:N214)=0,N$7,0),0)</f>
        <v>0</v>
      </c>
      <c r="P215" s="1">
        <f t="shared" si="25"/>
        <v>0.20867469879518072</v>
      </c>
    </row>
  </sheetData>
  <mergeCells count="1">
    <mergeCell ref="Q8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5"/>
  <sheetViews>
    <sheetView workbookViewId="0">
      <selection activeCell="I12" sqref="I12"/>
    </sheetView>
  </sheetViews>
  <sheetFormatPr defaultRowHeight="15" x14ac:dyDescent="0.25"/>
  <cols>
    <col min="16" max="16" width="9.140625" customWidth="1"/>
  </cols>
  <sheetData>
    <row r="1" spans="1:18" x14ac:dyDescent="0.25">
      <c r="A1" s="3" t="s">
        <v>54</v>
      </c>
      <c r="B1" s="3"/>
      <c r="C1" s="3"/>
      <c r="D1" s="3"/>
    </row>
    <row r="2" spans="1:18" x14ac:dyDescent="0.25">
      <c r="A2" t="str">
        <f>'Rozkład masy'!A2</f>
        <v>długość obiektu</v>
      </c>
      <c r="B2" s="8">
        <v>4.33</v>
      </c>
      <c r="C2" t="str">
        <f>'Rozkład masy'!C2</f>
        <v>m</v>
      </c>
    </row>
    <row r="3" spans="1:18" x14ac:dyDescent="0.25">
      <c r="A3" t="str">
        <f>'Rozkład masy'!A3</f>
        <v>ilość elementów</v>
      </c>
      <c r="B3" s="8">
        <f>'Rozkład masy'!B3</f>
        <v>200</v>
      </c>
    </row>
    <row r="5" spans="1:18" x14ac:dyDescent="0.25">
      <c r="A5" s="3" t="s">
        <v>79</v>
      </c>
      <c r="B5" s="3"/>
      <c r="C5" s="3"/>
      <c r="D5" s="3"/>
      <c r="I5" s="3" t="s">
        <v>81</v>
      </c>
      <c r="J5" s="3"/>
      <c r="K5" s="3"/>
      <c r="L5" s="3"/>
    </row>
    <row r="6" spans="1:18" x14ac:dyDescent="0.25">
      <c r="A6" t="s">
        <v>2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K6" t="s">
        <v>82</v>
      </c>
      <c r="L6" t="s">
        <v>83</v>
      </c>
      <c r="M6" t="s">
        <v>84</v>
      </c>
      <c r="N6" t="s">
        <v>85</v>
      </c>
      <c r="Q6" t="s">
        <v>33</v>
      </c>
      <c r="R6" s="8">
        <f>SUM(C7:N7)</f>
        <v>3059</v>
      </c>
    </row>
    <row r="7" spans="1:18" x14ac:dyDescent="0.25">
      <c r="A7" t="s">
        <v>62</v>
      </c>
      <c r="B7" t="s">
        <v>0</v>
      </c>
      <c r="C7" s="5">
        <v>1112</v>
      </c>
      <c r="D7" s="5"/>
      <c r="E7" s="5">
        <v>1146</v>
      </c>
      <c r="F7" s="5"/>
      <c r="G7" s="5">
        <v>801</v>
      </c>
      <c r="H7" s="5"/>
      <c r="I7" t="s">
        <v>62</v>
      </c>
      <c r="J7" t="s">
        <v>0</v>
      </c>
      <c r="K7" s="5">
        <v>0</v>
      </c>
      <c r="L7" s="5">
        <v>0</v>
      </c>
      <c r="M7" s="5">
        <v>0</v>
      </c>
      <c r="N7" s="5">
        <v>0</v>
      </c>
      <c r="Q7" t="s">
        <v>34</v>
      </c>
      <c r="R7" s="9">
        <f>SUM(P16:P215)</f>
        <v>2993.1918176042141</v>
      </c>
    </row>
    <row r="8" spans="1:18" x14ac:dyDescent="0.25">
      <c r="A8" t="s">
        <v>26</v>
      </c>
      <c r="B8" t="s">
        <v>1</v>
      </c>
      <c r="C8" s="5">
        <v>0.17</v>
      </c>
      <c r="D8" s="5"/>
      <c r="E8" s="5">
        <v>0.4</v>
      </c>
      <c r="F8" s="5"/>
      <c r="G8" s="5">
        <v>3.5</v>
      </c>
      <c r="H8" s="5">
        <v>0</v>
      </c>
      <c r="I8" t="s">
        <v>29</v>
      </c>
      <c r="J8" t="s">
        <v>1</v>
      </c>
      <c r="K8" s="5">
        <v>0</v>
      </c>
      <c r="L8" s="5">
        <v>0</v>
      </c>
      <c r="M8" s="5">
        <v>0</v>
      </c>
      <c r="N8" s="5">
        <v>0</v>
      </c>
      <c r="Q8" s="13" t="str">
        <f>IF(ABS(R6-R7)&lt;0.0001,"DOBRZE","ŹLE")</f>
        <v>ŹLE</v>
      </c>
      <c r="R8" s="13"/>
    </row>
    <row r="9" spans="1:18" x14ac:dyDescent="0.25">
      <c r="A9" t="s">
        <v>27</v>
      </c>
      <c r="B9" t="s">
        <v>1</v>
      </c>
      <c r="C9" s="5">
        <v>0.4</v>
      </c>
      <c r="D9" s="5"/>
      <c r="E9" s="5">
        <v>3.5</v>
      </c>
      <c r="F9" s="5"/>
      <c r="G9" s="5">
        <f>B2</f>
        <v>4.33</v>
      </c>
      <c r="H9" s="5"/>
      <c r="R9" s="12"/>
    </row>
    <row r="10" spans="1:18" x14ac:dyDescent="0.25">
      <c r="A10" t="s">
        <v>43</v>
      </c>
      <c r="B10" t="s">
        <v>1</v>
      </c>
      <c r="C10" s="8">
        <f>C9-C8</f>
        <v>0.23</v>
      </c>
      <c r="D10" s="8">
        <f>D9-D8</f>
        <v>0</v>
      </c>
      <c r="E10" s="8">
        <f>E9-E8</f>
        <v>3.1</v>
      </c>
      <c r="F10" s="8">
        <f>F9-F8</f>
        <v>0</v>
      </c>
      <c r="G10" s="8">
        <f t="shared" ref="G10:H10" si="0">G9-G8</f>
        <v>0.83000000000000007</v>
      </c>
      <c r="H10" s="8">
        <f t="shared" si="0"/>
        <v>0</v>
      </c>
    </row>
    <row r="11" spans="1:18" x14ac:dyDescent="0.25">
      <c r="A11" t="s">
        <v>42</v>
      </c>
      <c r="B11" t="s">
        <v>41</v>
      </c>
      <c r="C11" s="8">
        <f>C7/C10*$B$2/$B$3</f>
        <v>104.67304347826087</v>
      </c>
      <c r="D11" s="8" t="e">
        <f>D7/D10*$B$3</f>
        <v>#DIV/0!</v>
      </c>
      <c r="E11" s="8">
        <f>E7/E10*$B$2/$B$3</f>
        <v>8.0035161290322581</v>
      </c>
      <c r="F11" s="8" t="e">
        <f>F7/F10*$B$3</f>
        <v>#DIV/0!</v>
      </c>
      <c r="G11" s="8">
        <f>G7/G10*$B$2/$B$3</f>
        <v>20.893554216867468</v>
      </c>
      <c r="H11" s="8" t="e">
        <f t="shared" ref="H11" si="1">H7/H10*$B$3</f>
        <v>#DIV/0!</v>
      </c>
    </row>
    <row r="12" spans="1:18" x14ac:dyDescent="0.25">
      <c r="C12" t="s">
        <v>92</v>
      </c>
    </row>
    <row r="13" spans="1:18" x14ac:dyDescent="0.25">
      <c r="C13" t="s">
        <v>93</v>
      </c>
    </row>
    <row r="14" spans="1:18" x14ac:dyDescent="0.25">
      <c r="A14" s="3" t="s">
        <v>80</v>
      </c>
      <c r="B14" s="3"/>
      <c r="C14" s="3"/>
      <c r="D14" s="3"/>
      <c r="P14" s="3" t="s">
        <v>31</v>
      </c>
    </row>
    <row r="15" spans="1:18" x14ac:dyDescent="0.25">
      <c r="A15" t="s">
        <v>29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K15" t="s">
        <v>82</v>
      </c>
      <c r="L15" t="s">
        <v>83</v>
      </c>
      <c r="M15" t="s">
        <v>84</v>
      </c>
      <c r="N15" t="s">
        <v>85</v>
      </c>
    </row>
    <row r="16" spans="1:18" x14ac:dyDescent="0.25">
      <c r="A16">
        <f>'Rozkład masy'!A16</f>
        <v>1.0825E-2</v>
      </c>
      <c r="C16">
        <f>IF($A16&lt;C$8,0,IF($A16&gt;C$9,0,C$11))</f>
        <v>0</v>
      </c>
      <c r="D16">
        <f>IF($A16&lt;D$8,0,IF($A16&gt;D$9,0,D$11))</f>
        <v>0</v>
      </c>
      <c r="E16">
        <f>IF($A16&lt;E$8,0,IF($A16&gt;E$9,0,E$11))</f>
        <v>0</v>
      </c>
      <c r="F16">
        <f>IF($A16&lt;F$8,0,IF($A16&gt;F$9,0,F$11))</f>
        <v>0</v>
      </c>
      <c r="G16">
        <f t="shared" ref="G16:H31" si="2">IF($A16&lt;G$8,0,IF($A16&gt;G$9,0,G$11))</f>
        <v>0</v>
      </c>
      <c r="H16">
        <f t="shared" si="2"/>
        <v>0</v>
      </c>
      <c r="K16">
        <f>IF($A16&gt;K8,K7,0)</f>
        <v>0</v>
      </c>
      <c r="L16">
        <f t="shared" ref="L16:N16" si="3">IF($A16&gt;L8,L7,0)</f>
        <v>0</v>
      </c>
      <c r="M16">
        <f t="shared" si="3"/>
        <v>0</v>
      </c>
      <c r="N16">
        <f t="shared" si="3"/>
        <v>0</v>
      </c>
      <c r="P16" s="1">
        <f>SUM(C16:N16)</f>
        <v>0</v>
      </c>
    </row>
    <row r="17" spans="1:16" x14ac:dyDescent="0.25">
      <c r="A17">
        <f>'Rozkład masy'!A17</f>
        <v>3.2474999999999997E-2</v>
      </c>
      <c r="C17">
        <f t="shared" ref="C17:H48" si="4">IF($A17&lt;C$8,0,IF($A17&gt;C$9,0,C$11))</f>
        <v>0</v>
      </c>
      <c r="D17">
        <f t="shared" ref="D17:F36" si="5">IF($A17&lt;D$8,0,IF($A17&gt;D$9,0,D$11))</f>
        <v>0</v>
      </c>
      <c r="E17">
        <f t="shared" si="5"/>
        <v>0</v>
      </c>
      <c r="F17">
        <f t="shared" si="5"/>
        <v>0</v>
      </c>
      <c r="G17">
        <f t="shared" si="2"/>
        <v>0</v>
      </c>
      <c r="H17">
        <f t="shared" si="2"/>
        <v>0</v>
      </c>
      <c r="K17">
        <f>IF($A17&gt;K$8,IF(K16=0,K$7,0),0)</f>
        <v>0</v>
      </c>
      <c r="L17">
        <f t="shared" ref="L17:N17" si="6">IF($A17&gt;L$8,IF(L16=0,L$7,0),0)</f>
        <v>0</v>
      </c>
      <c r="M17">
        <f t="shared" si="6"/>
        <v>0</v>
      </c>
      <c r="N17">
        <f t="shared" si="6"/>
        <v>0</v>
      </c>
      <c r="P17" s="1">
        <f t="shared" ref="P17:P80" si="7">SUM(C17:N17)</f>
        <v>0</v>
      </c>
    </row>
    <row r="18" spans="1:16" x14ac:dyDescent="0.25">
      <c r="A18">
        <f>'Rozkład masy'!A18</f>
        <v>5.4124999999999993E-2</v>
      </c>
      <c r="C18">
        <f t="shared" si="4"/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2"/>
        <v>0</v>
      </c>
      <c r="H18">
        <f t="shared" si="2"/>
        <v>0</v>
      </c>
      <c r="K18">
        <f>IF($A18&gt;K$8,IF(SUM(K$16:K17)=0,K$7,0),0)</f>
        <v>0</v>
      </c>
      <c r="L18">
        <f>IF($A18&gt;L$8,IF(SUM(L$16:L17)=0,L$7,0),0)</f>
        <v>0</v>
      </c>
      <c r="M18">
        <f>IF($A18&gt;M$8,IF(SUM(M$16:M17)=0,M$7,0),0)</f>
        <v>0</v>
      </c>
      <c r="N18">
        <f>IF($A18&gt;N$8,IF(SUM(N$16:N17)=0,N$7,0),0)</f>
        <v>0</v>
      </c>
      <c r="P18" s="1">
        <f t="shared" si="7"/>
        <v>0</v>
      </c>
    </row>
    <row r="19" spans="1:16" x14ac:dyDescent="0.25">
      <c r="A19">
        <f>'Rozkład masy'!A19</f>
        <v>7.5774999999999995E-2</v>
      </c>
      <c r="C19">
        <f t="shared" si="4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2"/>
        <v>0</v>
      </c>
      <c r="H19">
        <f t="shared" si="2"/>
        <v>0</v>
      </c>
      <c r="K19">
        <f>IF($A19&gt;K$8,IF(SUM(K$16:K18)=0,K$7,0),0)</f>
        <v>0</v>
      </c>
      <c r="L19">
        <f>IF($A19&gt;L$8,IF(SUM(L$16:L18)=0,L$7,0),0)</f>
        <v>0</v>
      </c>
      <c r="M19">
        <f>IF($A19&gt;M$8,IF(SUM(M$16:M18)=0,M$7,0),0)</f>
        <v>0</v>
      </c>
      <c r="N19">
        <f>IF($A19&gt;N$8,IF(SUM(N$16:N18)=0,N$7,0),0)</f>
        <v>0</v>
      </c>
      <c r="P19" s="1">
        <f t="shared" si="7"/>
        <v>0</v>
      </c>
    </row>
    <row r="20" spans="1:16" x14ac:dyDescent="0.25">
      <c r="A20">
        <f>'Rozkład masy'!A20</f>
        <v>9.7424999999999998E-2</v>
      </c>
      <c r="C20">
        <f t="shared" si="4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2"/>
        <v>0</v>
      </c>
      <c r="H20">
        <f t="shared" si="2"/>
        <v>0</v>
      </c>
      <c r="K20">
        <f>IF($A20&gt;K$8,IF(SUM(K$16:K19)=0,K$7,0),0)</f>
        <v>0</v>
      </c>
      <c r="L20">
        <f>IF($A20&gt;L$8,IF(SUM(L$16:L19)=0,L$7,0),0)</f>
        <v>0</v>
      </c>
      <c r="M20">
        <f>IF($A20&gt;M$8,IF(SUM(M$16:M19)=0,M$7,0),0)</f>
        <v>0</v>
      </c>
      <c r="N20">
        <f>IF($A20&gt;N$8,IF(SUM(N$16:N19)=0,N$7,0),0)</f>
        <v>0</v>
      </c>
      <c r="P20" s="1">
        <f t="shared" si="7"/>
        <v>0</v>
      </c>
    </row>
    <row r="21" spans="1:16" x14ac:dyDescent="0.25">
      <c r="A21">
        <f>'Rozkład masy'!A21</f>
        <v>0.119075</v>
      </c>
      <c r="C21">
        <f t="shared" si="4"/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2"/>
        <v>0</v>
      </c>
      <c r="H21">
        <f t="shared" si="2"/>
        <v>0</v>
      </c>
      <c r="K21">
        <f>IF($A21&gt;K$8,IF(SUM(K$16:K20)=0,K$7,0),0)</f>
        <v>0</v>
      </c>
      <c r="L21">
        <f>IF($A21&gt;L$8,IF(SUM(L$16:L20)=0,L$7,0),0)</f>
        <v>0</v>
      </c>
      <c r="M21">
        <f>IF($A21&gt;M$8,IF(SUM(M$16:M20)=0,M$7,0),0)</f>
        <v>0</v>
      </c>
      <c r="N21">
        <f>IF($A21&gt;N$8,IF(SUM(N$16:N20)=0,N$7,0),0)</f>
        <v>0</v>
      </c>
      <c r="P21" s="1">
        <f t="shared" si="7"/>
        <v>0</v>
      </c>
    </row>
    <row r="22" spans="1:16" x14ac:dyDescent="0.25">
      <c r="A22">
        <f>'Rozkład masy'!A22</f>
        <v>0.14072499999999999</v>
      </c>
      <c r="C22">
        <f t="shared" si="4"/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2"/>
        <v>0</v>
      </c>
      <c r="H22">
        <f t="shared" si="2"/>
        <v>0</v>
      </c>
      <c r="K22">
        <f>IF($A22&gt;K$8,IF(SUM(K$16:K21)=0,K$7,0),0)</f>
        <v>0</v>
      </c>
      <c r="L22">
        <f>IF($A22&gt;L$8,IF(SUM(L$16:L21)=0,L$7,0),0)</f>
        <v>0</v>
      </c>
      <c r="M22">
        <f>IF($A22&gt;M$8,IF(SUM(M$16:M21)=0,M$7,0),0)</f>
        <v>0</v>
      </c>
      <c r="N22">
        <f>IF($A22&gt;N$8,IF(SUM(N$16:N21)=0,N$7,0),0)</f>
        <v>0</v>
      </c>
      <c r="P22" s="1">
        <f t="shared" si="7"/>
        <v>0</v>
      </c>
    </row>
    <row r="23" spans="1:16" x14ac:dyDescent="0.25">
      <c r="A23">
        <f>'Rozkład masy'!A23</f>
        <v>0.16237499999999999</v>
      </c>
      <c r="C23">
        <f t="shared" si="4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2"/>
        <v>0</v>
      </c>
      <c r="H23">
        <f t="shared" si="2"/>
        <v>0</v>
      </c>
      <c r="K23">
        <f>IF($A23&gt;K$8,IF(SUM(K$16:K22)=0,K$7,0),0)</f>
        <v>0</v>
      </c>
      <c r="L23">
        <f>IF($A23&gt;L$8,IF(SUM(L$16:L22)=0,L$7,0),0)</f>
        <v>0</v>
      </c>
      <c r="M23">
        <f>IF($A23&gt;M$8,IF(SUM(M$16:M22)=0,M$7,0),0)</f>
        <v>0</v>
      </c>
      <c r="N23">
        <f>IF($A23&gt;N$8,IF(SUM(N$16:N22)=0,N$7,0),0)</f>
        <v>0</v>
      </c>
      <c r="P23" s="1">
        <f t="shared" si="7"/>
        <v>0</v>
      </c>
    </row>
    <row r="24" spans="1:16" x14ac:dyDescent="0.25">
      <c r="A24">
        <f>'Rozkład masy'!A24</f>
        <v>0.18402499999999999</v>
      </c>
      <c r="C24">
        <f t="shared" si="4"/>
        <v>104.67304347826087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2"/>
        <v>0</v>
      </c>
      <c r="H24">
        <f t="shared" si="2"/>
        <v>0</v>
      </c>
      <c r="K24">
        <f>IF($A24&gt;K$8,IF(SUM(K$16:K23)=0,K$7,0),0)</f>
        <v>0</v>
      </c>
      <c r="L24">
        <f>IF($A24&gt;L$8,IF(SUM(L$16:L23)=0,L$7,0),0)</f>
        <v>0</v>
      </c>
      <c r="M24">
        <f>IF($A24&gt;M$8,IF(SUM(M$16:M23)=0,M$7,0),0)</f>
        <v>0</v>
      </c>
      <c r="N24">
        <f>IF($A24&gt;N$8,IF(SUM(N$16:N23)=0,N$7,0),0)</f>
        <v>0</v>
      </c>
      <c r="P24" s="1">
        <f t="shared" si="7"/>
        <v>104.67304347826087</v>
      </c>
    </row>
    <row r="25" spans="1:16" x14ac:dyDescent="0.25">
      <c r="A25">
        <f>'Rozkład masy'!A25</f>
        <v>0.205675</v>
      </c>
      <c r="C25">
        <f t="shared" si="4"/>
        <v>104.67304347826087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2"/>
        <v>0</v>
      </c>
      <c r="H25">
        <f t="shared" si="2"/>
        <v>0</v>
      </c>
      <c r="K25">
        <f>IF($A25&gt;K$8,IF(SUM(K$16:K24)=0,K$7,0),0)</f>
        <v>0</v>
      </c>
      <c r="L25">
        <f>IF($A25&gt;L$8,IF(SUM(L$16:L24)=0,L$7,0),0)</f>
        <v>0</v>
      </c>
      <c r="M25">
        <f>IF($A25&gt;M$8,IF(SUM(M$16:M24)=0,M$7,0),0)</f>
        <v>0</v>
      </c>
      <c r="N25">
        <f>IF($A25&gt;N$8,IF(SUM(N$16:N24)=0,N$7,0),0)</f>
        <v>0</v>
      </c>
      <c r="P25" s="1">
        <f t="shared" si="7"/>
        <v>104.67304347826087</v>
      </c>
    </row>
    <row r="26" spans="1:16" x14ac:dyDescent="0.25">
      <c r="A26">
        <f>'Rozkład masy'!A26</f>
        <v>0.227325</v>
      </c>
      <c r="C26">
        <f t="shared" si="4"/>
        <v>104.67304347826087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2"/>
        <v>0</v>
      </c>
      <c r="H26">
        <f t="shared" si="2"/>
        <v>0</v>
      </c>
      <c r="K26">
        <f>IF($A26&gt;K$8,IF(SUM(K$16:K25)=0,K$7,0),0)</f>
        <v>0</v>
      </c>
      <c r="L26">
        <f>IF($A26&gt;L$8,IF(SUM(L$16:L25)=0,L$7,0),0)</f>
        <v>0</v>
      </c>
      <c r="M26">
        <f>IF($A26&gt;M$8,IF(SUM(M$16:M25)=0,M$7,0),0)</f>
        <v>0</v>
      </c>
      <c r="N26">
        <f>IF($A26&gt;N$8,IF(SUM(N$16:N25)=0,N$7,0),0)</f>
        <v>0</v>
      </c>
      <c r="P26" s="1">
        <f t="shared" si="7"/>
        <v>104.67304347826087</v>
      </c>
    </row>
    <row r="27" spans="1:16" x14ac:dyDescent="0.25">
      <c r="A27">
        <f>'Rozkład masy'!A27</f>
        <v>0.248975</v>
      </c>
      <c r="C27">
        <f t="shared" si="4"/>
        <v>104.67304347826087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2"/>
        <v>0</v>
      </c>
      <c r="H27">
        <f t="shared" si="2"/>
        <v>0</v>
      </c>
      <c r="K27">
        <f>IF($A27&gt;K$8,IF(SUM(K$16:K26)=0,K$7,0),0)</f>
        <v>0</v>
      </c>
      <c r="L27">
        <f>IF($A27&gt;L$8,IF(SUM(L$16:L26)=0,L$7,0),0)</f>
        <v>0</v>
      </c>
      <c r="M27">
        <f>IF($A27&gt;M$8,IF(SUM(M$16:M26)=0,M$7,0),0)</f>
        <v>0</v>
      </c>
      <c r="N27">
        <f>IF($A27&gt;N$8,IF(SUM(N$16:N26)=0,N$7,0),0)</f>
        <v>0</v>
      </c>
      <c r="P27" s="1">
        <f t="shared" si="7"/>
        <v>104.67304347826087</v>
      </c>
    </row>
    <row r="28" spans="1:16" x14ac:dyDescent="0.25">
      <c r="A28">
        <f>'Rozkład masy'!A28</f>
        <v>0.270625</v>
      </c>
      <c r="C28">
        <f t="shared" si="4"/>
        <v>104.67304347826087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2"/>
        <v>0</v>
      </c>
      <c r="H28">
        <f t="shared" si="2"/>
        <v>0</v>
      </c>
      <c r="K28">
        <f>IF($A28&gt;K$8,IF(SUM(K$16:K27)=0,K$7,0),0)</f>
        <v>0</v>
      </c>
      <c r="L28">
        <f>IF($A28&gt;L$8,IF(SUM(L$16:L27)=0,L$7,0),0)</f>
        <v>0</v>
      </c>
      <c r="M28">
        <f>IF($A28&gt;M$8,IF(SUM(M$16:M27)=0,M$7,0),0)</f>
        <v>0</v>
      </c>
      <c r="N28">
        <f>IF($A28&gt;N$8,IF(SUM(N$16:N27)=0,N$7,0),0)</f>
        <v>0</v>
      </c>
      <c r="P28" s="1">
        <f t="shared" si="7"/>
        <v>104.67304347826087</v>
      </c>
    </row>
    <row r="29" spans="1:16" x14ac:dyDescent="0.25">
      <c r="A29">
        <f>'Rozkład masy'!A29</f>
        <v>0.29227500000000001</v>
      </c>
      <c r="C29">
        <f t="shared" si="4"/>
        <v>104.67304347826087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2"/>
        <v>0</v>
      </c>
      <c r="H29">
        <f t="shared" si="2"/>
        <v>0</v>
      </c>
      <c r="K29">
        <f>IF($A29&gt;K$8,IF(SUM(K$16:K28)=0,K$7,0),0)</f>
        <v>0</v>
      </c>
      <c r="L29">
        <f>IF($A29&gt;L$8,IF(SUM(L$16:L28)=0,L$7,0),0)</f>
        <v>0</v>
      </c>
      <c r="M29">
        <f>IF($A29&gt;M$8,IF(SUM(M$16:M28)=0,M$7,0),0)</f>
        <v>0</v>
      </c>
      <c r="N29">
        <f>IF($A29&gt;N$8,IF(SUM(N$16:N28)=0,N$7,0),0)</f>
        <v>0</v>
      </c>
      <c r="P29" s="1">
        <f t="shared" si="7"/>
        <v>104.67304347826087</v>
      </c>
    </row>
    <row r="30" spans="1:16" x14ac:dyDescent="0.25">
      <c r="A30">
        <f>'Rozkład masy'!A30</f>
        <v>0.31392500000000001</v>
      </c>
      <c r="C30">
        <f t="shared" si="4"/>
        <v>104.67304347826087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2"/>
        <v>0</v>
      </c>
      <c r="H30">
        <f t="shared" si="2"/>
        <v>0</v>
      </c>
      <c r="K30">
        <f>IF($A30&gt;K$8,IF(SUM(K$16:K29)=0,K$7,0),0)</f>
        <v>0</v>
      </c>
      <c r="L30">
        <f>IF($A30&gt;L$8,IF(SUM(L$16:L29)=0,L$7,0),0)</f>
        <v>0</v>
      </c>
      <c r="M30">
        <f>IF($A30&gt;M$8,IF(SUM(M$16:M29)=0,M$7,0),0)</f>
        <v>0</v>
      </c>
      <c r="N30">
        <f>IF($A30&gt;N$8,IF(SUM(N$16:N29)=0,N$7,0),0)</f>
        <v>0</v>
      </c>
      <c r="P30" s="1">
        <f t="shared" si="7"/>
        <v>104.67304347826087</v>
      </c>
    </row>
    <row r="31" spans="1:16" x14ac:dyDescent="0.25">
      <c r="A31">
        <f>'Rozkład masy'!A31</f>
        <v>0.33557500000000001</v>
      </c>
      <c r="C31">
        <f t="shared" si="4"/>
        <v>104.67304347826087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2"/>
        <v>0</v>
      </c>
      <c r="H31">
        <f t="shared" si="2"/>
        <v>0</v>
      </c>
      <c r="K31">
        <f>IF($A31&gt;K$8,IF(SUM(K$16:K30)=0,K$7,0),0)</f>
        <v>0</v>
      </c>
      <c r="L31">
        <f>IF($A31&gt;L$8,IF(SUM(L$16:L30)=0,L$7,0),0)</f>
        <v>0</v>
      </c>
      <c r="M31">
        <f>IF($A31&gt;M$8,IF(SUM(M$16:M30)=0,M$7,0),0)</f>
        <v>0</v>
      </c>
      <c r="N31">
        <f>IF($A31&gt;N$8,IF(SUM(N$16:N30)=0,N$7,0),0)</f>
        <v>0</v>
      </c>
      <c r="P31" s="1">
        <f t="shared" si="7"/>
        <v>104.67304347826087</v>
      </c>
    </row>
    <row r="32" spans="1:16" x14ac:dyDescent="0.25">
      <c r="A32">
        <f>'Rozkład masy'!A32</f>
        <v>0.35722500000000001</v>
      </c>
      <c r="C32">
        <f t="shared" si="4"/>
        <v>104.67304347826087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4"/>
        <v>0</v>
      </c>
      <c r="H32">
        <f t="shared" si="4"/>
        <v>0</v>
      </c>
      <c r="K32">
        <f>IF($A32&gt;K$8,IF(SUM(K$16:K31)=0,K$7,0),0)</f>
        <v>0</v>
      </c>
      <c r="L32">
        <f>IF($A32&gt;L$8,IF(SUM(L$16:L31)=0,L$7,0),0)</f>
        <v>0</v>
      </c>
      <c r="M32">
        <f>IF($A32&gt;M$8,IF(SUM(M$16:M31)=0,M$7,0),0)</f>
        <v>0</v>
      </c>
      <c r="N32">
        <f>IF($A32&gt;N$8,IF(SUM(N$16:N31)=0,N$7,0),0)</f>
        <v>0</v>
      </c>
      <c r="P32" s="1">
        <f t="shared" si="7"/>
        <v>104.67304347826087</v>
      </c>
    </row>
    <row r="33" spans="1:16" x14ac:dyDescent="0.25">
      <c r="A33">
        <f>'Rozkład masy'!A33</f>
        <v>0.37887500000000002</v>
      </c>
      <c r="C33">
        <f t="shared" si="4"/>
        <v>104.67304347826087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4"/>
        <v>0</v>
      </c>
      <c r="H33">
        <f t="shared" si="4"/>
        <v>0</v>
      </c>
      <c r="K33">
        <f>IF($A33&gt;K$8,IF(SUM(K$16:K32)=0,K$7,0),0)</f>
        <v>0</v>
      </c>
      <c r="L33">
        <f>IF($A33&gt;L$8,IF(SUM(L$16:L32)=0,L$7,0),0)</f>
        <v>0</v>
      </c>
      <c r="M33">
        <f>IF($A33&gt;M$8,IF(SUM(M$16:M32)=0,M$7,0),0)</f>
        <v>0</v>
      </c>
      <c r="N33">
        <f>IF($A33&gt;N$8,IF(SUM(N$16:N32)=0,N$7,0),0)</f>
        <v>0</v>
      </c>
      <c r="P33" s="1">
        <f t="shared" si="7"/>
        <v>104.67304347826087</v>
      </c>
    </row>
    <row r="34" spans="1:16" x14ac:dyDescent="0.25">
      <c r="A34">
        <f>'Rozkład masy'!A34</f>
        <v>0.40052500000000002</v>
      </c>
      <c r="C34">
        <f t="shared" si="4"/>
        <v>0</v>
      </c>
      <c r="D34">
        <f t="shared" si="5"/>
        <v>0</v>
      </c>
      <c r="E34">
        <f t="shared" si="5"/>
        <v>8.0035161290322581</v>
      </c>
      <c r="F34">
        <f t="shared" si="5"/>
        <v>0</v>
      </c>
      <c r="G34">
        <f t="shared" si="4"/>
        <v>0</v>
      </c>
      <c r="H34">
        <f t="shared" si="4"/>
        <v>0</v>
      </c>
      <c r="K34">
        <f>IF($A34&gt;K$8,IF(SUM(K$16:K33)=0,K$7,0),0)</f>
        <v>0</v>
      </c>
      <c r="L34">
        <f>IF($A34&gt;L$8,IF(SUM(L$16:L33)=0,L$7,0),0)</f>
        <v>0</v>
      </c>
      <c r="M34">
        <f>IF($A34&gt;M$8,IF(SUM(M$16:M33)=0,M$7,0),0)</f>
        <v>0</v>
      </c>
      <c r="N34">
        <f>IF($A34&gt;N$8,IF(SUM(N$16:N33)=0,N$7,0),0)</f>
        <v>0</v>
      </c>
      <c r="P34" s="1">
        <f t="shared" si="7"/>
        <v>8.0035161290322581</v>
      </c>
    </row>
    <row r="35" spans="1:16" x14ac:dyDescent="0.25">
      <c r="A35">
        <f>'Rozkład masy'!A35</f>
        <v>0.42217500000000002</v>
      </c>
      <c r="C35">
        <f t="shared" si="4"/>
        <v>0</v>
      </c>
      <c r="D35">
        <f t="shared" si="5"/>
        <v>0</v>
      </c>
      <c r="E35">
        <f t="shared" si="5"/>
        <v>8.0035161290322581</v>
      </c>
      <c r="F35">
        <f t="shared" si="5"/>
        <v>0</v>
      </c>
      <c r="G35">
        <f t="shared" si="4"/>
        <v>0</v>
      </c>
      <c r="H35">
        <f t="shared" si="4"/>
        <v>0</v>
      </c>
      <c r="K35">
        <f>IF($A35&gt;K$8,IF(SUM(K$16:K34)=0,K$7,0),0)</f>
        <v>0</v>
      </c>
      <c r="L35">
        <f>IF($A35&gt;L$8,IF(SUM(L$16:L34)=0,L$7,0),0)</f>
        <v>0</v>
      </c>
      <c r="M35">
        <f>IF($A35&gt;M$8,IF(SUM(M$16:M34)=0,M$7,0),0)</f>
        <v>0</v>
      </c>
      <c r="N35">
        <f>IF($A35&gt;N$8,IF(SUM(N$16:N34)=0,N$7,0),0)</f>
        <v>0</v>
      </c>
      <c r="P35" s="1">
        <f t="shared" si="7"/>
        <v>8.0035161290322581</v>
      </c>
    </row>
    <row r="36" spans="1:16" x14ac:dyDescent="0.25">
      <c r="A36">
        <f>'Rozkład masy'!A36</f>
        <v>0.44382500000000003</v>
      </c>
      <c r="C36">
        <f t="shared" si="4"/>
        <v>0</v>
      </c>
      <c r="D36">
        <f t="shared" si="5"/>
        <v>0</v>
      </c>
      <c r="E36">
        <f t="shared" si="5"/>
        <v>8.0035161290322581</v>
      </c>
      <c r="F36">
        <f t="shared" si="5"/>
        <v>0</v>
      </c>
      <c r="G36">
        <f t="shared" si="4"/>
        <v>0</v>
      </c>
      <c r="H36">
        <f t="shared" si="4"/>
        <v>0</v>
      </c>
      <c r="K36">
        <f>IF($A36&gt;K$8,IF(SUM(K$16:K35)=0,K$7,0),0)</f>
        <v>0</v>
      </c>
      <c r="L36">
        <f>IF($A36&gt;L$8,IF(SUM(L$16:L35)=0,L$7,0),0)</f>
        <v>0</v>
      </c>
      <c r="M36">
        <f>IF($A36&gt;M$8,IF(SUM(M$16:M35)=0,M$7,0),0)</f>
        <v>0</v>
      </c>
      <c r="N36">
        <f>IF($A36&gt;N$8,IF(SUM(N$16:N35)=0,N$7,0),0)</f>
        <v>0</v>
      </c>
      <c r="P36" s="1">
        <f t="shared" si="7"/>
        <v>8.0035161290322581</v>
      </c>
    </row>
    <row r="37" spans="1:16" x14ac:dyDescent="0.25">
      <c r="A37">
        <f>'Rozkład masy'!A37</f>
        <v>0.46547500000000003</v>
      </c>
      <c r="C37">
        <f t="shared" si="4"/>
        <v>0</v>
      </c>
      <c r="D37">
        <f t="shared" si="4"/>
        <v>0</v>
      </c>
      <c r="E37">
        <f t="shared" si="4"/>
        <v>8.0035161290322581</v>
      </c>
      <c r="F37">
        <f t="shared" si="4"/>
        <v>0</v>
      </c>
      <c r="G37">
        <f t="shared" si="4"/>
        <v>0</v>
      </c>
      <c r="H37">
        <f t="shared" si="4"/>
        <v>0</v>
      </c>
      <c r="K37">
        <f>IF($A37&gt;K$8,IF(SUM(K$16:K36)=0,K$7,0),0)</f>
        <v>0</v>
      </c>
      <c r="L37">
        <f>IF($A37&gt;L$8,IF(SUM(L$16:L36)=0,L$7,0),0)</f>
        <v>0</v>
      </c>
      <c r="M37">
        <f>IF($A37&gt;M$8,IF(SUM(M$16:M36)=0,M$7,0),0)</f>
        <v>0</v>
      </c>
      <c r="N37">
        <f>IF($A37&gt;N$8,IF(SUM(N$16:N36)=0,N$7,0),0)</f>
        <v>0</v>
      </c>
      <c r="P37" s="1">
        <f t="shared" si="7"/>
        <v>8.0035161290322581</v>
      </c>
    </row>
    <row r="38" spans="1:16" x14ac:dyDescent="0.25">
      <c r="A38">
        <f>'Rozkład masy'!A38</f>
        <v>0.48712500000000003</v>
      </c>
      <c r="C38">
        <f t="shared" si="4"/>
        <v>0</v>
      </c>
      <c r="D38">
        <f t="shared" si="4"/>
        <v>0</v>
      </c>
      <c r="E38">
        <f t="shared" si="4"/>
        <v>8.0035161290322581</v>
      </c>
      <c r="F38">
        <f t="shared" si="4"/>
        <v>0</v>
      </c>
      <c r="G38">
        <f t="shared" si="4"/>
        <v>0</v>
      </c>
      <c r="H38">
        <f t="shared" si="4"/>
        <v>0</v>
      </c>
      <c r="K38">
        <f>IF($A38&gt;K$8,IF(SUM(K$16:K37)=0,K$7,0),0)</f>
        <v>0</v>
      </c>
      <c r="L38">
        <f>IF($A38&gt;L$8,IF(SUM(L$16:L37)=0,L$7,0),0)</f>
        <v>0</v>
      </c>
      <c r="M38">
        <f>IF($A38&gt;M$8,IF(SUM(M$16:M37)=0,M$7,0),0)</f>
        <v>0</v>
      </c>
      <c r="N38">
        <f>IF($A38&gt;N$8,IF(SUM(N$16:N37)=0,N$7,0),0)</f>
        <v>0</v>
      </c>
      <c r="P38" s="1">
        <f t="shared" si="7"/>
        <v>8.0035161290322581</v>
      </c>
    </row>
    <row r="39" spans="1:16" x14ac:dyDescent="0.25">
      <c r="A39">
        <f>'Rozkład masy'!A39</f>
        <v>0.50877499999999998</v>
      </c>
      <c r="C39">
        <f t="shared" si="4"/>
        <v>0</v>
      </c>
      <c r="D39">
        <f t="shared" si="4"/>
        <v>0</v>
      </c>
      <c r="E39">
        <f t="shared" si="4"/>
        <v>8.0035161290322581</v>
      </c>
      <c r="F39">
        <f t="shared" si="4"/>
        <v>0</v>
      </c>
      <c r="G39">
        <f t="shared" si="4"/>
        <v>0</v>
      </c>
      <c r="H39">
        <f t="shared" si="4"/>
        <v>0</v>
      </c>
      <c r="K39">
        <f>IF($A39&gt;K$8,IF(SUM(K$16:K38)=0,K$7,0),0)</f>
        <v>0</v>
      </c>
      <c r="L39">
        <f>IF($A39&gt;L$8,IF(SUM(L$16:L38)=0,L$7,0),0)</f>
        <v>0</v>
      </c>
      <c r="M39">
        <f>IF($A39&gt;M$8,IF(SUM(M$16:M38)=0,M$7,0),0)</f>
        <v>0</v>
      </c>
      <c r="N39">
        <f>IF($A39&gt;N$8,IF(SUM(N$16:N38)=0,N$7,0),0)</f>
        <v>0</v>
      </c>
      <c r="P39" s="1">
        <f t="shared" si="7"/>
        <v>8.0035161290322581</v>
      </c>
    </row>
    <row r="40" spans="1:16" x14ac:dyDescent="0.25">
      <c r="A40">
        <f>'Rozkład masy'!A40</f>
        <v>0.53042499999999992</v>
      </c>
      <c r="C40">
        <f t="shared" si="4"/>
        <v>0</v>
      </c>
      <c r="D40">
        <f t="shared" si="4"/>
        <v>0</v>
      </c>
      <c r="E40">
        <f t="shared" si="4"/>
        <v>8.0035161290322581</v>
      </c>
      <c r="F40">
        <f t="shared" si="4"/>
        <v>0</v>
      </c>
      <c r="G40">
        <f t="shared" si="4"/>
        <v>0</v>
      </c>
      <c r="H40">
        <f t="shared" si="4"/>
        <v>0</v>
      </c>
      <c r="K40">
        <f>IF($A40&gt;K$8,IF(SUM(K$16:K39)=0,K$7,0),0)</f>
        <v>0</v>
      </c>
      <c r="L40">
        <f>IF($A40&gt;L$8,IF(SUM(L$16:L39)=0,L$7,0),0)</f>
        <v>0</v>
      </c>
      <c r="M40">
        <f>IF($A40&gt;M$8,IF(SUM(M$16:M39)=0,M$7,0),0)</f>
        <v>0</v>
      </c>
      <c r="N40">
        <f>IF($A40&gt;N$8,IF(SUM(N$16:N39)=0,N$7,0),0)</f>
        <v>0</v>
      </c>
      <c r="P40" s="1">
        <f t="shared" si="7"/>
        <v>8.0035161290322581</v>
      </c>
    </row>
    <row r="41" spans="1:16" x14ac:dyDescent="0.25">
      <c r="A41">
        <f>'Rozkład masy'!A41</f>
        <v>0.55207499999999987</v>
      </c>
      <c r="C41">
        <f t="shared" si="4"/>
        <v>0</v>
      </c>
      <c r="D41">
        <f t="shared" si="4"/>
        <v>0</v>
      </c>
      <c r="E41">
        <f t="shared" si="4"/>
        <v>8.0035161290322581</v>
      </c>
      <c r="F41">
        <f t="shared" si="4"/>
        <v>0</v>
      </c>
      <c r="G41">
        <f t="shared" si="4"/>
        <v>0</v>
      </c>
      <c r="H41">
        <f t="shared" si="4"/>
        <v>0</v>
      </c>
      <c r="K41">
        <f>IF($A41&gt;K$8,IF(SUM(K$16:K40)=0,K$7,0),0)</f>
        <v>0</v>
      </c>
      <c r="L41">
        <f>IF($A41&gt;L$8,IF(SUM(L$16:L40)=0,L$7,0),0)</f>
        <v>0</v>
      </c>
      <c r="M41">
        <f>IF($A41&gt;M$8,IF(SUM(M$16:M40)=0,M$7,0),0)</f>
        <v>0</v>
      </c>
      <c r="N41">
        <f>IF($A41&gt;N$8,IF(SUM(N$16:N40)=0,N$7,0),0)</f>
        <v>0</v>
      </c>
      <c r="P41" s="1">
        <f t="shared" si="7"/>
        <v>8.0035161290322581</v>
      </c>
    </row>
    <row r="42" spans="1:16" x14ac:dyDescent="0.25">
      <c r="A42">
        <f>'Rozkład masy'!A42</f>
        <v>0.57372499999999982</v>
      </c>
      <c r="C42">
        <f t="shared" si="4"/>
        <v>0</v>
      </c>
      <c r="D42">
        <f t="shared" si="4"/>
        <v>0</v>
      </c>
      <c r="E42">
        <f t="shared" si="4"/>
        <v>8.0035161290322581</v>
      </c>
      <c r="F42">
        <f t="shared" si="4"/>
        <v>0</v>
      </c>
      <c r="G42">
        <f t="shared" si="4"/>
        <v>0</v>
      </c>
      <c r="H42">
        <f t="shared" si="4"/>
        <v>0</v>
      </c>
      <c r="K42">
        <f>IF($A42&gt;K$8,IF(SUM(K$16:K41)=0,K$7,0),0)</f>
        <v>0</v>
      </c>
      <c r="L42">
        <f>IF($A42&gt;L$8,IF(SUM(L$16:L41)=0,L$7,0),0)</f>
        <v>0</v>
      </c>
      <c r="M42">
        <f>IF($A42&gt;M$8,IF(SUM(M$16:M41)=0,M$7,0),0)</f>
        <v>0</v>
      </c>
      <c r="N42">
        <f>IF($A42&gt;N$8,IF(SUM(N$16:N41)=0,N$7,0),0)</f>
        <v>0</v>
      </c>
      <c r="P42" s="1">
        <f t="shared" si="7"/>
        <v>8.0035161290322581</v>
      </c>
    </row>
    <row r="43" spans="1:16" x14ac:dyDescent="0.25">
      <c r="A43">
        <f>'Rozkład masy'!A43</f>
        <v>0.59537499999999977</v>
      </c>
      <c r="C43">
        <f t="shared" si="4"/>
        <v>0</v>
      </c>
      <c r="D43">
        <f t="shared" si="4"/>
        <v>0</v>
      </c>
      <c r="E43">
        <f t="shared" si="4"/>
        <v>8.0035161290322581</v>
      </c>
      <c r="F43">
        <f t="shared" si="4"/>
        <v>0</v>
      </c>
      <c r="G43">
        <f t="shared" si="4"/>
        <v>0</v>
      </c>
      <c r="H43">
        <f t="shared" si="4"/>
        <v>0</v>
      </c>
      <c r="K43">
        <f>IF($A43&gt;K$8,IF(SUM(K$16:K42)=0,K$7,0),0)</f>
        <v>0</v>
      </c>
      <c r="L43">
        <f>IF($A43&gt;L$8,IF(SUM(L$16:L42)=0,L$7,0),0)</f>
        <v>0</v>
      </c>
      <c r="M43">
        <f>IF($A43&gt;M$8,IF(SUM(M$16:M42)=0,M$7,0),0)</f>
        <v>0</v>
      </c>
      <c r="N43">
        <f>IF($A43&gt;N$8,IF(SUM(N$16:N42)=0,N$7,0),0)</f>
        <v>0</v>
      </c>
      <c r="P43" s="1">
        <f t="shared" si="7"/>
        <v>8.0035161290322581</v>
      </c>
    </row>
    <row r="44" spans="1:16" x14ac:dyDescent="0.25">
      <c r="A44">
        <f>'Rozkład masy'!A44</f>
        <v>0.61702499999999971</v>
      </c>
      <c r="C44">
        <f t="shared" si="4"/>
        <v>0</v>
      </c>
      <c r="D44">
        <f t="shared" si="4"/>
        <v>0</v>
      </c>
      <c r="E44">
        <f t="shared" si="4"/>
        <v>8.0035161290322581</v>
      </c>
      <c r="F44">
        <f t="shared" si="4"/>
        <v>0</v>
      </c>
      <c r="G44">
        <f t="shared" si="4"/>
        <v>0</v>
      </c>
      <c r="H44">
        <f t="shared" si="4"/>
        <v>0</v>
      </c>
      <c r="K44">
        <f>IF($A44&gt;K$8,IF(SUM(K$16:K43)=0,K$7,0),0)</f>
        <v>0</v>
      </c>
      <c r="L44">
        <f>IF($A44&gt;L$8,IF(SUM(L$16:L43)=0,L$7,0),0)</f>
        <v>0</v>
      </c>
      <c r="M44">
        <f>IF($A44&gt;M$8,IF(SUM(M$16:M43)=0,M$7,0),0)</f>
        <v>0</v>
      </c>
      <c r="N44">
        <f>IF($A44&gt;N$8,IF(SUM(N$16:N43)=0,N$7,0),0)</f>
        <v>0</v>
      </c>
      <c r="P44" s="1">
        <f t="shared" si="7"/>
        <v>8.0035161290322581</v>
      </c>
    </row>
    <row r="45" spans="1:16" x14ac:dyDescent="0.25">
      <c r="A45">
        <f>'Rozkład masy'!A45</f>
        <v>0.63867499999999966</v>
      </c>
      <c r="C45">
        <f t="shared" si="4"/>
        <v>0</v>
      </c>
      <c r="D45">
        <f t="shared" si="4"/>
        <v>0</v>
      </c>
      <c r="E45">
        <f t="shared" si="4"/>
        <v>8.0035161290322581</v>
      </c>
      <c r="F45">
        <f t="shared" si="4"/>
        <v>0</v>
      </c>
      <c r="G45">
        <f t="shared" si="4"/>
        <v>0</v>
      </c>
      <c r="H45">
        <f t="shared" si="4"/>
        <v>0</v>
      </c>
      <c r="K45">
        <f>IF($A45&gt;K$8,IF(SUM(K$16:K44)=0,K$7,0),0)</f>
        <v>0</v>
      </c>
      <c r="L45">
        <f>IF($A45&gt;L$8,IF(SUM(L$16:L44)=0,L$7,0),0)</f>
        <v>0</v>
      </c>
      <c r="M45">
        <f>IF($A45&gt;M$8,IF(SUM(M$16:M44)=0,M$7,0),0)</f>
        <v>0</v>
      </c>
      <c r="N45">
        <f>IF($A45&gt;N$8,IF(SUM(N$16:N44)=0,N$7,0),0)</f>
        <v>0</v>
      </c>
      <c r="P45" s="1">
        <f t="shared" si="7"/>
        <v>8.0035161290322581</v>
      </c>
    </row>
    <row r="46" spans="1:16" x14ac:dyDescent="0.25">
      <c r="A46">
        <f>'Rozkład masy'!A46</f>
        <v>0.66032499999999961</v>
      </c>
      <c r="C46">
        <f t="shared" si="4"/>
        <v>0</v>
      </c>
      <c r="D46">
        <f t="shared" si="4"/>
        <v>0</v>
      </c>
      <c r="E46">
        <f t="shared" si="4"/>
        <v>8.0035161290322581</v>
      </c>
      <c r="F46">
        <f t="shared" si="4"/>
        <v>0</v>
      </c>
      <c r="G46">
        <f t="shared" si="4"/>
        <v>0</v>
      </c>
      <c r="H46">
        <f t="shared" si="4"/>
        <v>0</v>
      </c>
      <c r="K46">
        <f>IF($A46&gt;K$8,IF(SUM(K$16:K45)=0,K$7,0),0)</f>
        <v>0</v>
      </c>
      <c r="L46">
        <f>IF($A46&gt;L$8,IF(SUM(L$16:L45)=0,L$7,0),0)</f>
        <v>0</v>
      </c>
      <c r="M46">
        <f>IF($A46&gt;M$8,IF(SUM(M$16:M45)=0,M$7,0),0)</f>
        <v>0</v>
      </c>
      <c r="N46">
        <f>IF($A46&gt;N$8,IF(SUM(N$16:N45)=0,N$7,0),0)</f>
        <v>0</v>
      </c>
      <c r="P46" s="1">
        <f t="shared" si="7"/>
        <v>8.0035161290322581</v>
      </c>
    </row>
    <row r="47" spans="1:16" x14ac:dyDescent="0.25">
      <c r="A47">
        <f>'Rozkład masy'!A47</f>
        <v>0.68197499999999955</v>
      </c>
      <c r="C47">
        <f t="shared" si="4"/>
        <v>0</v>
      </c>
      <c r="D47">
        <f t="shared" si="4"/>
        <v>0</v>
      </c>
      <c r="E47">
        <f t="shared" si="4"/>
        <v>8.0035161290322581</v>
      </c>
      <c r="F47">
        <f t="shared" si="4"/>
        <v>0</v>
      </c>
      <c r="G47">
        <f t="shared" si="4"/>
        <v>0</v>
      </c>
      <c r="H47">
        <f t="shared" si="4"/>
        <v>0</v>
      </c>
      <c r="K47">
        <f>IF($A47&gt;K$8,IF(SUM(K$16:K46)=0,K$7,0),0)</f>
        <v>0</v>
      </c>
      <c r="L47">
        <f>IF($A47&gt;L$8,IF(SUM(L$16:L46)=0,L$7,0),0)</f>
        <v>0</v>
      </c>
      <c r="M47">
        <f>IF($A47&gt;M$8,IF(SUM(M$16:M46)=0,M$7,0),0)</f>
        <v>0</v>
      </c>
      <c r="N47">
        <f>IF($A47&gt;N$8,IF(SUM(N$16:N46)=0,N$7,0),0)</f>
        <v>0</v>
      </c>
      <c r="P47" s="1">
        <f t="shared" si="7"/>
        <v>8.0035161290322581</v>
      </c>
    </row>
    <row r="48" spans="1:16" x14ac:dyDescent="0.25">
      <c r="A48">
        <f>'Rozkład masy'!A48</f>
        <v>0.7036249999999995</v>
      </c>
      <c r="C48">
        <f t="shared" si="4"/>
        <v>0</v>
      </c>
      <c r="D48">
        <f t="shared" si="4"/>
        <v>0</v>
      </c>
      <c r="E48">
        <f t="shared" si="4"/>
        <v>8.0035161290322581</v>
      </c>
      <c r="F48">
        <f t="shared" si="4"/>
        <v>0</v>
      </c>
      <c r="G48">
        <f t="shared" si="4"/>
        <v>0</v>
      </c>
      <c r="H48">
        <f t="shared" si="4"/>
        <v>0</v>
      </c>
      <c r="K48">
        <f>IF($A48&gt;K$8,IF(SUM(K$16:K47)=0,K$7,0),0)</f>
        <v>0</v>
      </c>
      <c r="L48">
        <f>IF($A48&gt;L$8,IF(SUM(L$16:L47)=0,L$7,0),0)</f>
        <v>0</v>
      </c>
      <c r="M48">
        <f>IF($A48&gt;M$8,IF(SUM(M$16:M47)=0,M$7,0),0)</f>
        <v>0</v>
      </c>
      <c r="N48">
        <f>IF($A48&gt;N$8,IF(SUM(N$16:N47)=0,N$7,0),0)</f>
        <v>0</v>
      </c>
      <c r="P48" s="1">
        <f t="shared" si="7"/>
        <v>8.0035161290322581</v>
      </c>
    </row>
    <row r="49" spans="1:16" x14ac:dyDescent="0.25">
      <c r="A49">
        <f>'Rozkład masy'!A49</f>
        <v>0.72527499999999945</v>
      </c>
      <c r="C49">
        <f t="shared" ref="C49:H80" si="8">IF($A49&lt;C$8,0,IF($A49&gt;C$9,0,C$11))</f>
        <v>0</v>
      </c>
      <c r="D49">
        <f t="shared" si="8"/>
        <v>0</v>
      </c>
      <c r="E49">
        <f t="shared" si="8"/>
        <v>8.0035161290322581</v>
      </c>
      <c r="F49">
        <f t="shared" si="8"/>
        <v>0</v>
      </c>
      <c r="G49">
        <f t="shared" si="8"/>
        <v>0</v>
      </c>
      <c r="H49">
        <f t="shared" si="8"/>
        <v>0</v>
      </c>
      <c r="K49">
        <f>IF($A49&gt;K$8,IF(SUM(K$16:K48)=0,K$7,0),0)</f>
        <v>0</v>
      </c>
      <c r="L49">
        <f>IF($A49&gt;L$8,IF(SUM(L$16:L48)=0,L$7,0),0)</f>
        <v>0</v>
      </c>
      <c r="M49">
        <f>IF($A49&gt;M$8,IF(SUM(M$16:M48)=0,M$7,0),0)</f>
        <v>0</v>
      </c>
      <c r="N49">
        <f>IF($A49&gt;N$8,IF(SUM(N$16:N48)=0,N$7,0),0)</f>
        <v>0</v>
      </c>
      <c r="P49" s="1">
        <f t="shared" si="7"/>
        <v>8.0035161290322581</v>
      </c>
    </row>
    <row r="50" spans="1:16" x14ac:dyDescent="0.25">
      <c r="A50">
        <f>'Rozkład masy'!A50</f>
        <v>0.74692499999999939</v>
      </c>
      <c r="C50">
        <f t="shared" si="8"/>
        <v>0</v>
      </c>
      <c r="D50">
        <f t="shared" si="8"/>
        <v>0</v>
      </c>
      <c r="E50">
        <f t="shared" si="8"/>
        <v>8.0035161290322581</v>
      </c>
      <c r="F50">
        <f t="shared" si="8"/>
        <v>0</v>
      </c>
      <c r="G50">
        <f t="shared" si="8"/>
        <v>0</v>
      </c>
      <c r="H50">
        <f t="shared" si="8"/>
        <v>0</v>
      </c>
      <c r="K50">
        <f>IF($A50&gt;K$8,IF(SUM(K$16:K49)=0,K$7,0),0)</f>
        <v>0</v>
      </c>
      <c r="L50">
        <f>IF($A50&gt;L$8,IF(SUM(L$16:L49)=0,L$7,0),0)</f>
        <v>0</v>
      </c>
      <c r="M50">
        <f>IF($A50&gt;M$8,IF(SUM(M$16:M49)=0,M$7,0),0)</f>
        <v>0</v>
      </c>
      <c r="N50">
        <f>IF($A50&gt;N$8,IF(SUM(N$16:N49)=0,N$7,0),0)</f>
        <v>0</v>
      </c>
      <c r="P50" s="1">
        <f t="shared" si="7"/>
        <v>8.0035161290322581</v>
      </c>
    </row>
    <row r="51" spans="1:16" x14ac:dyDescent="0.25">
      <c r="A51">
        <f>'Rozkład masy'!A51</f>
        <v>0.76857499999999934</v>
      </c>
      <c r="C51">
        <f t="shared" si="8"/>
        <v>0</v>
      </c>
      <c r="D51">
        <f t="shared" si="8"/>
        <v>0</v>
      </c>
      <c r="E51">
        <f t="shared" si="8"/>
        <v>8.0035161290322581</v>
      </c>
      <c r="F51">
        <f t="shared" si="8"/>
        <v>0</v>
      </c>
      <c r="G51">
        <f t="shared" si="8"/>
        <v>0</v>
      </c>
      <c r="H51">
        <f t="shared" si="8"/>
        <v>0</v>
      </c>
      <c r="K51">
        <f>IF($A51&gt;K$8,IF(SUM(K$16:K50)=0,K$7,0),0)</f>
        <v>0</v>
      </c>
      <c r="L51">
        <f>IF($A51&gt;L$8,IF(SUM(L$16:L50)=0,L$7,0),0)</f>
        <v>0</v>
      </c>
      <c r="M51">
        <f>IF($A51&gt;M$8,IF(SUM(M$16:M50)=0,M$7,0),0)</f>
        <v>0</v>
      </c>
      <c r="N51">
        <f>IF($A51&gt;N$8,IF(SUM(N$16:N50)=0,N$7,0),0)</f>
        <v>0</v>
      </c>
      <c r="P51" s="1">
        <f t="shared" si="7"/>
        <v>8.0035161290322581</v>
      </c>
    </row>
    <row r="52" spans="1:16" x14ac:dyDescent="0.25">
      <c r="A52">
        <f>'Rozkład masy'!A52</f>
        <v>0.79022499999999929</v>
      </c>
      <c r="C52">
        <f t="shared" si="8"/>
        <v>0</v>
      </c>
      <c r="D52">
        <f t="shared" si="8"/>
        <v>0</v>
      </c>
      <c r="E52">
        <f t="shared" si="8"/>
        <v>8.0035161290322581</v>
      </c>
      <c r="F52">
        <f t="shared" si="8"/>
        <v>0</v>
      </c>
      <c r="G52">
        <f t="shared" si="8"/>
        <v>0</v>
      </c>
      <c r="H52">
        <f t="shared" si="8"/>
        <v>0</v>
      </c>
      <c r="K52">
        <f>IF($A52&gt;K$8,IF(SUM(K$16:K51)=0,K$7,0),0)</f>
        <v>0</v>
      </c>
      <c r="L52">
        <f>IF($A52&gt;L$8,IF(SUM(L$16:L51)=0,L$7,0),0)</f>
        <v>0</v>
      </c>
      <c r="M52">
        <f>IF($A52&gt;M$8,IF(SUM(M$16:M51)=0,M$7,0),0)</f>
        <v>0</v>
      </c>
      <c r="N52">
        <f>IF($A52&gt;N$8,IF(SUM(N$16:N51)=0,N$7,0),0)</f>
        <v>0</v>
      </c>
      <c r="P52" s="1">
        <f t="shared" si="7"/>
        <v>8.0035161290322581</v>
      </c>
    </row>
    <row r="53" spans="1:16" x14ac:dyDescent="0.25">
      <c r="A53">
        <f>'Rozkład masy'!A53</f>
        <v>0.81187499999999924</v>
      </c>
      <c r="C53">
        <f t="shared" si="8"/>
        <v>0</v>
      </c>
      <c r="D53">
        <f t="shared" si="8"/>
        <v>0</v>
      </c>
      <c r="E53">
        <f t="shared" si="8"/>
        <v>8.0035161290322581</v>
      </c>
      <c r="F53">
        <f t="shared" si="8"/>
        <v>0</v>
      </c>
      <c r="G53">
        <f t="shared" si="8"/>
        <v>0</v>
      </c>
      <c r="H53">
        <f t="shared" si="8"/>
        <v>0</v>
      </c>
      <c r="K53">
        <f>IF($A53&gt;K$8,IF(SUM(K$16:K52)=0,K$7,0),0)</f>
        <v>0</v>
      </c>
      <c r="L53">
        <f>IF($A53&gt;L$8,IF(SUM(L$16:L52)=0,L$7,0),0)</f>
        <v>0</v>
      </c>
      <c r="M53">
        <f>IF($A53&gt;M$8,IF(SUM(M$16:M52)=0,M$7,0),0)</f>
        <v>0</v>
      </c>
      <c r="N53">
        <f>IF($A53&gt;N$8,IF(SUM(N$16:N52)=0,N$7,0),0)</f>
        <v>0</v>
      </c>
      <c r="P53" s="1">
        <f t="shared" si="7"/>
        <v>8.0035161290322581</v>
      </c>
    </row>
    <row r="54" spans="1:16" x14ac:dyDescent="0.25">
      <c r="A54">
        <f>'Rozkład masy'!A54</f>
        <v>0.83352499999999918</v>
      </c>
      <c r="C54">
        <f t="shared" si="8"/>
        <v>0</v>
      </c>
      <c r="D54">
        <f t="shared" si="8"/>
        <v>0</v>
      </c>
      <c r="E54">
        <f t="shared" si="8"/>
        <v>8.0035161290322581</v>
      </c>
      <c r="F54">
        <f t="shared" si="8"/>
        <v>0</v>
      </c>
      <c r="G54">
        <f t="shared" si="8"/>
        <v>0</v>
      </c>
      <c r="H54">
        <f t="shared" si="8"/>
        <v>0</v>
      </c>
      <c r="K54">
        <f>IF($A54&gt;K$8,IF(SUM(K$16:K53)=0,K$7,0),0)</f>
        <v>0</v>
      </c>
      <c r="L54">
        <f>IF($A54&gt;L$8,IF(SUM(L$16:L53)=0,L$7,0),0)</f>
        <v>0</v>
      </c>
      <c r="M54">
        <f>IF($A54&gt;M$8,IF(SUM(M$16:M53)=0,M$7,0),0)</f>
        <v>0</v>
      </c>
      <c r="N54">
        <f>IF($A54&gt;N$8,IF(SUM(N$16:N53)=0,N$7,0),0)</f>
        <v>0</v>
      </c>
      <c r="P54" s="1">
        <f t="shared" si="7"/>
        <v>8.0035161290322581</v>
      </c>
    </row>
    <row r="55" spans="1:16" x14ac:dyDescent="0.25">
      <c r="A55">
        <f>'Rozkład masy'!A55</f>
        <v>0.85517499999999913</v>
      </c>
      <c r="C55">
        <f t="shared" si="8"/>
        <v>0</v>
      </c>
      <c r="D55">
        <f t="shared" si="8"/>
        <v>0</v>
      </c>
      <c r="E55">
        <f t="shared" si="8"/>
        <v>8.0035161290322581</v>
      </c>
      <c r="F55">
        <f t="shared" si="8"/>
        <v>0</v>
      </c>
      <c r="G55">
        <f t="shared" si="8"/>
        <v>0</v>
      </c>
      <c r="H55">
        <f t="shared" si="8"/>
        <v>0</v>
      </c>
      <c r="K55">
        <f>IF($A55&gt;K$8,IF(SUM(K$16:K54)=0,K$7,0),0)</f>
        <v>0</v>
      </c>
      <c r="L55">
        <f>IF($A55&gt;L$8,IF(SUM(L$16:L54)=0,L$7,0),0)</f>
        <v>0</v>
      </c>
      <c r="M55">
        <f>IF($A55&gt;M$8,IF(SUM(M$16:M54)=0,M$7,0),0)</f>
        <v>0</v>
      </c>
      <c r="N55">
        <f>IF($A55&gt;N$8,IF(SUM(N$16:N54)=0,N$7,0),0)</f>
        <v>0</v>
      </c>
      <c r="P55" s="1">
        <f t="shared" si="7"/>
        <v>8.0035161290322581</v>
      </c>
    </row>
    <row r="56" spans="1:16" x14ac:dyDescent="0.25">
      <c r="A56">
        <f>'Rozkład masy'!A56</f>
        <v>0.87682499999999908</v>
      </c>
      <c r="C56">
        <f t="shared" si="8"/>
        <v>0</v>
      </c>
      <c r="D56">
        <f t="shared" si="8"/>
        <v>0</v>
      </c>
      <c r="E56">
        <f t="shared" si="8"/>
        <v>8.0035161290322581</v>
      </c>
      <c r="F56">
        <f t="shared" si="8"/>
        <v>0</v>
      </c>
      <c r="G56">
        <f t="shared" si="8"/>
        <v>0</v>
      </c>
      <c r="H56">
        <f t="shared" si="8"/>
        <v>0</v>
      </c>
      <c r="K56">
        <f>IF($A56&gt;K$8,IF(SUM(K$16:K55)=0,K$7,0),0)</f>
        <v>0</v>
      </c>
      <c r="L56">
        <f>IF($A56&gt;L$8,IF(SUM(L$16:L55)=0,L$7,0),0)</f>
        <v>0</v>
      </c>
      <c r="M56">
        <f>IF($A56&gt;M$8,IF(SUM(M$16:M55)=0,M$7,0),0)</f>
        <v>0</v>
      </c>
      <c r="N56">
        <f>IF($A56&gt;N$8,IF(SUM(N$16:N55)=0,N$7,0),0)</f>
        <v>0</v>
      </c>
      <c r="P56" s="1">
        <f t="shared" si="7"/>
        <v>8.0035161290322581</v>
      </c>
    </row>
    <row r="57" spans="1:16" x14ac:dyDescent="0.25">
      <c r="A57">
        <f>'Rozkład masy'!A57</f>
        <v>0.89847499999999902</v>
      </c>
      <c r="C57">
        <f t="shared" si="8"/>
        <v>0</v>
      </c>
      <c r="D57">
        <f t="shared" si="8"/>
        <v>0</v>
      </c>
      <c r="E57">
        <f t="shared" si="8"/>
        <v>8.0035161290322581</v>
      </c>
      <c r="F57">
        <f t="shared" si="8"/>
        <v>0</v>
      </c>
      <c r="G57">
        <f t="shared" si="8"/>
        <v>0</v>
      </c>
      <c r="H57">
        <f t="shared" si="8"/>
        <v>0</v>
      </c>
      <c r="K57">
        <f>IF($A57&gt;K$8,IF(SUM(K$16:K56)=0,K$7,0),0)</f>
        <v>0</v>
      </c>
      <c r="L57">
        <f>IF($A57&gt;L$8,IF(SUM(L$16:L56)=0,L$7,0),0)</f>
        <v>0</v>
      </c>
      <c r="M57">
        <f>IF($A57&gt;M$8,IF(SUM(M$16:M56)=0,M$7,0),0)</f>
        <v>0</v>
      </c>
      <c r="N57">
        <f>IF($A57&gt;N$8,IF(SUM(N$16:N56)=0,N$7,0),0)</f>
        <v>0</v>
      </c>
      <c r="P57" s="1">
        <f t="shared" si="7"/>
        <v>8.0035161290322581</v>
      </c>
    </row>
    <row r="58" spans="1:16" x14ac:dyDescent="0.25">
      <c r="A58">
        <f>'Rozkład masy'!A58</f>
        <v>0.92012499999999897</v>
      </c>
      <c r="C58">
        <f t="shared" si="8"/>
        <v>0</v>
      </c>
      <c r="D58">
        <f t="shared" si="8"/>
        <v>0</v>
      </c>
      <c r="E58">
        <f t="shared" si="8"/>
        <v>8.0035161290322581</v>
      </c>
      <c r="F58">
        <f t="shared" si="8"/>
        <v>0</v>
      </c>
      <c r="G58">
        <f t="shared" si="8"/>
        <v>0</v>
      </c>
      <c r="H58">
        <f t="shared" si="8"/>
        <v>0</v>
      </c>
      <c r="K58">
        <f>IF($A58&gt;K$8,IF(SUM(K$16:K57)=0,K$7,0),0)</f>
        <v>0</v>
      </c>
      <c r="L58">
        <f>IF($A58&gt;L$8,IF(SUM(L$16:L57)=0,L$7,0),0)</f>
        <v>0</v>
      </c>
      <c r="M58">
        <f>IF($A58&gt;M$8,IF(SUM(M$16:M57)=0,M$7,0),0)</f>
        <v>0</v>
      </c>
      <c r="N58">
        <f>IF($A58&gt;N$8,IF(SUM(N$16:N57)=0,N$7,0),0)</f>
        <v>0</v>
      </c>
      <c r="P58" s="1">
        <f t="shared" si="7"/>
        <v>8.0035161290322581</v>
      </c>
    </row>
    <row r="59" spans="1:16" x14ac:dyDescent="0.25">
      <c r="A59">
        <f>'Rozkład masy'!A59</f>
        <v>0.94177499999999892</v>
      </c>
      <c r="C59">
        <f t="shared" si="8"/>
        <v>0</v>
      </c>
      <c r="D59">
        <f t="shared" si="8"/>
        <v>0</v>
      </c>
      <c r="E59">
        <f t="shared" si="8"/>
        <v>8.0035161290322581</v>
      </c>
      <c r="F59">
        <f t="shared" si="8"/>
        <v>0</v>
      </c>
      <c r="G59">
        <f t="shared" si="8"/>
        <v>0</v>
      </c>
      <c r="H59">
        <f t="shared" si="8"/>
        <v>0</v>
      </c>
      <c r="K59">
        <f>IF($A59&gt;K$8,IF(SUM(K$16:K58)=0,K$7,0),0)</f>
        <v>0</v>
      </c>
      <c r="L59">
        <f>IF($A59&gt;L$8,IF(SUM(L$16:L58)=0,L$7,0),0)</f>
        <v>0</v>
      </c>
      <c r="M59">
        <f>IF($A59&gt;M$8,IF(SUM(M$16:M58)=0,M$7,0),0)</f>
        <v>0</v>
      </c>
      <c r="N59">
        <f>IF($A59&gt;N$8,IF(SUM(N$16:N58)=0,N$7,0),0)</f>
        <v>0</v>
      </c>
      <c r="P59" s="1">
        <f t="shared" si="7"/>
        <v>8.0035161290322581</v>
      </c>
    </row>
    <row r="60" spans="1:16" x14ac:dyDescent="0.25">
      <c r="A60">
        <f>'Rozkład masy'!A60</f>
        <v>0.96342499999999887</v>
      </c>
      <c r="C60">
        <f t="shared" si="8"/>
        <v>0</v>
      </c>
      <c r="D60">
        <f t="shared" si="8"/>
        <v>0</v>
      </c>
      <c r="E60">
        <f t="shared" si="8"/>
        <v>8.0035161290322581</v>
      </c>
      <c r="F60">
        <f t="shared" si="8"/>
        <v>0</v>
      </c>
      <c r="G60">
        <f t="shared" si="8"/>
        <v>0</v>
      </c>
      <c r="H60">
        <f t="shared" si="8"/>
        <v>0</v>
      </c>
      <c r="K60">
        <f>IF($A60&gt;K$8,IF(SUM(K$16:K59)=0,K$7,0),0)</f>
        <v>0</v>
      </c>
      <c r="L60">
        <f>IF($A60&gt;L$8,IF(SUM(L$16:L59)=0,L$7,0),0)</f>
        <v>0</v>
      </c>
      <c r="M60">
        <f>IF($A60&gt;M$8,IF(SUM(M$16:M59)=0,M$7,0),0)</f>
        <v>0</v>
      </c>
      <c r="N60">
        <f>IF($A60&gt;N$8,IF(SUM(N$16:N59)=0,N$7,0),0)</f>
        <v>0</v>
      </c>
      <c r="P60" s="1">
        <f t="shared" si="7"/>
        <v>8.0035161290322581</v>
      </c>
    </row>
    <row r="61" spans="1:16" x14ac:dyDescent="0.25">
      <c r="A61">
        <f>'Rozkład masy'!A61</f>
        <v>0.98507499999999881</v>
      </c>
      <c r="C61">
        <f t="shared" si="8"/>
        <v>0</v>
      </c>
      <c r="D61">
        <f t="shared" si="8"/>
        <v>0</v>
      </c>
      <c r="E61">
        <f t="shared" si="8"/>
        <v>8.0035161290322581</v>
      </c>
      <c r="F61">
        <f t="shared" si="8"/>
        <v>0</v>
      </c>
      <c r="G61">
        <f t="shared" si="8"/>
        <v>0</v>
      </c>
      <c r="H61">
        <f t="shared" si="8"/>
        <v>0</v>
      </c>
      <c r="K61">
        <f>IF($A61&gt;K$8,IF(SUM(K$16:K60)=0,K$7,0),0)</f>
        <v>0</v>
      </c>
      <c r="L61">
        <f>IF($A61&gt;L$8,IF(SUM(L$16:L60)=0,L$7,0),0)</f>
        <v>0</v>
      </c>
      <c r="M61">
        <f>IF($A61&gt;M$8,IF(SUM(M$16:M60)=0,M$7,0),0)</f>
        <v>0</v>
      </c>
      <c r="N61">
        <f>IF($A61&gt;N$8,IF(SUM(N$16:N60)=0,N$7,0),0)</f>
        <v>0</v>
      </c>
      <c r="P61" s="1">
        <f t="shared" si="7"/>
        <v>8.0035161290322581</v>
      </c>
    </row>
    <row r="62" spans="1:16" x14ac:dyDescent="0.25">
      <c r="A62">
        <f>'Rozkład masy'!A62</f>
        <v>1.0067249999999988</v>
      </c>
      <c r="C62">
        <f t="shared" si="8"/>
        <v>0</v>
      </c>
      <c r="D62">
        <f t="shared" si="8"/>
        <v>0</v>
      </c>
      <c r="E62">
        <f t="shared" si="8"/>
        <v>8.0035161290322581</v>
      </c>
      <c r="F62">
        <f t="shared" si="8"/>
        <v>0</v>
      </c>
      <c r="G62">
        <f t="shared" si="8"/>
        <v>0</v>
      </c>
      <c r="H62">
        <f t="shared" si="8"/>
        <v>0</v>
      </c>
      <c r="K62">
        <f>IF($A62&gt;K$8,IF(SUM(K$16:K61)=0,K$7,0),0)</f>
        <v>0</v>
      </c>
      <c r="L62">
        <f>IF($A62&gt;L$8,IF(SUM(L$16:L61)=0,L$7,0),0)</f>
        <v>0</v>
      </c>
      <c r="M62">
        <f>IF($A62&gt;M$8,IF(SUM(M$16:M61)=0,M$7,0),0)</f>
        <v>0</v>
      </c>
      <c r="N62">
        <f>IF($A62&gt;N$8,IF(SUM(N$16:N61)=0,N$7,0),0)</f>
        <v>0</v>
      </c>
      <c r="P62" s="1">
        <f t="shared" si="7"/>
        <v>8.0035161290322581</v>
      </c>
    </row>
    <row r="63" spans="1:16" x14ac:dyDescent="0.25">
      <c r="A63">
        <f>'Rozkład masy'!A63</f>
        <v>1.0283749999999987</v>
      </c>
      <c r="C63">
        <f t="shared" si="8"/>
        <v>0</v>
      </c>
      <c r="D63">
        <f t="shared" si="8"/>
        <v>0</v>
      </c>
      <c r="E63">
        <f t="shared" si="8"/>
        <v>8.0035161290322581</v>
      </c>
      <c r="F63">
        <f t="shared" si="8"/>
        <v>0</v>
      </c>
      <c r="G63">
        <f t="shared" si="8"/>
        <v>0</v>
      </c>
      <c r="H63">
        <f t="shared" si="8"/>
        <v>0</v>
      </c>
      <c r="K63">
        <f>IF($A63&gt;K$8,IF(SUM(K$16:K62)=0,K$7,0),0)</f>
        <v>0</v>
      </c>
      <c r="L63">
        <f>IF($A63&gt;L$8,IF(SUM(L$16:L62)=0,L$7,0),0)</f>
        <v>0</v>
      </c>
      <c r="M63">
        <f>IF($A63&gt;M$8,IF(SUM(M$16:M62)=0,M$7,0),0)</f>
        <v>0</v>
      </c>
      <c r="N63">
        <f>IF($A63&gt;N$8,IF(SUM(N$16:N62)=0,N$7,0),0)</f>
        <v>0</v>
      </c>
      <c r="P63" s="1">
        <f t="shared" si="7"/>
        <v>8.0035161290322581</v>
      </c>
    </row>
    <row r="64" spans="1:16" x14ac:dyDescent="0.25">
      <c r="A64">
        <f>'Rozkład masy'!A64</f>
        <v>1.0500249999999987</v>
      </c>
      <c r="C64">
        <f t="shared" si="8"/>
        <v>0</v>
      </c>
      <c r="D64">
        <f t="shared" si="8"/>
        <v>0</v>
      </c>
      <c r="E64">
        <f t="shared" si="8"/>
        <v>8.0035161290322581</v>
      </c>
      <c r="F64">
        <f t="shared" si="8"/>
        <v>0</v>
      </c>
      <c r="G64">
        <f t="shared" si="8"/>
        <v>0</v>
      </c>
      <c r="H64">
        <f t="shared" si="8"/>
        <v>0</v>
      </c>
      <c r="K64">
        <f>IF($A64&gt;K$8,IF(SUM(K$16:K63)=0,K$7,0),0)</f>
        <v>0</v>
      </c>
      <c r="L64">
        <f>IF($A64&gt;L$8,IF(SUM(L$16:L63)=0,L$7,0),0)</f>
        <v>0</v>
      </c>
      <c r="M64">
        <f>IF($A64&gt;M$8,IF(SUM(M$16:M63)=0,M$7,0),0)</f>
        <v>0</v>
      </c>
      <c r="N64">
        <f>IF($A64&gt;N$8,IF(SUM(N$16:N63)=0,N$7,0),0)</f>
        <v>0</v>
      </c>
      <c r="P64" s="1">
        <f t="shared" si="7"/>
        <v>8.0035161290322581</v>
      </c>
    </row>
    <row r="65" spans="1:16" x14ac:dyDescent="0.25">
      <c r="A65">
        <f>'Rozkład masy'!A65</f>
        <v>1.0716749999999986</v>
      </c>
      <c r="C65">
        <f t="shared" si="8"/>
        <v>0</v>
      </c>
      <c r="D65">
        <f t="shared" si="8"/>
        <v>0</v>
      </c>
      <c r="E65">
        <f t="shared" si="8"/>
        <v>8.0035161290322581</v>
      </c>
      <c r="F65">
        <f t="shared" si="8"/>
        <v>0</v>
      </c>
      <c r="G65">
        <f t="shared" si="8"/>
        <v>0</v>
      </c>
      <c r="H65">
        <f t="shared" si="8"/>
        <v>0</v>
      </c>
      <c r="K65">
        <f>IF($A65&gt;K$8,IF(SUM(K$16:K64)=0,K$7,0),0)</f>
        <v>0</v>
      </c>
      <c r="L65">
        <f>IF($A65&gt;L$8,IF(SUM(L$16:L64)=0,L$7,0),0)</f>
        <v>0</v>
      </c>
      <c r="M65">
        <f>IF($A65&gt;M$8,IF(SUM(M$16:M64)=0,M$7,0),0)</f>
        <v>0</v>
      </c>
      <c r="N65">
        <f>IF($A65&gt;N$8,IF(SUM(N$16:N64)=0,N$7,0),0)</f>
        <v>0</v>
      </c>
      <c r="P65" s="1">
        <f t="shared" si="7"/>
        <v>8.0035161290322581</v>
      </c>
    </row>
    <row r="66" spans="1:16" x14ac:dyDescent="0.25">
      <c r="A66">
        <f>'Rozkład masy'!A66</f>
        <v>1.0933249999999985</v>
      </c>
      <c r="C66">
        <f t="shared" si="8"/>
        <v>0</v>
      </c>
      <c r="D66">
        <f t="shared" si="8"/>
        <v>0</v>
      </c>
      <c r="E66">
        <f t="shared" si="8"/>
        <v>8.0035161290322581</v>
      </c>
      <c r="F66">
        <f t="shared" si="8"/>
        <v>0</v>
      </c>
      <c r="G66">
        <f t="shared" si="8"/>
        <v>0</v>
      </c>
      <c r="H66">
        <f t="shared" si="8"/>
        <v>0</v>
      </c>
      <c r="K66">
        <f>IF($A66&gt;K$8,IF(SUM(K$16:K65)=0,K$7,0),0)</f>
        <v>0</v>
      </c>
      <c r="L66">
        <f>IF($A66&gt;L$8,IF(SUM(L$16:L65)=0,L$7,0),0)</f>
        <v>0</v>
      </c>
      <c r="M66">
        <f>IF($A66&gt;M$8,IF(SUM(M$16:M65)=0,M$7,0),0)</f>
        <v>0</v>
      </c>
      <c r="N66">
        <f>IF($A66&gt;N$8,IF(SUM(N$16:N65)=0,N$7,0),0)</f>
        <v>0</v>
      </c>
      <c r="P66" s="1">
        <f t="shared" si="7"/>
        <v>8.0035161290322581</v>
      </c>
    </row>
    <row r="67" spans="1:16" x14ac:dyDescent="0.25">
      <c r="A67">
        <f>'Rozkład masy'!A67</f>
        <v>1.1149749999999985</v>
      </c>
      <c r="C67">
        <f t="shared" si="8"/>
        <v>0</v>
      </c>
      <c r="D67">
        <f t="shared" si="8"/>
        <v>0</v>
      </c>
      <c r="E67">
        <f t="shared" si="8"/>
        <v>8.0035161290322581</v>
      </c>
      <c r="F67">
        <f t="shared" si="8"/>
        <v>0</v>
      </c>
      <c r="G67">
        <f t="shared" si="8"/>
        <v>0</v>
      </c>
      <c r="H67">
        <f t="shared" si="8"/>
        <v>0</v>
      </c>
      <c r="K67">
        <f>IF($A67&gt;K$8,IF(SUM(K$16:K66)=0,K$7,0),0)</f>
        <v>0</v>
      </c>
      <c r="L67">
        <f>IF($A67&gt;L$8,IF(SUM(L$16:L66)=0,L$7,0),0)</f>
        <v>0</v>
      </c>
      <c r="M67">
        <f>IF($A67&gt;M$8,IF(SUM(M$16:M66)=0,M$7,0),0)</f>
        <v>0</v>
      </c>
      <c r="N67">
        <f>IF($A67&gt;N$8,IF(SUM(N$16:N66)=0,N$7,0),0)</f>
        <v>0</v>
      </c>
      <c r="P67" s="1">
        <f t="shared" si="7"/>
        <v>8.0035161290322581</v>
      </c>
    </row>
    <row r="68" spans="1:16" x14ac:dyDescent="0.25">
      <c r="A68">
        <f>'Rozkład masy'!A68</f>
        <v>1.1366249999999984</v>
      </c>
      <c r="C68">
        <f t="shared" si="8"/>
        <v>0</v>
      </c>
      <c r="D68">
        <f t="shared" si="8"/>
        <v>0</v>
      </c>
      <c r="E68">
        <f t="shared" si="8"/>
        <v>8.0035161290322581</v>
      </c>
      <c r="F68">
        <f t="shared" si="8"/>
        <v>0</v>
      </c>
      <c r="G68">
        <f t="shared" si="8"/>
        <v>0</v>
      </c>
      <c r="H68">
        <f t="shared" si="8"/>
        <v>0</v>
      </c>
      <c r="K68">
        <f>IF($A68&gt;K$8,IF(SUM(K$16:K67)=0,K$7,0),0)</f>
        <v>0</v>
      </c>
      <c r="L68">
        <f>IF($A68&gt;L$8,IF(SUM(L$16:L67)=0,L$7,0),0)</f>
        <v>0</v>
      </c>
      <c r="M68">
        <f>IF($A68&gt;M$8,IF(SUM(M$16:M67)=0,M$7,0),0)</f>
        <v>0</v>
      </c>
      <c r="N68">
        <f>IF($A68&gt;N$8,IF(SUM(N$16:N67)=0,N$7,0),0)</f>
        <v>0</v>
      </c>
      <c r="P68" s="1">
        <f t="shared" si="7"/>
        <v>8.0035161290322581</v>
      </c>
    </row>
    <row r="69" spans="1:16" x14ac:dyDescent="0.25">
      <c r="A69">
        <f>'Rozkład masy'!A69</f>
        <v>1.1582749999999984</v>
      </c>
      <c r="C69">
        <f t="shared" si="8"/>
        <v>0</v>
      </c>
      <c r="D69">
        <f t="shared" si="8"/>
        <v>0</v>
      </c>
      <c r="E69">
        <f t="shared" si="8"/>
        <v>8.0035161290322581</v>
      </c>
      <c r="F69">
        <f t="shared" si="8"/>
        <v>0</v>
      </c>
      <c r="G69">
        <f t="shared" si="8"/>
        <v>0</v>
      </c>
      <c r="H69">
        <f t="shared" si="8"/>
        <v>0</v>
      </c>
      <c r="K69">
        <f>IF($A69&gt;K$8,IF(SUM(K$16:K68)=0,K$7,0),0)</f>
        <v>0</v>
      </c>
      <c r="L69">
        <f>IF($A69&gt;L$8,IF(SUM(L$16:L68)=0,L$7,0),0)</f>
        <v>0</v>
      </c>
      <c r="M69">
        <f>IF($A69&gt;M$8,IF(SUM(M$16:M68)=0,M$7,0),0)</f>
        <v>0</v>
      </c>
      <c r="N69">
        <f>IF($A69&gt;N$8,IF(SUM(N$16:N68)=0,N$7,0),0)</f>
        <v>0</v>
      </c>
      <c r="P69" s="1">
        <f t="shared" si="7"/>
        <v>8.0035161290322581</v>
      </c>
    </row>
    <row r="70" spans="1:16" x14ac:dyDescent="0.25">
      <c r="A70">
        <f>'Rozkład masy'!A70</f>
        <v>1.1799249999999983</v>
      </c>
      <c r="C70">
        <f t="shared" si="8"/>
        <v>0</v>
      </c>
      <c r="D70">
        <f t="shared" si="8"/>
        <v>0</v>
      </c>
      <c r="E70">
        <f t="shared" si="8"/>
        <v>8.0035161290322581</v>
      </c>
      <c r="F70">
        <f t="shared" si="8"/>
        <v>0</v>
      </c>
      <c r="G70">
        <f t="shared" si="8"/>
        <v>0</v>
      </c>
      <c r="H70">
        <f t="shared" si="8"/>
        <v>0</v>
      </c>
      <c r="K70">
        <f>IF($A70&gt;K$8,IF(SUM(K$16:K69)=0,K$7,0),0)</f>
        <v>0</v>
      </c>
      <c r="L70">
        <f>IF($A70&gt;L$8,IF(SUM(L$16:L69)=0,L$7,0),0)</f>
        <v>0</v>
      </c>
      <c r="M70">
        <f>IF($A70&gt;M$8,IF(SUM(M$16:M69)=0,M$7,0),0)</f>
        <v>0</v>
      </c>
      <c r="N70">
        <f>IF($A70&gt;N$8,IF(SUM(N$16:N69)=0,N$7,0),0)</f>
        <v>0</v>
      </c>
      <c r="P70" s="1">
        <f t="shared" si="7"/>
        <v>8.0035161290322581</v>
      </c>
    </row>
    <row r="71" spans="1:16" x14ac:dyDescent="0.25">
      <c r="A71">
        <f>'Rozkład masy'!A71</f>
        <v>1.2015749999999983</v>
      </c>
      <c r="C71">
        <f t="shared" si="8"/>
        <v>0</v>
      </c>
      <c r="D71">
        <f t="shared" si="8"/>
        <v>0</v>
      </c>
      <c r="E71">
        <f t="shared" si="8"/>
        <v>8.0035161290322581</v>
      </c>
      <c r="F71">
        <f t="shared" si="8"/>
        <v>0</v>
      </c>
      <c r="G71">
        <f t="shared" si="8"/>
        <v>0</v>
      </c>
      <c r="H71">
        <f t="shared" si="8"/>
        <v>0</v>
      </c>
      <c r="K71">
        <f>IF($A71&gt;K$8,IF(SUM(K$16:K70)=0,K$7,0),0)</f>
        <v>0</v>
      </c>
      <c r="L71">
        <f>IF($A71&gt;L$8,IF(SUM(L$16:L70)=0,L$7,0),0)</f>
        <v>0</v>
      </c>
      <c r="M71">
        <f>IF($A71&gt;M$8,IF(SUM(M$16:M70)=0,M$7,0),0)</f>
        <v>0</v>
      </c>
      <c r="N71">
        <f>IF($A71&gt;N$8,IF(SUM(N$16:N70)=0,N$7,0),0)</f>
        <v>0</v>
      </c>
      <c r="P71" s="1">
        <f t="shared" si="7"/>
        <v>8.0035161290322581</v>
      </c>
    </row>
    <row r="72" spans="1:16" x14ac:dyDescent="0.25">
      <c r="A72">
        <f>'Rozkład masy'!A72</f>
        <v>1.2232249999999982</v>
      </c>
      <c r="C72">
        <f t="shared" si="8"/>
        <v>0</v>
      </c>
      <c r="D72">
        <f t="shared" si="8"/>
        <v>0</v>
      </c>
      <c r="E72">
        <f t="shared" si="8"/>
        <v>8.0035161290322581</v>
      </c>
      <c r="F72">
        <f t="shared" si="8"/>
        <v>0</v>
      </c>
      <c r="G72">
        <f t="shared" si="8"/>
        <v>0</v>
      </c>
      <c r="H72">
        <f t="shared" si="8"/>
        <v>0</v>
      </c>
      <c r="K72">
        <f>IF($A72&gt;K$8,IF(SUM(K$16:K71)=0,K$7,0),0)</f>
        <v>0</v>
      </c>
      <c r="L72">
        <f>IF($A72&gt;L$8,IF(SUM(L$16:L71)=0,L$7,0),0)</f>
        <v>0</v>
      </c>
      <c r="M72">
        <f>IF($A72&gt;M$8,IF(SUM(M$16:M71)=0,M$7,0),0)</f>
        <v>0</v>
      </c>
      <c r="N72">
        <f>IF($A72&gt;N$8,IF(SUM(N$16:N71)=0,N$7,0),0)</f>
        <v>0</v>
      </c>
      <c r="P72" s="1">
        <f t="shared" si="7"/>
        <v>8.0035161290322581</v>
      </c>
    </row>
    <row r="73" spans="1:16" x14ac:dyDescent="0.25">
      <c r="A73">
        <f>'Rozkład masy'!A73</f>
        <v>1.2448749999999982</v>
      </c>
      <c r="C73">
        <f t="shared" si="8"/>
        <v>0</v>
      </c>
      <c r="D73">
        <f t="shared" si="8"/>
        <v>0</v>
      </c>
      <c r="E73">
        <f t="shared" si="8"/>
        <v>8.0035161290322581</v>
      </c>
      <c r="F73">
        <f t="shared" si="8"/>
        <v>0</v>
      </c>
      <c r="G73">
        <f t="shared" si="8"/>
        <v>0</v>
      </c>
      <c r="H73">
        <f t="shared" si="8"/>
        <v>0</v>
      </c>
      <c r="K73">
        <f>IF($A73&gt;K$8,IF(SUM(K$16:K72)=0,K$7,0),0)</f>
        <v>0</v>
      </c>
      <c r="L73">
        <f>IF($A73&gt;L$8,IF(SUM(L$16:L72)=0,L$7,0),0)</f>
        <v>0</v>
      </c>
      <c r="M73">
        <f>IF($A73&gt;M$8,IF(SUM(M$16:M72)=0,M$7,0),0)</f>
        <v>0</v>
      </c>
      <c r="N73">
        <f>IF($A73&gt;N$8,IF(SUM(N$16:N72)=0,N$7,0),0)</f>
        <v>0</v>
      </c>
      <c r="P73" s="1">
        <f t="shared" si="7"/>
        <v>8.0035161290322581</v>
      </c>
    </row>
    <row r="74" spans="1:16" x14ac:dyDescent="0.25">
      <c r="A74">
        <f>'Rozkład masy'!A74</f>
        <v>1.2665249999999981</v>
      </c>
      <c r="C74">
        <f t="shared" si="8"/>
        <v>0</v>
      </c>
      <c r="D74">
        <f t="shared" si="8"/>
        <v>0</v>
      </c>
      <c r="E74">
        <f t="shared" si="8"/>
        <v>8.0035161290322581</v>
      </c>
      <c r="F74">
        <f t="shared" si="8"/>
        <v>0</v>
      </c>
      <c r="G74">
        <f t="shared" si="8"/>
        <v>0</v>
      </c>
      <c r="H74">
        <f t="shared" si="8"/>
        <v>0</v>
      </c>
      <c r="K74">
        <f>IF($A74&gt;K$8,IF(SUM(K$16:K73)=0,K$7,0),0)</f>
        <v>0</v>
      </c>
      <c r="L74">
        <f>IF($A74&gt;L$8,IF(SUM(L$16:L73)=0,L$7,0),0)</f>
        <v>0</v>
      </c>
      <c r="M74">
        <f>IF($A74&gt;M$8,IF(SUM(M$16:M73)=0,M$7,0),0)</f>
        <v>0</v>
      </c>
      <c r="N74">
        <f>IF($A74&gt;N$8,IF(SUM(N$16:N73)=0,N$7,0),0)</f>
        <v>0</v>
      </c>
      <c r="P74" s="1">
        <f t="shared" si="7"/>
        <v>8.0035161290322581</v>
      </c>
    </row>
    <row r="75" spans="1:16" x14ac:dyDescent="0.25">
      <c r="A75">
        <f>'Rozkład masy'!A75</f>
        <v>1.2881749999999981</v>
      </c>
      <c r="C75">
        <f t="shared" si="8"/>
        <v>0</v>
      </c>
      <c r="D75">
        <f t="shared" si="8"/>
        <v>0</v>
      </c>
      <c r="E75">
        <f t="shared" si="8"/>
        <v>8.0035161290322581</v>
      </c>
      <c r="F75">
        <f t="shared" si="8"/>
        <v>0</v>
      </c>
      <c r="G75">
        <f t="shared" si="8"/>
        <v>0</v>
      </c>
      <c r="H75">
        <f t="shared" si="8"/>
        <v>0</v>
      </c>
      <c r="K75">
        <f>IF($A75&gt;K$8,IF(SUM(K$16:K74)=0,K$7,0),0)</f>
        <v>0</v>
      </c>
      <c r="L75">
        <f>IF($A75&gt;L$8,IF(SUM(L$16:L74)=0,L$7,0),0)</f>
        <v>0</v>
      </c>
      <c r="M75">
        <f>IF($A75&gt;M$8,IF(SUM(M$16:M74)=0,M$7,0),0)</f>
        <v>0</v>
      </c>
      <c r="N75">
        <f>IF($A75&gt;N$8,IF(SUM(N$16:N74)=0,N$7,0),0)</f>
        <v>0</v>
      </c>
      <c r="P75" s="1">
        <f t="shared" si="7"/>
        <v>8.0035161290322581</v>
      </c>
    </row>
    <row r="76" spans="1:16" x14ac:dyDescent="0.25">
      <c r="A76">
        <f>'Rozkład masy'!A76</f>
        <v>1.309824999999998</v>
      </c>
      <c r="C76">
        <f t="shared" si="8"/>
        <v>0</v>
      </c>
      <c r="D76">
        <f t="shared" si="8"/>
        <v>0</v>
      </c>
      <c r="E76">
        <f t="shared" si="8"/>
        <v>8.0035161290322581</v>
      </c>
      <c r="F76">
        <f t="shared" si="8"/>
        <v>0</v>
      </c>
      <c r="G76">
        <f t="shared" si="8"/>
        <v>0</v>
      </c>
      <c r="H76">
        <f t="shared" si="8"/>
        <v>0</v>
      </c>
      <c r="K76">
        <f>IF($A76&gt;K$8,IF(SUM(K$16:K75)=0,K$7,0),0)</f>
        <v>0</v>
      </c>
      <c r="L76">
        <f>IF($A76&gt;L$8,IF(SUM(L$16:L75)=0,L$7,0),0)</f>
        <v>0</v>
      </c>
      <c r="M76">
        <f>IF($A76&gt;M$8,IF(SUM(M$16:M75)=0,M$7,0),0)</f>
        <v>0</v>
      </c>
      <c r="N76">
        <f>IF($A76&gt;N$8,IF(SUM(N$16:N75)=0,N$7,0),0)</f>
        <v>0</v>
      </c>
      <c r="P76" s="1">
        <f t="shared" si="7"/>
        <v>8.0035161290322581</v>
      </c>
    </row>
    <row r="77" spans="1:16" x14ac:dyDescent="0.25">
      <c r="A77">
        <f>'Rozkład masy'!A77</f>
        <v>1.331474999999998</v>
      </c>
      <c r="C77">
        <f t="shared" si="8"/>
        <v>0</v>
      </c>
      <c r="D77">
        <f t="shared" si="8"/>
        <v>0</v>
      </c>
      <c r="E77">
        <f t="shared" si="8"/>
        <v>8.0035161290322581</v>
      </c>
      <c r="F77">
        <f t="shared" si="8"/>
        <v>0</v>
      </c>
      <c r="G77">
        <f t="shared" si="8"/>
        <v>0</v>
      </c>
      <c r="H77">
        <f t="shared" si="8"/>
        <v>0</v>
      </c>
      <c r="K77">
        <f>IF($A77&gt;K$8,IF(SUM(K$16:K76)=0,K$7,0),0)</f>
        <v>0</v>
      </c>
      <c r="L77">
        <f>IF($A77&gt;L$8,IF(SUM(L$16:L76)=0,L$7,0),0)</f>
        <v>0</v>
      </c>
      <c r="M77">
        <f>IF($A77&gt;M$8,IF(SUM(M$16:M76)=0,M$7,0),0)</f>
        <v>0</v>
      </c>
      <c r="N77">
        <f>IF($A77&gt;N$8,IF(SUM(N$16:N76)=0,N$7,0),0)</f>
        <v>0</v>
      </c>
      <c r="P77" s="1">
        <f t="shared" si="7"/>
        <v>8.0035161290322581</v>
      </c>
    </row>
    <row r="78" spans="1:16" x14ac:dyDescent="0.25">
      <c r="A78">
        <f>'Rozkład masy'!A78</f>
        <v>1.3531249999999979</v>
      </c>
      <c r="C78">
        <f t="shared" si="8"/>
        <v>0</v>
      </c>
      <c r="D78">
        <f t="shared" si="8"/>
        <v>0</v>
      </c>
      <c r="E78">
        <f t="shared" si="8"/>
        <v>8.0035161290322581</v>
      </c>
      <c r="F78">
        <f t="shared" si="8"/>
        <v>0</v>
      </c>
      <c r="G78">
        <f t="shared" si="8"/>
        <v>0</v>
      </c>
      <c r="H78">
        <f t="shared" si="8"/>
        <v>0</v>
      </c>
      <c r="K78">
        <f>IF($A78&gt;K$8,IF(SUM(K$16:K77)=0,K$7,0),0)</f>
        <v>0</v>
      </c>
      <c r="L78">
        <f>IF($A78&gt;L$8,IF(SUM(L$16:L77)=0,L$7,0),0)</f>
        <v>0</v>
      </c>
      <c r="M78">
        <f>IF($A78&gt;M$8,IF(SUM(M$16:M77)=0,M$7,0),0)</f>
        <v>0</v>
      </c>
      <c r="N78">
        <f>IF($A78&gt;N$8,IF(SUM(N$16:N77)=0,N$7,0),0)</f>
        <v>0</v>
      </c>
      <c r="P78" s="1">
        <f t="shared" si="7"/>
        <v>8.0035161290322581</v>
      </c>
    </row>
    <row r="79" spans="1:16" x14ac:dyDescent="0.25">
      <c r="A79">
        <f>'Rozkład masy'!A79</f>
        <v>1.3747749999999979</v>
      </c>
      <c r="C79">
        <f t="shared" si="8"/>
        <v>0</v>
      </c>
      <c r="D79">
        <f t="shared" si="8"/>
        <v>0</v>
      </c>
      <c r="E79">
        <f t="shared" si="8"/>
        <v>8.0035161290322581</v>
      </c>
      <c r="F79">
        <f t="shared" si="8"/>
        <v>0</v>
      </c>
      <c r="G79">
        <f t="shared" si="8"/>
        <v>0</v>
      </c>
      <c r="H79">
        <f t="shared" si="8"/>
        <v>0</v>
      </c>
      <c r="K79">
        <f>IF($A79&gt;K$8,IF(SUM(K$16:K78)=0,K$7,0),0)</f>
        <v>0</v>
      </c>
      <c r="L79">
        <f>IF($A79&gt;L$8,IF(SUM(L$16:L78)=0,L$7,0),0)</f>
        <v>0</v>
      </c>
      <c r="M79">
        <f>IF($A79&gt;M$8,IF(SUM(M$16:M78)=0,M$7,0),0)</f>
        <v>0</v>
      </c>
      <c r="N79">
        <f>IF($A79&gt;N$8,IF(SUM(N$16:N78)=0,N$7,0),0)</f>
        <v>0</v>
      </c>
      <c r="P79" s="1">
        <f t="shared" si="7"/>
        <v>8.0035161290322581</v>
      </c>
    </row>
    <row r="80" spans="1:16" x14ac:dyDescent="0.25">
      <c r="A80">
        <f>'Rozkład masy'!A80</f>
        <v>1.3964249999999978</v>
      </c>
      <c r="C80">
        <f t="shared" si="8"/>
        <v>0</v>
      </c>
      <c r="D80">
        <f t="shared" si="8"/>
        <v>0</v>
      </c>
      <c r="E80">
        <f t="shared" si="8"/>
        <v>8.0035161290322581</v>
      </c>
      <c r="F80">
        <f t="shared" si="8"/>
        <v>0</v>
      </c>
      <c r="G80">
        <f t="shared" si="8"/>
        <v>0</v>
      </c>
      <c r="H80">
        <f t="shared" si="8"/>
        <v>0</v>
      </c>
      <c r="K80">
        <f>IF($A80&gt;K$8,IF(SUM(K$16:K79)=0,K$7,0),0)</f>
        <v>0</v>
      </c>
      <c r="L80">
        <f>IF($A80&gt;L$8,IF(SUM(L$16:L79)=0,L$7,0),0)</f>
        <v>0</v>
      </c>
      <c r="M80">
        <f>IF($A80&gt;M$8,IF(SUM(M$16:M79)=0,M$7,0),0)</f>
        <v>0</v>
      </c>
      <c r="N80">
        <f>IF($A80&gt;N$8,IF(SUM(N$16:N79)=0,N$7,0),0)</f>
        <v>0</v>
      </c>
      <c r="P80" s="1">
        <f t="shared" si="7"/>
        <v>8.0035161290322581</v>
      </c>
    </row>
    <row r="81" spans="1:16" x14ac:dyDescent="0.25">
      <c r="A81">
        <f>'Rozkład masy'!A81</f>
        <v>1.4180749999999978</v>
      </c>
      <c r="C81">
        <f t="shared" ref="C81:H112" si="9">IF($A81&lt;C$8,0,IF($A81&gt;C$9,0,C$11))</f>
        <v>0</v>
      </c>
      <c r="D81">
        <f t="shared" si="9"/>
        <v>0</v>
      </c>
      <c r="E81">
        <f t="shared" si="9"/>
        <v>8.0035161290322581</v>
      </c>
      <c r="F81">
        <f t="shared" si="9"/>
        <v>0</v>
      </c>
      <c r="G81">
        <f t="shared" si="9"/>
        <v>0</v>
      </c>
      <c r="H81">
        <f t="shared" si="9"/>
        <v>0</v>
      </c>
      <c r="K81">
        <f>IF($A81&gt;K$8,IF(SUM(K$16:K80)=0,K$7,0),0)</f>
        <v>0</v>
      </c>
      <c r="L81">
        <f>IF($A81&gt;L$8,IF(SUM(L$16:L80)=0,L$7,0),0)</f>
        <v>0</v>
      </c>
      <c r="M81">
        <f>IF($A81&gt;M$8,IF(SUM(M$16:M80)=0,M$7,0),0)</f>
        <v>0</v>
      </c>
      <c r="N81">
        <f>IF($A81&gt;N$8,IF(SUM(N$16:N80)=0,N$7,0),0)</f>
        <v>0</v>
      </c>
      <c r="P81" s="1">
        <f t="shared" ref="P81:P144" si="10">SUM(C81:N81)</f>
        <v>8.0035161290322581</v>
      </c>
    </row>
    <row r="82" spans="1:16" x14ac:dyDescent="0.25">
      <c r="A82">
        <f>'Rozkład masy'!A82</f>
        <v>1.4397249999999977</v>
      </c>
      <c r="C82">
        <f t="shared" si="9"/>
        <v>0</v>
      </c>
      <c r="D82">
        <f t="shared" si="9"/>
        <v>0</v>
      </c>
      <c r="E82">
        <f t="shared" si="9"/>
        <v>8.0035161290322581</v>
      </c>
      <c r="F82">
        <f t="shared" si="9"/>
        <v>0</v>
      </c>
      <c r="G82">
        <f t="shared" si="9"/>
        <v>0</v>
      </c>
      <c r="H82">
        <f t="shared" si="9"/>
        <v>0</v>
      </c>
      <c r="K82">
        <f>IF($A82&gt;K$8,IF(SUM(K$16:K81)=0,K$7,0),0)</f>
        <v>0</v>
      </c>
      <c r="L82">
        <f>IF($A82&gt;L$8,IF(SUM(L$16:L81)=0,L$7,0),0)</f>
        <v>0</v>
      </c>
      <c r="M82">
        <f>IF($A82&gt;M$8,IF(SUM(M$16:M81)=0,M$7,0),0)</f>
        <v>0</v>
      </c>
      <c r="N82">
        <f>IF($A82&gt;N$8,IF(SUM(N$16:N81)=0,N$7,0),0)</f>
        <v>0</v>
      </c>
      <c r="P82" s="1">
        <f t="shared" si="10"/>
        <v>8.0035161290322581</v>
      </c>
    </row>
    <row r="83" spans="1:16" x14ac:dyDescent="0.25">
      <c r="A83">
        <f>'Rozkład masy'!A83</f>
        <v>1.4613749999999976</v>
      </c>
      <c r="C83">
        <f t="shared" si="9"/>
        <v>0</v>
      </c>
      <c r="D83">
        <f t="shared" si="9"/>
        <v>0</v>
      </c>
      <c r="E83">
        <f t="shared" si="9"/>
        <v>8.0035161290322581</v>
      </c>
      <c r="F83">
        <f t="shared" si="9"/>
        <v>0</v>
      </c>
      <c r="G83">
        <f t="shared" si="9"/>
        <v>0</v>
      </c>
      <c r="H83">
        <f t="shared" si="9"/>
        <v>0</v>
      </c>
      <c r="K83">
        <f>IF($A83&gt;K$8,IF(SUM(K$16:K82)=0,K$7,0),0)</f>
        <v>0</v>
      </c>
      <c r="L83">
        <f>IF($A83&gt;L$8,IF(SUM(L$16:L82)=0,L$7,0),0)</f>
        <v>0</v>
      </c>
      <c r="M83">
        <f>IF($A83&gt;M$8,IF(SUM(M$16:M82)=0,M$7,0),0)</f>
        <v>0</v>
      </c>
      <c r="N83">
        <f>IF($A83&gt;N$8,IF(SUM(N$16:N82)=0,N$7,0),0)</f>
        <v>0</v>
      </c>
      <c r="P83" s="1">
        <f t="shared" si="10"/>
        <v>8.0035161290322581</v>
      </c>
    </row>
    <row r="84" spans="1:16" x14ac:dyDescent="0.25">
      <c r="A84">
        <f>'Rozkład masy'!A84</f>
        <v>1.4830249999999976</v>
      </c>
      <c r="C84">
        <f t="shared" si="9"/>
        <v>0</v>
      </c>
      <c r="D84">
        <f t="shared" si="9"/>
        <v>0</v>
      </c>
      <c r="E84">
        <f t="shared" si="9"/>
        <v>8.0035161290322581</v>
      </c>
      <c r="F84">
        <f t="shared" si="9"/>
        <v>0</v>
      </c>
      <c r="G84">
        <f t="shared" si="9"/>
        <v>0</v>
      </c>
      <c r="H84">
        <f t="shared" si="9"/>
        <v>0</v>
      </c>
      <c r="K84">
        <f>IF($A84&gt;K$8,IF(SUM(K$16:K83)=0,K$7,0),0)</f>
        <v>0</v>
      </c>
      <c r="L84">
        <f>IF($A84&gt;L$8,IF(SUM(L$16:L83)=0,L$7,0),0)</f>
        <v>0</v>
      </c>
      <c r="M84">
        <f>IF($A84&gt;M$8,IF(SUM(M$16:M83)=0,M$7,0),0)</f>
        <v>0</v>
      </c>
      <c r="N84">
        <f>IF($A84&gt;N$8,IF(SUM(N$16:N83)=0,N$7,0),0)</f>
        <v>0</v>
      </c>
      <c r="P84" s="1">
        <f t="shared" si="10"/>
        <v>8.0035161290322581</v>
      </c>
    </row>
    <row r="85" spans="1:16" x14ac:dyDescent="0.25">
      <c r="A85">
        <f>'Rozkład masy'!A85</f>
        <v>1.5046749999999975</v>
      </c>
      <c r="C85">
        <f t="shared" si="9"/>
        <v>0</v>
      </c>
      <c r="D85">
        <f t="shared" si="9"/>
        <v>0</v>
      </c>
      <c r="E85">
        <f t="shared" si="9"/>
        <v>8.0035161290322581</v>
      </c>
      <c r="F85">
        <f t="shared" si="9"/>
        <v>0</v>
      </c>
      <c r="G85">
        <f t="shared" si="9"/>
        <v>0</v>
      </c>
      <c r="H85">
        <f t="shared" si="9"/>
        <v>0</v>
      </c>
      <c r="K85">
        <f>IF($A85&gt;K$8,IF(SUM(K$16:K84)=0,K$7,0),0)</f>
        <v>0</v>
      </c>
      <c r="L85">
        <f>IF($A85&gt;L$8,IF(SUM(L$16:L84)=0,L$7,0),0)</f>
        <v>0</v>
      </c>
      <c r="M85">
        <f>IF($A85&gt;M$8,IF(SUM(M$16:M84)=0,M$7,0),0)</f>
        <v>0</v>
      </c>
      <c r="N85">
        <f>IF($A85&gt;N$8,IF(SUM(N$16:N84)=0,N$7,0),0)</f>
        <v>0</v>
      </c>
      <c r="P85" s="1">
        <f t="shared" si="10"/>
        <v>8.0035161290322581</v>
      </c>
    </row>
    <row r="86" spans="1:16" x14ac:dyDescent="0.25">
      <c r="A86">
        <f>'Rozkład masy'!A86</f>
        <v>1.5263249999999975</v>
      </c>
      <c r="C86">
        <f t="shared" si="9"/>
        <v>0</v>
      </c>
      <c r="D86">
        <f t="shared" si="9"/>
        <v>0</v>
      </c>
      <c r="E86">
        <f t="shared" si="9"/>
        <v>8.0035161290322581</v>
      </c>
      <c r="F86">
        <f t="shared" si="9"/>
        <v>0</v>
      </c>
      <c r="G86">
        <f t="shared" si="9"/>
        <v>0</v>
      </c>
      <c r="H86">
        <f t="shared" si="9"/>
        <v>0</v>
      </c>
      <c r="K86">
        <f>IF($A86&gt;K$8,IF(SUM(K$16:K85)=0,K$7,0),0)</f>
        <v>0</v>
      </c>
      <c r="L86">
        <f>IF($A86&gt;L$8,IF(SUM(L$16:L85)=0,L$7,0),0)</f>
        <v>0</v>
      </c>
      <c r="M86">
        <f>IF($A86&gt;M$8,IF(SUM(M$16:M85)=0,M$7,0),0)</f>
        <v>0</v>
      </c>
      <c r="N86">
        <f>IF($A86&gt;N$8,IF(SUM(N$16:N85)=0,N$7,0),0)</f>
        <v>0</v>
      </c>
      <c r="P86" s="1">
        <f t="shared" si="10"/>
        <v>8.0035161290322581</v>
      </c>
    </row>
    <row r="87" spans="1:16" x14ac:dyDescent="0.25">
      <c r="A87">
        <f>'Rozkład masy'!A87</f>
        <v>1.5479749999999974</v>
      </c>
      <c r="C87">
        <f t="shared" si="9"/>
        <v>0</v>
      </c>
      <c r="D87">
        <f t="shared" si="9"/>
        <v>0</v>
      </c>
      <c r="E87">
        <f t="shared" si="9"/>
        <v>8.0035161290322581</v>
      </c>
      <c r="F87">
        <f t="shared" si="9"/>
        <v>0</v>
      </c>
      <c r="G87">
        <f t="shared" si="9"/>
        <v>0</v>
      </c>
      <c r="H87">
        <f t="shared" si="9"/>
        <v>0</v>
      </c>
      <c r="K87">
        <f>IF($A87&gt;K$8,IF(SUM(K$16:K86)=0,K$7,0),0)</f>
        <v>0</v>
      </c>
      <c r="L87">
        <f>IF($A87&gt;L$8,IF(SUM(L$16:L86)=0,L$7,0),0)</f>
        <v>0</v>
      </c>
      <c r="M87">
        <f>IF($A87&gt;M$8,IF(SUM(M$16:M86)=0,M$7,0),0)</f>
        <v>0</v>
      </c>
      <c r="N87">
        <f>IF($A87&gt;N$8,IF(SUM(N$16:N86)=0,N$7,0),0)</f>
        <v>0</v>
      </c>
      <c r="P87" s="1">
        <f t="shared" si="10"/>
        <v>8.0035161290322581</v>
      </c>
    </row>
    <row r="88" spans="1:16" x14ac:dyDescent="0.25">
      <c r="A88">
        <f>'Rozkład masy'!A88</f>
        <v>1.5696249999999974</v>
      </c>
      <c r="C88">
        <f t="shared" si="9"/>
        <v>0</v>
      </c>
      <c r="D88">
        <f t="shared" si="9"/>
        <v>0</v>
      </c>
      <c r="E88">
        <f t="shared" si="9"/>
        <v>8.0035161290322581</v>
      </c>
      <c r="F88">
        <f t="shared" si="9"/>
        <v>0</v>
      </c>
      <c r="G88">
        <f t="shared" si="9"/>
        <v>0</v>
      </c>
      <c r="H88">
        <f t="shared" si="9"/>
        <v>0</v>
      </c>
      <c r="K88">
        <f>IF($A88&gt;K$8,IF(SUM(K$16:K87)=0,K$7,0),0)</f>
        <v>0</v>
      </c>
      <c r="L88">
        <f>IF($A88&gt;L$8,IF(SUM(L$16:L87)=0,L$7,0),0)</f>
        <v>0</v>
      </c>
      <c r="M88">
        <f>IF($A88&gt;M$8,IF(SUM(M$16:M87)=0,M$7,0),0)</f>
        <v>0</v>
      </c>
      <c r="N88">
        <f>IF($A88&gt;N$8,IF(SUM(N$16:N87)=0,N$7,0),0)</f>
        <v>0</v>
      </c>
      <c r="P88" s="1">
        <f t="shared" si="10"/>
        <v>8.0035161290322581</v>
      </c>
    </row>
    <row r="89" spans="1:16" x14ac:dyDescent="0.25">
      <c r="A89">
        <f>'Rozkład masy'!A89</f>
        <v>1.5912749999999973</v>
      </c>
      <c r="C89">
        <f t="shared" si="9"/>
        <v>0</v>
      </c>
      <c r="D89">
        <f t="shared" si="9"/>
        <v>0</v>
      </c>
      <c r="E89">
        <f t="shared" si="9"/>
        <v>8.0035161290322581</v>
      </c>
      <c r="F89">
        <f t="shared" si="9"/>
        <v>0</v>
      </c>
      <c r="G89">
        <f t="shared" si="9"/>
        <v>0</v>
      </c>
      <c r="H89">
        <f t="shared" si="9"/>
        <v>0</v>
      </c>
      <c r="K89">
        <f>IF($A89&gt;K$8,IF(SUM(K$16:K88)=0,K$7,0),0)</f>
        <v>0</v>
      </c>
      <c r="L89">
        <f>IF($A89&gt;L$8,IF(SUM(L$16:L88)=0,L$7,0),0)</f>
        <v>0</v>
      </c>
      <c r="M89">
        <f>IF($A89&gt;M$8,IF(SUM(M$16:M88)=0,M$7,0),0)</f>
        <v>0</v>
      </c>
      <c r="N89">
        <f>IF($A89&gt;N$8,IF(SUM(N$16:N88)=0,N$7,0),0)</f>
        <v>0</v>
      </c>
      <c r="P89" s="1">
        <f t="shared" si="10"/>
        <v>8.0035161290322581</v>
      </c>
    </row>
    <row r="90" spans="1:16" x14ac:dyDescent="0.25">
      <c r="A90">
        <f>'Rozkład masy'!A90</f>
        <v>1.6129249999999973</v>
      </c>
      <c r="C90">
        <f t="shared" si="9"/>
        <v>0</v>
      </c>
      <c r="D90">
        <f t="shared" si="9"/>
        <v>0</v>
      </c>
      <c r="E90">
        <f t="shared" si="9"/>
        <v>8.0035161290322581</v>
      </c>
      <c r="F90">
        <f t="shared" si="9"/>
        <v>0</v>
      </c>
      <c r="G90">
        <f t="shared" si="9"/>
        <v>0</v>
      </c>
      <c r="H90">
        <f t="shared" si="9"/>
        <v>0</v>
      </c>
      <c r="K90">
        <f>IF($A90&gt;K$8,IF(SUM(K$16:K89)=0,K$7,0),0)</f>
        <v>0</v>
      </c>
      <c r="L90">
        <f>IF($A90&gt;L$8,IF(SUM(L$16:L89)=0,L$7,0),0)</f>
        <v>0</v>
      </c>
      <c r="M90">
        <f>IF($A90&gt;M$8,IF(SUM(M$16:M89)=0,M$7,0),0)</f>
        <v>0</v>
      </c>
      <c r="N90">
        <f>IF($A90&gt;N$8,IF(SUM(N$16:N89)=0,N$7,0),0)</f>
        <v>0</v>
      </c>
      <c r="P90" s="1">
        <f t="shared" si="10"/>
        <v>8.0035161290322581</v>
      </c>
    </row>
    <row r="91" spans="1:16" x14ac:dyDescent="0.25">
      <c r="A91">
        <f>'Rozkład masy'!A91</f>
        <v>1.6345749999999972</v>
      </c>
      <c r="C91">
        <f t="shared" si="9"/>
        <v>0</v>
      </c>
      <c r="D91">
        <f t="shared" si="9"/>
        <v>0</v>
      </c>
      <c r="E91">
        <f t="shared" si="9"/>
        <v>8.0035161290322581</v>
      </c>
      <c r="F91">
        <f t="shared" si="9"/>
        <v>0</v>
      </c>
      <c r="G91">
        <f t="shared" si="9"/>
        <v>0</v>
      </c>
      <c r="H91">
        <f t="shared" si="9"/>
        <v>0</v>
      </c>
      <c r="K91">
        <f>IF($A91&gt;K$8,IF(SUM(K$16:K90)=0,K$7,0),0)</f>
        <v>0</v>
      </c>
      <c r="L91">
        <f>IF($A91&gt;L$8,IF(SUM(L$16:L90)=0,L$7,0),0)</f>
        <v>0</v>
      </c>
      <c r="M91">
        <f>IF($A91&gt;M$8,IF(SUM(M$16:M90)=0,M$7,0),0)</f>
        <v>0</v>
      </c>
      <c r="N91">
        <f>IF($A91&gt;N$8,IF(SUM(N$16:N90)=0,N$7,0),0)</f>
        <v>0</v>
      </c>
      <c r="P91" s="1">
        <f t="shared" si="10"/>
        <v>8.0035161290322581</v>
      </c>
    </row>
    <row r="92" spans="1:16" x14ac:dyDescent="0.25">
      <c r="A92">
        <f>'Rozkład masy'!A92</f>
        <v>1.6562249999999972</v>
      </c>
      <c r="C92">
        <f t="shared" si="9"/>
        <v>0</v>
      </c>
      <c r="D92">
        <f t="shared" si="9"/>
        <v>0</v>
      </c>
      <c r="E92">
        <f t="shared" si="9"/>
        <v>8.0035161290322581</v>
      </c>
      <c r="F92">
        <f t="shared" si="9"/>
        <v>0</v>
      </c>
      <c r="G92">
        <f t="shared" si="9"/>
        <v>0</v>
      </c>
      <c r="H92">
        <f t="shared" si="9"/>
        <v>0</v>
      </c>
      <c r="K92">
        <f>IF($A92&gt;K$8,IF(SUM(K$16:K91)=0,K$7,0),0)</f>
        <v>0</v>
      </c>
      <c r="L92">
        <f>IF($A92&gt;L$8,IF(SUM(L$16:L91)=0,L$7,0),0)</f>
        <v>0</v>
      </c>
      <c r="M92">
        <f>IF($A92&gt;M$8,IF(SUM(M$16:M91)=0,M$7,0),0)</f>
        <v>0</v>
      </c>
      <c r="N92">
        <f>IF($A92&gt;N$8,IF(SUM(N$16:N91)=0,N$7,0),0)</f>
        <v>0</v>
      </c>
      <c r="P92" s="1">
        <f t="shared" si="10"/>
        <v>8.0035161290322581</v>
      </c>
    </row>
    <row r="93" spans="1:16" x14ac:dyDescent="0.25">
      <c r="A93">
        <f>'Rozkład masy'!A93</f>
        <v>1.6778749999999971</v>
      </c>
      <c r="C93">
        <f t="shared" si="9"/>
        <v>0</v>
      </c>
      <c r="D93">
        <f t="shared" si="9"/>
        <v>0</v>
      </c>
      <c r="E93">
        <f t="shared" si="9"/>
        <v>8.0035161290322581</v>
      </c>
      <c r="F93">
        <f t="shared" si="9"/>
        <v>0</v>
      </c>
      <c r="G93">
        <f t="shared" si="9"/>
        <v>0</v>
      </c>
      <c r="H93">
        <f t="shared" si="9"/>
        <v>0</v>
      </c>
      <c r="K93">
        <f>IF($A93&gt;K$8,IF(SUM(K$16:K92)=0,K$7,0),0)</f>
        <v>0</v>
      </c>
      <c r="L93">
        <f>IF($A93&gt;L$8,IF(SUM(L$16:L92)=0,L$7,0),0)</f>
        <v>0</v>
      </c>
      <c r="M93">
        <f>IF($A93&gt;M$8,IF(SUM(M$16:M92)=0,M$7,0),0)</f>
        <v>0</v>
      </c>
      <c r="N93">
        <f>IF($A93&gt;N$8,IF(SUM(N$16:N92)=0,N$7,0),0)</f>
        <v>0</v>
      </c>
      <c r="P93" s="1">
        <f t="shared" si="10"/>
        <v>8.0035161290322581</v>
      </c>
    </row>
    <row r="94" spans="1:16" x14ac:dyDescent="0.25">
      <c r="A94">
        <f>'Rozkład masy'!A94</f>
        <v>1.6995249999999971</v>
      </c>
      <c r="C94">
        <f t="shared" si="9"/>
        <v>0</v>
      </c>
      <c r="D94">
        <f t="shared" si="9"/>
        <v>0</v>
      </c>
      <c r="E94">
        <f t="shared" si="9"/>
        <v>8.0035161290322581</v>
      </c>
      <c r="F94">
        <f t="shared" si="9"/>
        <v>0</v>
      </c>
      <c r="G94">
        <f t="shared" si="9"/>
        <v>0</v>
      </c>
      <c r="H94">
        <f t="shared" si="9"/>
        <v>0</v>
      </c>
      <c r="K94">
        <f>IF($A94&gt;K$8,IF(SUM(K$16:K93)=0,K$7,0),0)</f>
        <v>0</v>
      </c>
      <c r="L94">
        <f>IF($A94&gt;L$8,IF(SUM(L$16:L93)=0,L$7,0),0)</f>
        <v>0</v>
      </c>
      <c r="M94">
        <f>IF($A94&gt;M$8,IF(SUM(M$16:M93)=0,M$7,0),0)</f>
        <v>0</v>
      </c>
      <c r="N94">
        <f>IF($A94&gt;N$8,IF(SUM(N$16:N93)=0,N$7,0),0)</f>
        <v>0</v>
      </c>
      <c r="P94" s="1">
        <f t="shared" si="10"/>
        <v>8.0035161290322581</v>
      </c>
    </row>
    <row r="95" spans="1:16" x14ac:dyDescent="0.25">
      <c r="A95">
        <f>'Rozkład masy'!A95</f>
        <v>1.721174999999997</v>
      </c>
      <c r="C95">
        <f t="shared" si="9"/>
        <v>0</v>
      </c>
      <c r="D95">
        <f t="shared" si="9"/>
        <v>0</v>
      </c>
      <c r="E95">
        <f t="shared" si="9"/>
        <v>8.0035161290322581</v>
      </c>
      <c r="F95">
        <f t="shared" si="9"/>
        <v>0</v>
      </c>
      <c r="G95">
        <f t="shared" si="9"/>
        <v>0</v>
      </c>
      <c r="H95">
        <f t="shared" si="9"/>
        <v>0</v>
      </c>
      <c r="K95">
        <f>IF($A95&gt;K$8,IF(SUM(K$16:K94)=0,K$7,0),0)</f>
        <v>0</v>
      </c>
      <c r="L95">
        <f>IF($A95&gt;L$8,IF(SUM(L$16:L94)=0,L$7,0),0)</f>
        <v>0</v>
      </c>
      <c r="M95">
        <f>IF($A95&gt;M$8,IF(SUM(M$16:M94)=0,M$7,0),0)</f>
        <v>0</v>
      </c>
      <c r="N95">
        <f>IF($A95&gt;N$8,IF(SUM(N$16:N94)=0,N$7,0),0)</f>
        <v>0</v>
      </c>
      <c r="P95" s="1">
        <f t="shared" si="10"/>
        <v>8.0035161290322581</v>
      </c>
    </row>
    <row r="96" spans="1:16" x14ac:dyDescent="0.25">
      <c r="A96">
        <f>'Rozkład masy'!A96</f>
        <v>1.742824999999997</v>
      </c>
      <c r="C96">
        <f t="shared" si="9"/>
        <v>0</v>
      </c>
      <c r="D96">
        <f t="shared" si="9"/>
        <v>0</v>
      </c>
      <c r="E96">
        <f t="shared" si="9"/>
        <v>8.0035161290322581</v>
      </c>
      <c r="F96">
        <f t="shared" si="9"/>
        <v>0</v>
      </c>
      <c r="G96">
        <f t="shared" si="9"/>
        <v>0</v>
      </c>
      <c r="H96">
        <f t="shared" si="9"/>
        <v>0</v>
      </c>
      <c r="K96">
        <f>IF($A96&gt;K$8,IF(SUM(K$16:K95)=0,K$7,0),0)</f>
        <v>0</v>
      </c>
      <c r="L96">
        <f>IF($A96&gt;L$8,IF(SUM(L$16:L95)=0,L$7,0),0)</f>
        <v>0</v>
      </c>
      <c r="M96">
        <f>IF($A96&gt;M$8,IF(SUM(M$16:M95)=0,M$7,0),0)</f>
        <v>0</v>
      </c>
      <c r="N96">
        <f>IF($A96&gt;N$8,IF(SUM(N$16:N95)=0,N$7,0),0)</f>
        <v>0</v>
      </c>
      <c r="P96" s="1">
        <f t="shared" si="10"/>
        <v>8.0035161290322581</v>
      </c>
    </row>
    <row r="97" spans="1:16" x14ac:dyDescent="0.25">
      <c r="A97">
        <f>'Rozkład masy'!A97</f>
        <v>1.7644749999999969</v>
      </c>
      <c r="C97">
        <f t="shared" si="9"/>
        <v>0</v>
      </c>
      <c r="D97">
        <f t="shared" si="9"/>
        <v>0</v>
      </c>
      <c r="E97">
        <f t="shared" si="9"/>
        <v>8.0035161290322581</v>
      </c>
      <c r="F97">
        <f t="shared" si="9"/>
        <v>0</v>
      </c>
      <c r="G97">
        <f t="shared" si="9"/>
        <v>0</v>
      </c>
      <c r="H97">
        <f t="shared" si="9"/>
        <v>0</v>
      </c>
      <c r="K97">
        <f>IF($A97&gt;K$8,IF(SUM(K$16:K96)=0,K$7,0),0)</f>
        <v>0</v>
      </c>
      <c r="L97">
        <f>IF($A97&gt;L$8,IF(SUM(L$16:L96)=0,L$7,0),0)</f>
        <v>0</v>
      </c>
      <c r="M97">
        <f>IF($A97&gt;M$8,IF(SUM(M$16:M96)=0,M$7,0),0)</f>
        <v>0</v>
      </c>
      <c r="N97">
        <f>IF($A97&gt;N$8,IF(SUM(N$16:N96)=0,N$7,0),0)</f>
        <v>0</v>
      </c>
      <c r="P97" s="1">
        <f t="shared" si="10"/>
        <v>8.0035161290322581</v>
      </c>
    </row>
    <row r="98" spans="1:16" x14ac:dyDescent="0.25">
      <c r="A98">
        <f>'Rozkład masy'!A98</f>
        <v>1.7861249999999969</v>
      </c>
      <c r="C98">
        <f t="shared" si="9"/>
        <v>0</v>
      </c>
      <c r="D98">
        <f t="shared" si="9"/>
        <v>0</v>
      </c>
      <c r="E98">
        <f t="shared" si="9"/>
        <v>8.0035161290322581</v>
      </c>
      <c r="F98">
        <f t="shared" si="9"/>
        <v>0</v>
      </c>
      <c r="G98">
        <f t="shared" si="9"/>
        <v>0</v>
      </c>
      <c r="H98">
        <f t="shared" si="9"/>
        <v>0</v>
      </c>
      <c r="K98">
        <f>IF($A98&gt;K$8,IF(SUM(K$16:K97)=0,K$7,0),0)</f>
        <v>0</v>
      </c>
      <c r="L98">
        <f>IF($A98&gt;L$8,IF(SUM(L$16:L97)=0,L$7,0),0)</f>
        <v>0</v>
      </c>
      <c r="M98">
        <f>IF($A98&gt;M$8,IF(SUM(M$16:M97)=0,M$7,0),0)</f>
        <v>0</v>
      </c>
      <c r="N98">
        <f>IF($A98&gt;N$8,IF(SUM(N$16:N97)=0,N$7,0),0)</f>
        <v>0</v>
      </c>
      <c r="P98" s="1">
        <f t="shared" si="10"/>
        <v>8.0035161290322581</v>
      </c>
    </row>
    <row r="99" spans="1:16" x14ac:dyDescent="0.25">
      <c r="A99">
        <f>'Rozkład masy'!A99</f>
        <v>1.8077749999999968</v>
      </c>
      <c r="C99">
        <f t="shared" si="9"/>
        <v>0</v>
      </c>
      <c r="D99">
        <f t="shared" si="9"/>
        <v>0</v>
      </c>
      <c r="E99">
        <f t="shared" si="9"/>
        <v>8.0035161290322581</v>
      </c>
      <c r="F99">
        <f t="shared" si="9"/>
        <v>0</v>
      </c>
      <c r="G99">
        <f t="shared" si="9"/>
        <v>0</v>
      </c>
      <c r="H99">
        <f t="shared" si="9"/>
        <v>0</v>
      </c>
      <c r="K99">
        <f>IF($A99&gt;K$8,IF(SUM(K$16:K98)=0,K$7,0),0)</f>
        <v>0</v>
      </c>
      <c r="L99">
        <f>IF($A99&gt;L$8,IF(SUM(L$16:L98)=0,L$7,0),0)</f>
        <v>0</v>
      </c>
      <c r="M99">
        <f>IF($A99&gt;M$8,IF(SUM(M$16:M98)=0,M$7,0),0)</f>
        <v>0</v>
      </c>
      <c r="N99">
        <f>IF($A99&gt;N$8,IF(SUM(N$16:N98)=0,N$7,0),0)</f>
        <v>0</v>
      </c>
      <c r="P99" s="1">
        <f t="shared" si="10"/>
        <v>8.0035161290322581</v>
      </c>
    </row>
    <row r="100" spans="1:16" x14ac:dyDescent="0.25">
      <c r="A100">
        <f>'Rozkład masy'!A100</f>
        <v>1.8294249999999967</v>
      </c>
      <c r="C100">
        <f t="shared" si="9"/>
        <v>0</v>
      </c>
      <c r="D100">
        <f t="shared" si="9"/>
        <v>0</v>
      </c>
      <c r="E100">
        <f t="shared" si="9"/>
        <v>8.0035161290322581</v>
      </c>
      <c r="F100">
        <f t="shared" si="9"/>
        <v>0</v>
      </c>
      <c r="G100">
        <f t="shared" si="9"/>
        <v>0</v>
      </c>
      <c r="H100">
        <f t="shared" si="9"/>
        <v>0</v>
      </c>
      <c r="K100">
        <f>IF($A100&gt;K$8,IF(SUM(K$16:K99)=0,K$7,0),0)</f>
        <v>0</v>
      </c>
      <c r="L100">
        <f>IF($A100&gt;L$8,IF(SUM(L$16:L99)=0,L$7,0),0)</f>
        <v>0</v>
      </c>
      <c r="M100">
        <f>IF($A100&gt;M$8,IF(SUM(M$16:M99)=0,M$7,0),0)</f>
        <v>0</v>
      </c>
      <c r="N100">
        <f>IF($A100&gt;N$8,IF(SUM(N$16:N99)=0,N$7,0),0)</f>
        <v>0</v>
      </c>
      <c r="P100" s="1">
        <f t="shared" si="10"/>
        <v>8.0035161290322581</v>
      </c>
    </row>
    <row r="101" spans="1:16" x14ac:dyDescent="0.25">
      <c r="A101">
        <f>'Rozkład masy'!A101</f>
        <v>1.8510749999999967</v>
      </c>
      <c r="C101">
        <f t="shared" si="9"/>
        <v>0</v>
      </c>
      <c r="D101">
        <f t="shared" si="9"/>
        <v>0</v>
      </c>
      <c r="E101">
        <f t="shared" si="9"/>
        <v>8.0035161290322581</v>
      </c>
      <c r="F101">
        <f t="shared" si="9"/>
        <v>0</v>
      </c>
      <c r="G101">
        <f t="shared" si="9"/>
        <v>0</v>
      </c>
      <c r="H101">
        <f t="shared" si="9"/>
        <v>0</v>
      </c>
      <c r="K101">
        <f>IF($A101&gt;K$8,IF(SUM(K$16:K100)=0,K$7,0),0)</f>
        <v>0</v>
      </c>
      <c r="L101">
        <f>IF($A101&gt;L$8,IF(SUM(L$16:L100)=0,L$7,0),0)</f>
        <v>0</v>
      </c>
      <c r="M101">
        <f>IF($A101&gt;M$8,IF(SUM(M$16:M100)=0,M$7,0),0)</f>
        <v>0</v>
      </c>
      <c r="N101">
        <f>IF($A101&gt;N$8,IF(SUM(N$16:N100)=0,N$7,0),0)</f>
        <v>0</v>
      </c>
      <c r="P101" s="1">
        <f t="shared" si="10"/>
        <v>8.0035161290322581</v>
      </c>
    </row>
    <row r="102" spans="1:16" x14ac:dyDescent="0.25">
      <c r="A102">
        <f>'Rozkład masy'!A102</f>
        <v>1.8727249999999966</v>
      </c>
      <c r="C102">
        <f t="shared" si="9"/>
        <v>0</v>
      </c>
      <c r="D102">
        <f t="shared" si="9"/>
        <v>0</v>
      </c>
      <c r="E102">
        <f t="shared" si="9"/>
        <v>8.0035161290322581</v>
      </c>
      <c r="F102">
        <f t="shared" si="9"/>
        <v>0</v>
      </c>
      <c r="G102">
        <f t="shared" si="9"/>
        <v>0</v>
      </c>
      <c r="H102">
        <f t="shared" si="9"/>
        <v>0</v>
      </c>
      <c r="K102">
        <f>IF($A102&gt;K$8,IF(SUM(K$16:K101)=0,K$7,0),0)</f>
        <v>0</v>
      </c>
      <c r="L102">
        <f>IF($A102&gt;L$8,IF(SUM(L$16:L101)=0,L$7,0),0)</f>
        <v>0</v>
      </c>
      <c r="M102">
        <f>IF($A102&gt;M$8,IF(SUM(M$16:M101)=0,M$7,0),0)</f>
        <v>0</v>
      </c>
      <c r="N102">
        <f>IF($A102&gt;N$8,IF(SUM(N$16:N101)=0,N$7,0),0)</f>
        <v>0</v>
      </c>
      <c r="P102" s="1">
        <f t="shared" si="10"/>
        <v>8.0035161290322581</v>
      </c>
    </row>
    <row r="103" spans="1:16" x14ac:dyDescent="0.25">
      <c r="A103">
        <f>'Rozkład masy'!A103</f>
        <v>1.8943749999999966</v>
      </c>
      <c r="C103">
        <f t="shared" si="9"/>
        <v>0</v>
      </c>
      <c r="D103">
        <f t="shared" si="9"/>
        <v>0</v>
      </c>
      <c r="E103">
        <f t="shared" si="9"/>
        <v>8.0035161290322581</v>
      </c>
      <c r="F103">
        <f t="shared" si="9"/>
        <v>0</v>
      </c>
      <c r="G103">
        <f t="shared" si="9"/>
        <v>0</v>
      </c>
      <c r="H103">
        <f t="shared" si="9"/>
        <v>0</v>
      </c>
      <c r="K103">
        <f>IF($A103&gt;K$8,IF(SUM(K$16:K102)=0,K$7,0),0)</f>
        <v>0</v>
      </c>
      <c r="L103">
        <f>IF($A103&gt;L$8,IF(SUM(L$16:L102)=0,L$7,0),0)</f>
        <v>0</v>
      </c>
      <c r="M103">
        <f>IF($A103&gt;M$8,IF(SUM(M$16:M102)=0,M$7,0),0)</f>
        <v>0</v>
      </c>
      <c r="N103">
        <f>IF($A103&gt;N$8,IF(SUM(N$16:N102)=0,N$7,0),0)</f>
        <v>0</v>
      </c>
      <c r="P103" s="1">
        <f t="shared" si="10"/>
        <v>8.0035161290322581</v>
      </c>
    </row>
    <row r="104" spans="1:16" x14ac:dyDescent="0.25">
      <c r="A104">
        <f>'Rozkład masy'!A104</f>
        <v>1.9160249999999965</v>
      </c>
      <c r="C104">
        <f t="shared" si="9"/>
        <v>0</v>
      </c>
      <c r="D104">
        <f t="shared" si="9"/>
        <v>0</v>
      </c>
      <c r="E104">
        <f t="shared" si="9"/>
        <v>8.0035161290322581</v>
      </c>
      <c r="F104">
        <f t="shared" si="9"/>
        <v>0</v>
      </c>
      <c r="G104">
        <f t="shared" si="9"/>
        <v>0</v>
      </c>
      <c r="H104">
        <f t="shared" si="9"/>
        <v>0</v>
      </c>
      <c r="K104">
        <f>IF($A104&gt;K$8,IF(SUM(K$16:K103)=0,K$7,0),0)</f>
        <v>0</v>
      </c>
      <c r="L104">
        <f>IF($A104&gt;L$8,IF(SUM(L$16:L103)=0,L$7,0),0)</f>
        <v>0</v>
      </c>
      <c r="M104">
        <f>IF($A104&gt;M$8,IF(SUM(M$16:M103)=0,M$7,0),0)</f>
        <v>0</v>
      </c>
      <c r="N104">
        <f>IF($A104&gt;N$8,IF(SUM(N$16:N103)=0,N$7,0),0)</f>
        <v>0</v>
      </c>
      <c r="P104" s="1">
        <f t="shared" si="10"/>
        <v>8.0035161290322581</v>
      </c>
    </row>
    <row r="105" spans="1:16" x14ac:dyDescent="0.25">
      <c r="A105">
        <f>'Rozkład masy'!A105</f>
        <v>1.9376749999999965</v>
      </c>
      <c r="C105">
        <f t="shared" si="9"/>
        <v>0</v>
      </c>
      <c r="D105">
        <f t="shared" si="9"/>
        <v>0</v>
      </c>
      <c r="E105">
        <f t="shared" si="9"/>
        <v>8.0035161290322581</v>
      </c>
      <c r="F105">
        <f t="shared" si="9"/>
        <v>0</v>
      </c>
      <c r="G105">
        <f t="shared" si="9"/>
        <v>0</v>
      </c>
      <c r="H105">
        <f t="shared" si="9"/>
        <v>0</v>
      </c>
      <c r="K105">
        <f>IF($A105&gt;K$8,IF(SUM(K$16:K104)=0,K$7,0),0)</f>
        <v>0</v>
      </c>
      <c r="L105">
        <f>IF($A105&gt;L$8,IF(SUM(L$16:L104)=0,L$7,0),0)</f>
        <v>0</v>
      </c>
      <c r="M105">
        <f>IF($A105&gt;M$8,IF(SUM(M$16:M104)=0,M$7,0),0)</f>
        <v>0</v>
      </c>
      <c r="N105">
        <f>IF($A105&gt;N$8,IF(SUM(N$16:N104)=0,N$7,0),0)</f>
        <v>0</v>
      </c>
      <c r="P105" s="1">
        <f t="shared" si="10"/>
        <v>8.0035161290322581</v>
      </c>
    </row>
    <row r="106" spans="1:16" x14ac:dyDescent="0.25">
      <c r="A106">
        <f>'Rozkład masy'!A106</f>
        <v>1.9593249999999964</v>
      </c>
      <c r="C106">
        <f t="shared" si="9"/>
        <v>0</v>
      </c>
      <c r="D106">
        <f t="shared" si="9"/>
        <v>0</v>
      </c>
      <c r="E106">
        <f t="shared" si="9"/>
        <v>8.0035161290322581</v>
      </c>
      <c r="F106">
        <f t="shared" si="9"/>
        <v>0</v>
      </c>
      <c r="G106">
        <f t="shared" si="9"/>
        <v>0</v>
      </c>
      <c r="H106">
        <f t="shared" si="9"/>
        <v>0</v>
      </c>
      <c r="K106">
        <f>IF($A106&gt;K$8,IF(SUM(K$16:K105)=0,K$7,0),0)</f>
        <v>0</v>
      </c>
      <c r="L106">
        <f>IF($A106&gt;L$8,IF(SUM(L$16:L105)=0,L$7,0),0)</f>
        <v>0</v>
      </c>
      <c r="M106">
        <f>IF($A106&gt;M$8,IF(SUM(M$16:M105)=0,M$7,0),0)</f>
        <v>0</v>
      </c>
      <c r="N106">
        <f>IF($A106&gt;N$8,IF(SUM(N$16:N105)=0,N$7,0),0)</f>
        <v>0</v>
      </c>
      <c r="P106" s="1">
        <f t="shared" si="10"/>
        <v>8.0035161290322581</v>
      </c>
    </row>
    <row r="107" spans="1:16" x14ac:dyDescent="0.25">
      <c r="A107">
        <f>'Rozkład masy'!A107</f>
        <v>1.9809749999999964</v>
      </c>
      <c r="C107">
        <f t="shared" si="9"/>
        <v>0</v>
      </c>
      <c r="D107">
        <f t="shared" si="9"/>
        <v>0</v>
      </c>
      <c r="E107">
        <f t="shared" si="9"/>
        <v>8.0035161290322581</v>
      </c>
      <c r="F107">
        <f t="shared" si="9"/>
        <v>0</v>
      </c>
      <c r="G107">
        <f t="shared" si="9"/>
        <v>0</v>
      </c>
      <c r="H107">
        <f t="shared" si="9"/>
        <v>0</v>
      </c>
      <c r="K107">
        <f>IF($A107&gt;K$8,IF(SUM(K$16:K106)=0,K$7,0),0)</f>
        <v>0</v>
      </c>
      <c r="L107">
        <f>IF($A107&gt;L$8,IF(SUM(L$16:L106)=0,L$7,0),0)</f>
        <v>0</v>
      </c>
      <c r="M107">
        <f>IF($A107&gt;M$8,IF(SUM(M$16:M106)=0,M$7,0),0)</f>
        <v>0</v>
      </c>
      <c r="N107">
        <f>IF($A107&gt;N$8,IF(SUM(N$16:N106)=0,N$7,0),0)</f>
        <v>0</v>
      </c>
      <c r="P107" s="1">
        <f t="shared" si="10"/>
        <v>8.0035161290322581</v>
      </c>
    </row>
    <row r="108" spans="1:16" x14ac:dyDescent="0.25">
      <c r="A108">
        <f>'Rozkład masy'!A108</f>
        <v>2.0026249999999965</v>
      </c>
      <c r="C108">
        <f t="shared" si="9"/>
        <v>0</v>
      </c>
      <c r="D108">
        <f t="shared" si="9"/>
        <v>0</v>
      </c>
      <c r="E108">
        <f t="shared" si="9"/>
        <v>8.0035161290322581</v>
      </c>
      <c r="F108">
        <f t="shared" si="9"/>
        <v>0</v>
      </c>
      <c r="G108">
        <f t="shared" si="9"/>
        <v>0</v>
      </c>
      <c r="H108">
        <f t="shared" si="9"/>
        <v>0</v>
      </c>
      <c r="K108">
        <f>IF($A108&gt;K$8,IF(SUM(K$16:K107)=0,K$7,0),0)</f>
        <v>0</v>
      </c>
      <c r="L108">
        <f>IF($A108&gt;L$8,IF(SUM(L$16:L107)=0,L$7,0),0)</f>
        <v>0</v>
      </c>
      <c r="M108">
        <f>IF($A108&gt;M$8,IF(SUM(M$16:M107)=0,M$7,0),0)</f>
        <v>0</v>
      </c>
      <c r="N108">
        <f>IF($A108&gt;N$8,IF(SUM(N$16:N107)=0,N$7,0),0)</f>
        <v>0</v>
      </c>
      <c r="P108" s="1">
        <f t="shared" si="10"/>
        <v>8.0035161290322581</v>
      </c>
    </row>
    <row r="109" spans="1:16" x14ac:dyDescent="0.25">
      <c r="A109">
        <f>'Rozkład masy'!A109</f>
        <v>2.0242749999999967</v>
      </c>
      <c r="C109">
        <f t="shared" si="9"/>
        <v>0</v>
      </c>
      <c r="D109">
        <f t="shared" si="9"/>
        <v>0</v>
      </c>
      <c r="E109">
        <f t="shared" si="9"/>
        <v>8.0035161290322581</v>
      </c>
      <c r="F109">
        <f t="shared" si="9"/>
        <v>0</v>
      </c>
      <c r="G109">
        <f t="shared" si="9"/>
        <v>0</v>
      </c>
      <c r="H109">
        <f t="shared" si="9"/>
        <v>0</v>
      </c>
      <c r="K109">
        <f>IF($A109&gt;K$8,IF(SUM(K$16:K108)=0,K$7,0),0)</f>
        <v>0</v>
      </c>
      <c r="L109">
        <f>IF($A109&gt;L$8,IF(SUM(L$16:L108)=0,L$7,0),0)</f>
        <v>0</v>
      </c>
      <c r="M109">
        <f>IF($A109&gt;M$8,IF(SUM(M$16:M108)=0,M$7,0),0)</f>
        <v>0</v>
      </c>
      <c r="N109">
        <f>IF($A109&gt;N$8,IF(SUM(N$16:N108)=0,N$7,0),0)</f>
        <v>0</v>
      </c>
      <c r="P109" s="1">
        <f t="shared" si="10"/>
        <v>8.0035161290322581</v>
      </c>
    </row>
    <row r="110" spans="1:16" x14ac:dyDescent="0.25">
      <c r="A110">
        <f>'Rozkład masy'!A110</f>
        <v>2.0459249999999969</v>
      </c>
      <c r="C110">
        <f t="shared" si="9"/>
        <v>0</v>
      </c>
      <c r="D110">
        <f t="shared" si="9"/>
        <v>0</v>
      </c>
      <c r="E110">
        <f t="shared" si="9"/>
        <v>8.0035161290322581</v>
      </c>
      <c r="F110">
        <f t="shared" si="9"/>
        <v>0</v>
      </c>
      <c r="G110">
        <f t="shared" si="9"/>
        <v>0</v>
      </c>
      <c r="H110">
        <f t="shared" si="9"/>
        <v>0</v>
      </c>
      <c r="K110">
        <f>IF($A110&gt;K$8,IF(SUM(K$16:K109)=0,K$7,0),0)</f>
        <v>0</v>
      </c>
      <c r="L110">
        <f>IF($A110&gt;L$8,IF(SUM(L$16:L109)=0,L$7,0),0)</f>
        <v>0</v>
      </c>
      <c r="M110">
        <f>IF($A110&gt;M$8,IF(SUM(M$16:M109)=0,M$7,0),0)</f>
        <v>0</v>
      </c>
      <c r="N110">
        <f>IF($A110&gt;N$8,IF(SUM(N$16:N109)=0,N$7,0),0)</f>
        <v>0</v>
      </c>
      <c r="P110" s="1">
        <f t="shared" si="10"/>
        <v>8.0035161290322581</v>
      </c>
    </row>
    <row r="111" spans="1:16" x14ac:dyDescent="0.25">
      <c r="A111">
        <f>'Rozkład masy'!A111</f>
        <v>2.0675749999999971</v>
      </c>
      <c r="C111">
        <f t="shared" si="9"/>
        <v>0</v>
      </c>
      <c r="D111">
        <f t="shared" si="9"/>
        <v>0</v>
      </c>
      <c r="E111">
        <f t="shared" si="9"/>
        <v>8.0035161290322581</v>
      </c>
      <c r="F111">
        <f t="shared" si="9"/>
        <v>0</v>
      </c>
      <c r="G111">
        <f t="shared" si="9"/>
        <v>0</v>
      </c>
      <c r="H111">
        <f t="shared" si="9"/>
        <v>0</v>
      </c>
      <c r="K111">
        <f>IF($A111&gt;K$8,IF(SUM(K$16:K110)=0,K$7,0),0)</f>
        <v>0</v>
      </c>
      <c r="L111">
        <f>IF($A111&gt;L$8,IF(SUM(L$16:L110)=0,L$7,0),0)</f>
        <v>0</v>
      </c>
      <c r="M111">
        <f>IF($A111&gt;M$8,IF(SUM(M$16:M110)=0,M$7,0),0)</f>
        <v>0</v>
      </c>
      <c r="N111">
        <f>IF($A111&gt;N$8,IF(SUM(N$16:N110)=0,N$7,0),0)</f>
        <v>0</v>
      </c>
      <c r="P111" s="1">
        <f t="shared" si="10"/>
        <v>8.0035161290322581</v>
      </c>
    </row>
    <row r="112" spans="1:16" x14ac:dyDescent="0.25">
      <c r="A112">
        <f>'Rozkład masy'!A112</f>
        <v>2.0892249999999972</v>
      </c>
      <c r="C112">
        <f t="shared" si="9"/>
        <v>0</v>
      </c>
      <c r="D112">
        <f t="shared" si="9"/>
        <v>0</v>
      </c>
      <c r="E112">
        <f t="shared" si="9"/>
        <v>8.0035161290322581</v>
      </c>
      <c r="F112">
        <f t="shared" si="9"/>
        <v>0</v>
      </c>
      <c r="G112">
        <f t="shared" si="9"/>
        <v>0</v>
      </c>
      <c r="H112">
        <f t="shared" si="9"/>
        <v>0</v>
      </c>
      <c r="K112">
        <f>IF($A112&gt;K$8,IF(SUM(K$16:K111)=0,K$7,0),0)</f>
        <v>0</v>
      </c>
      <c r="L112">
        <f>IF($A112&gt;L$8,IF(SUM(L$16:L111)=0,L$7,0),0)</f>
        <v>0</v>
      </c>
      <c r="M112">
        <f>IF($A112&gt;M$8,IF(SUM(M$16:M111)=0,M$7,0),0)</f>
        <v>0</v>
      </c>
      <c r="N112">
        <f>IF($A112&gt;N$8,IF(SUM(N$16:N111)=0,N$7,0),0)</f>
        <v>0</v>
      </c>
      <c r="P112" s="1">
        <f t="shared" si="10"/>
        <v>8.0035161290322581</v>
      </c>
    </row>
    <row r="113" spans="1:16" x14ac:dyDescent="0.25">
      <c r="A113">
        <f>'Rozkład masy'!A113</f>
        <v>2.1108749999999974</v>
      </c>
      <c r="C113">
        <f t="shared" ref="C113:H144" si="11">IF($A113&lt;C$8,0,IF($A113&gt;C$9,0,C$11))</f>
        <v>0</v>
      </c>
      <c r="D113">
        <f t="shared" si="11"/>
        <v>0</v>
      </c>
      <c r="E113">
        <f t="shared" si="11"/>
        <v>8.0035161290322581</v>
      </c>
      <c r="F113">
        <f t="shared" si="11"/>
        <v>0</v>
      </c>
      <c r="G113">
        <f t="shared" si="11"/>
        <v>0</v>
      </c>
      <c r="H113">
        <f t="shared" si="11"/>
        <v>0</v>
      </c>
      <c r="K113">
        <f>IF($A113&gt;K$8,IF(SUM(K$16:K112)=0,K$7,0),0)</f>
        <v>0</v>
      </c>
      <c r="L113">
        <f>IF($A113&gt;L$8,IF(SUM(L$16:L112)=0,L$7,0),0)</f>
        <v>0</v>
      </c>
      <c r="M113">
        <f>IF($A113&gt;M$8,IF(SUM(M$16:M112)=0,M$7,0),0)</f>
        <v>0</v>
      </c>
      <c r="N113">
        <f>IF($A113&gt;N$8,IF(SUM(N$16:N112)=0,N$7,0),0)</f>
        <v>0</v>
      </c>
      <c r="P113" s="1">
        <f t="shared" si="10"/>
        <v>8.0035161290322581</v>
      </c>
    </row>
    <row r="114" spans="1:16" x14ac:dyDescent="0.25">
      <c r="A114">
        <f>'Rozkład masy'!A114</f>
        <v>2.1325249999999976</v>
      </c>
      <c r="C114">
        <f t="shared" si="11"/>
        <v>0</v>
      </c>
      <c r="D114">
        <f t="shared" si="11"/>
        <v>0</v>
      </c>
      <c r="E114">
        <f t="shared" si="11"/>
        <v>8.0035161290322581</v>
      </c>
      <c r="F114">
        <f t="shared" si="11"/>
        <v>0</v>
      </c>
      <c r="G114">
        <f t="shared" si="11"/>
        <v>0</v>
      </c>
      <c r="H114">
        <f t="shared" si="11"/>
        <v>0</v>
      </c>
      <c r="K114">
        <f>IF($A114&gt;K$8,IF(SUM(K$16:K113)=0,K$7,0),0)</f>
        <v>0</v>
      </c>
      <c r="L114">
        <f>IF($A114&gt;L$8,IF(SUM(L$16:L113)=0,L$7,0),0)</f>
        <v>0</v>
      </c>
      <c r="M114">
        <f>IF($A114&gt;M$8,IF(SUM(M$16:M113)=0,M$7,0),0)</f>
        <v>0</v>
      </c>
      <c r="N114">
        <f>IF($A114&gt;N$8,IF(SUM(N$16:N113)=0,N$7,0),0)</f>
        <v>0</v>
      </c>
      <c r="P114" s="1">
        <f t="shared" si="10"/>
        <v>8.0035161290322581</v>
      </c>
    </row>
    <row r="115" spans="1:16" x14ac:dyDescent="0.25">
      <c r="A115">
        <f>'Rozkład masy'!A115</f>
        <v>2.1541749999999977</v>
      </c>
      <c r="C115">
        <f t="shared" si="11"/>
        <v>0</v>
      </c>
      <c r="D115">
        <f t="shared" si="11"/>
        <v>0</v>
      </c>
      <c r="E115">
        <f t="shared" si="11"/>
        <v>8.0035161290322581</v>
      </c>
      <c r="F115">
        <f t="shared" si="11"/>
        <v>0</v>
      </c>
      <c r="G115">
        <f t="shared" si="11"/>
        <v>0</v>
      </c>
      <c r="H115">
        <f t="shared" si="11"/>
        <v>0</v>
      </c>
      <c r="K115">
        <f>IF($A115&gt;K$8,IF(SUM(K$16:K114)=0,K$7,0),0)</f>
        <v>0</v>
      </c>
      <c r="L115">
        <f>IF($A115&gt;L$8,IF(SUM(L$16:L114)=0,L$7,0),0)</f>
        <v>0</v>
      </c>
      <c r="M115">
        <f>IF($A115&gt;M$8,IF(SUM(M$16:M114)=0,M$7,0),0)</f>
        <v>0</v>
      </c>
      <c r="N115">
        <f>IF($A115&gt;N$8,IF(SUM(N$16:N114)=0,N$7,0),0)</f>
        <v>0</v>
      </c>
      <c r="P115" s="1">
        <f t="shared" si="10"/>
        <v>8.0035161290322581</v>
      </c>
    </row>
    <row r="116" spans="1:16" x14ac:dyDescent="0.25">
      <c r="A116">
        <f>'Rozkład masy'!A116</f>
        <v>2.1758249999999979</v>
      </c>
      <c r="C116">
        <f t="shared" si="11"/>
        <v>0</v>
      </c>
      <c r="D116">
        <f t="shared" si="11"/>
        <v>0</v>
      </c>
      <c r="E116">
        <f t="shared" si="11"/>
        <v>8.0035161290322581</v>
      </c>
      <c r="F116">
        <f t="shared" si="11"/>
        <v>0</v>
      </c>
      <c r="G116">
        <f t="shared" si="11"/>
        <v>0</v>
      </c>
      <c r="H116">
        <f t="shared" si="11"/>
        <v>0</v>
      </c>
      <c r="K116">
        <f>IF($A116&gt;K$8,IF(SUM(K$16:K115)=0,K$7,0),0)</f>
        <v>0</v>
      </c>
      <c r="L116">
        <f>IF($A116&gt;L$8,IF(SUM(L$16:L115)=0,L$7,0),0)</f>
        <v>0</v>
      </c>
      <c r="M116">
        <f>IF($A116&gt;M$8,IF(SUM(M$16:M115)=0,M$7,0),0)</f>
        <v>0</v>
      </c>
      <c r="N116">
        <f>IF($A116&gt;N$8,IF(SUM(N$16:N115)=0,N$7,0),0)</f>
        <v>0</v>
      </c>
      <c r="P116" s="1">
        <f t="shared" si="10"/>
        <v>8.0035161290322581</v>
      </c>
    </row>
    <row r="117" spans="1:16" x14ac:dyDescent="0.25">
      <c r="A117">
        <f>'Rozkład masy'!A117</f>
        <v>2.1974749999999981</v>
      </c>
      <c r="C117">
        <f t="shared" si="11"/>
        <v>0</v>
      </c>
      <c r="D117">
        <f t="shared" si="11"/>
        <v>0</v>
      </c>
      <c r="E117">
        <f t="shared" si="11"/>
        <v>8.0035161290322581</v>
      </c>
      <c r="F117">
        <f t="shared" si="11"/>
        <v>0</v>
      </c>
      <c r="G117">
        <f t="shared" si="11"/>
        <v>0</v>
      </c>
      <c r="H117">
        <f t="shared" si="11"/>
        <v>0</v>
      </c>
      <c r="K117">
        <f>IF($A117&gt;K$8,IF(SUM(K$16:K116)=0,K$7,0),0)</f>
        <v>0</v>
      </c>
      <c r="L117">
        <f>IF($A117&gt;L$8,IF(SUM(L$16:L116)=0,L$7,0),0)</f>
        <v>0</v>
      </c>
      <c r="M117">
        <f>IF($A117&gt;M$8,IF(SUM(M$16:M116)=0,M$7,0),0)</f>
        <v>0</v>
      </c>
      <c r="N117">
        <f>IF($A117&gt;N$8,IF(SUM(N$16:N116)=0,N$7,0),0)</f>
        <v>0</v>
      </c>
      <c r="P117" s="1">
        <f t="shared" si="10"/>
        <v>8.0035161290322581</v>
      </c>
    </row>
    <row r="118" spans="1:16" x14ac:dyDescent="0.25">
      <c r="A118">
        <f>'Rozkład masy'!A118</f>
        <v>2.2191249999999982</v>
      </c>
      <c r="C118">
        <f t="shared" si="11"/>
        <v>0</v>
      </c>
      <c r="D118">
        <f t="shared" si="11"/>
        <v>0</v>
      </c>
      <c r="E118">
        <f t="shared" si="11"/>
        <v>8.0035161290322581</v>
      </c>
      <c r="F118">
        <f t="shared" si="11"/>
        <v>0</v>
      </c>
      <c r="G118">
        <f t="shared" si="11"/>
        <v>0</v>
      </c>
      <c r="H118">
        <f t="shared" si="11"/>
        <v>0</v>
      </c>
      <c r="K118">
        <f>IF($A118&gt;K$8,IF(SUM(K$16:K117)=0,K$7,0),0)</f>
        <v>0</v>
      </c>
      <c r="L118">
        <f>IF($A118&gt;L$8,IF(SUM(L$16:L117)=0,L$7,0),0)</f>
        <v>0</v>
      </c>
      <c r="M118">
        <f>IF($A118&gt;M$8,IF(SUM(M$16:M117)=0,M$7,0),0)</f>
        <v>0</v>
      </c>
      <c r="N118">
        <f>IF($A118&gt;N$8,IF(SUM(N$16:N117)=0,N$7,0),0)</f>
        <v>0</v>
      </c>
      <c r="P118" s="1">
        <f t="shared" si="10"/>
        <v>8.0035161290322581</v>
      </c>
    </row>
    <row r="119" spans="1:16" x14ac:dyDescent="0.25">
      <c r="A119">
        <f>'Rozkład masy'!A119</f>
        <v>2.2407749999999984</v>
      </c>
      <c r="C119">
        <f t="shared" si="11"/>
        <v>0</v>
      </c>
      <c r="D119">
        <f t="shared" si="11"/>
        <v>0</v>
      </c>
      <c r="E119">
        <f t="shared" si="11"/>
        <v>8.0035161290322581</v>
      </c>
      <c r="F119">
        <f t="shared" si="11"/>
        <v>0</v>
      </c>
      <c r="G119">
        <f t="shared" si="11"/>
        <v>0</v>
      </c>
      <c r="H119">
        <f t="shared" si="11"/>
        <v>0</v>
      </c>
      <c r="K119">
        <f>IF($A119&gt;K$8,IF(SUM(K$16:K118)=0,K$7,0),0)</f>
        <v>0</v>
      </c>
      <c r="L119">
        <f>IF($A119&gt;L$8,IF(SUM(L$16:L118)=0,L$7,0),0)</f>
        <v>0</v>
      </c>
      <c r="M119">
        <f>IF($A119&gt;M$8,IF(SUM(M$16:M118)=0,M$7,0),0)</f>
        <v>0</v>
      </c>
      <c r="N119">
        <f>IF($A119&gt;N$8,IF(SUM(N$16:N118)=0,N$7,0),0)</f>
        <v>0</v>
      </c>
      <c r="P119" s="1">
        <f t="shared" si="10"/>
        <v>8.0035161290322581</v>
      </c>
    </row>
    <row r="120" spans="1:16" x14ac:dyDescent="0.25">
      <c r="A120">
        <f>'Rozkład masy'!A120</f>
        <v>2.2624249999999986</v>
      </c>
      <c r="C120">
        <f t="shared" si="11"/>
        <v>0</v>
      </c>
      <c r="D120">
        <f t="shared" si="11"/>
        <v>0</v>
      </c>
      <c r="E120">
        <f t="shared" si="11"/>
        <v>8.0035161290322581</v>
      </c>
      <c r="F120">
        <f t="shared" si="11"/>
        <v>0</v>
      </c>
      <c r="G120">
        <f t="shared" si="11"/>
        <v>0</v>
      </c>
      <c r="H120">
        <f t="shared" si="11"/>
        <v>0</v>
      </c>
      <c r="K120">
        <f>IF($A120&gt;K$8,IF(SUM(K$16:K119)=0,K$7,0),0)</f>
        <v>0</v>
      </c>
      <c r="L120">
        <f>IF($A120&gt;L$8,IF(SUM(L$16:L119)=0,L$7,0),0)</f>
        <v>0</v>
      </c>
      <c r="M120">
        <f>IF($A120&gt;M$8,IF(SUM(M$16:M119)=0,M$7,0),0)</f>
        <v>0</v>
      </c>
      <c r="N120">
        <f>IF($A120&gt;N$8,IF(SUM(N$16:N119)=0,N$7,0),0)</f>
        <v>0</v>
      </c>
      <c r="P120" s="1">
        <f t="shared" si="10"/>
        <v>8.0035161290322581</v>
      </c>
    </row>
    <row r="121" spans="1:16" x14ac:dyDescent="0.25">
      <c r="A121">
        <f>'Rozkład masy'!A121</f>
        <v>2.2840749999999987</v>
      </c>
      <c r="C121">
        <f t="shared" si="11"/>
        <v>0</v>
      </c>
      <c r="D121">
        <f t="shared" si="11"/>
        <v>0</v>
      </c>
      <c r="E121">
        <f t="shared" si="11"/>
        <v>8.0035161290322581</v>
      </c>
      <c r="F121">
        <f t="shared" si="11"/>
        <v>0</v>
      </c>
      <c r="G121">
        <f t="shared" si="11"/>
        <v>0</v>
      </c>
      <c r="H121">
        <f t="shared" si="11"/>
        <v>0</v>
      </c>
      <c r="K121">
        <f>IF($A121&gt;K$8,IF(SUM(K$16:K120)=0,K$7,0),0)</f>
        <v>0</v>
      </c>
      <c r="L121">
        <f>IF($A121&gt;L$8,IF(SUM(L$16:L120)=0,L$7,0),0)</f>
        <v>0</v>
      </c>
      <c r="M121">
        <f>IF($A121&gt;M$8,IF(SUM(M$16:M120)=0,M$7,0),0)</f>
        <v>0</v>
      </c>
      <c r="N121">
        <f>IF($A121&gt;N$8,IF(SUM(N$16:N120)=0,N$7,0),0)</f>
        <v>0</v>
      </c>
      <c r="P121" s="1">
        <f t="shared" si="10"/>
        <v>8.0035161290322581</v>
      </c>
    </row>
    <row r="122" spans="1:16" x14ac:dyDescent="0.25">
      <c r="A122">
        <f>'Rozkład masy'!A122</f>
        <v>2.3057249999999989</v>
      </c>
      <c r="C122">
        <f t="shared" si="11"/>
        <v>0</v>
      </c>
      <c r="D122">
        <f t="shared" si="11"/>
        <v>0</v>
      </c>
      <c r="E122">
        <f t="shared" si="11"/>
        <v>8.0035161290322581</v>
      </c>
      <c r="F122">
        <f t="shared" si="11"/>
        <v>0</v>
      </c>
      <c r="G122">
        <f t="shared" si="11"/>
        <v>0</v>
      </c>
      <c r="H122">
        <f t="shared" si="11"/>
        <v>0</v>
      </c>
      <c r="K122">
        <f>IF($A122&gt;K$8,IF(SUM(K$16:K121)=0,K$7,0),0)</f>
        <v>0</v>
      </c>
      <c r="L122">
        <f>IF($A122&gt;L$8,IF(SUM(L$16:L121)=0,L$7,0),0)</f>
        <v>0</v>
      </c>
      <c r="M122">
        <f>IF($A122&gt;M$8,IF(SUM(M$16:M121)=0,M$7,0),0)</f>
        <v>0</v>
      </c>
      <c r="N122">
        <f>IF($A122&gt;N$8,IF(SUM(N$16:N121)=0,N$7,0),0)</f>
        <v>0</v>
      </c>
      <c r="P122" s="1">
        <f t="shared" si="10"/>
        <v>8.0035161290322581</v>
      </c>
    </row>
    <row r="123" spans="1:16" x14ac:dyDescent="0.25">
      <c r="A123">
        <f>'Rozkład masy'!A123</f>
        <v>2.3273749999999991</v>
      </c>
      <c r="C123">
        <f t="shared" si="11"/>
        <v>0</v>
      </c>
      <c r="D123">
        <f t="shared" si="11"/>
        <v>0</v>
      </c>
      <c r="E123">
        <f t="shared" si="11"/>
        <v>8.0035161290322581</v>
      </c>
      <c r="F123">
        <f t="shared" si="11"/>
        <v>0</v>
      </c>
      <c r="G123">
        <f t="shared" si="11"/>
        <v>0</v>
      </c>
      <c r="H123">
        <f t="shared" si="11"/>
        <v>0</v>
      </c>
      <c r="K123">
        <f>IF($A123&gt;K$8,IF(SUM(K$16:K122)=0,K$7,0),0)</f>
        <v>0</v>
      </c>
      <c r="L123">
        <f>IF($A123&gt;L$8,IF(SUM(L$16:L122)=0,L$7,0),0)</f>
        <v>0</v>
      </c>
      <c r="M123">
        <f>IF($A123&gt;M$8,IF(SUM(M$16:M122)=0,M$7,0),0)</f>
        <v>0</v>
      </c>
      <c r="N123">
        <f>IF($A123&gt;N$8,IF(SUM(N$16:N122)=0,N$7,0),0)</f>
        <v>0</v>
      </c>
      <c r="P123" s="1">
        <f t="shared" si="10"/>
        <v>8.0035161290322581</v>
      </c>
    </row>
    <row r="124" spans="1:16" x14ac:dyDescent="0.25">
      <c r="A124">
        <f>'Rozkład masy'!A124</f>
        <v>2.3490249999999993</v>
      </c>
      <c r="C124">
        <f t="shared" si="11"/>
        <v>0</v>
      </c>
      <c r="D124">
        <f t="shared" si="11"/>
        <v>0</v>
      </c>
      <c r="E124">
        <f t="shared" si="11"/>
        <v>8.0035161290322581</v>
      </c>
      <c r="F124">
        <f t="shared" si="11"/>
        <v>0</v>
      </c>
      <c r="G124">
        <f t="shared" si="11"/>
        <v>0</v>
      </c>
      <c r="H124">
        <f t="shared" si="11"/>
        <v>0</v>
      </c>
      <c r="K124">
        <f>IF($A124&gt;K$8,IF(SUM(K$16:K123)=0,K$7,0),0)</f>
        <v>0</v>
      </c>
      <c r="L124">
        <f>IF($A124&gt;L$8,IF(SUM(L$16:L123)=0,L$7,0),0)</f>
        <v>0</v>
      </c>
      <c r="M124">
        <f>IF($A124&gt;M$8,IF(SUM(M$16:M123)=0,M$7,0),0)</f>
        <v>0</v>
      </c>
      <c r="N124">
        <f>IF($A124&gt;N$8,IF(SUM(N$16:N123)=0,N$7,0),0)</f>
        <v>0</v>
      </c>
      <c r="P124" s="1">
        <f t="shared" si="10"/>
        <v>8.0035161290322581</v>
      </c>
    </row>
    <row r="125" spans="1:16" x14ac:dyDescent="0.25">
      <c r="A125">
        <f>'Rozkład masy'!A125</f>
        <v>2.3706749999999994</v>
      </c>
      <c r="C125">
        <f t="shared" si="11"/>
        <v>0</v>
      </c>
      <c r="D125">
        <f t="shared" si="11"/>
        <v>0</v>
      </c>
      <c r="E125">
        <f t="shared" si="11"/>
        <v>8.0035161290322581</v>
      </c>
      <c r="F125">
        <f t="shared" si="11"/>
        <v>0</v>
      </c>
      <c r="G125">
        <f t="shared" si="11"/>
        <v>0</v>
      </c>
      <c r="H125">
        <f t="shared" si="11"/>
        <v>0</v>
      </c>
      <c r="K125">
        <f>IF($A125&gt;K$8,IF(SUM(K$16:K124)=0,K$7,0),0)</f>
        <v>0</v>
      </c>
      <c r="L125">
        <f>IF($A125&gt;L$8,IF(SUM(L$16:L124)=0,L$7,0),0)</f>
        <v>0</v>
      </c>
      <c r="M125">
        <f>IF($A125&gt;M$8,IF(SUM(M$16:M124)=0,M$7,0),0)</f>
        <v>0</v>
      </c>
      <c r="N125">
        <f>IF($A125&gt;N$8,IF(SUM(N$16:N124)=0,N$7,0),0)</f>
        <v>0</v>
      </c>
      <c r="P125" s="1">
        <f t="shared" si="10"/>
        <v>8.0035161290322581</v>
      </c>
    </row>
    <row r="126" spans="1:16" x14ac:dyDescent="0.25">
      <c r="A126">
        <f>'Rozkład masy'!A126</f>
        <v>2.3923249999999996</v>
      </c>
      <c r="C126">
        <f t="shared" si="11"/>
        <v>0</v>
      </c>
      <c r="D126">
        <f t="shared" si="11"/>
        <v>0</v>
      </c>
      <c r="E126">
        <f t="shared" si="11"/>
        <v>8.0035161290322581</v>
      </c>
      <c r="F126">
        <f t="shared" si="11"/>
        <v>0</v>
      </c>
      <c r="G126">
        <f t="shared" si="11"/>
        <v>0</v>
      </c>
      <c r="H126">
        <f t="shared" si="11"/>
        <v>0</v>
      </c>
      <c r="K126">
        <f>IF($A126&gt;K$8,IF(SUM(K$16:K125)=0,K$7,0),0)</f>
        <v>0</v>
      </c>
      <c r="L126">
        <f>IF($A126&gt;L$8,IF(SUM(L$16:L125)=0,L$7,0),0)</f>
        <v>0</v>
      </c>
      <c r="M126">
        <f>IF($A126&gt;M$8,IF(SUM(M$16:M125)=0,M$7,0),0)</f>
        <v>0</v>
      </c>
      <c r="N126">
        <f>IF($A126&gt;N$8,IF(SUM(N$16:N125)=0,N$7,0),0)</f>
        <v>0</v>
      </c>
      <c r="P126" s="1">
        <f t="shared" si="10"/>
        <v>8.0035161290322581</v>
      </c>
    </row>
    <row r="127" spans="1:16" x14ac:dyDescent="0.25">
      <c r="A127">
        <f>'Rozkład masy'!A127</f>
        <v>2.4139749999999998</v>
      </c>
      <c r="C127">
        <f t="shared" si="11"/>
        <v>0</v>
      </c>
      <c r="D127">
        <f t="shared" si="11"/>
        <v>0</v>
      </c>
      <c r="E127">
        <f t="shared" si="11"/>
        <v>8.0035161290322581</v>
      </c>
      <c r="F127">
        <f t="shared" si="11"/>
        <v>0</v>
      </c>
      <c r="G127">
        <f t="shared" si="11"/>
        <v>0</v>
      </c>
      <c r="H127">
        <f t="shared" si="11"/>
        <v>0</v>
      </c>
      <c r="K127">
        <f>IF($A127&gt;K$8,IF(SUM(K$16:K126)=0,K$7,0),0)</f>
        <v>0</v>
      </c>
      <c r="L127">
        <f>IF($A127&gt;L$8,IF(SUM(L$16:L126)=0,L$7,0),0)</f>
        <v>0</v>
      </c>
      <c r="M127">
        <f>IF($A127&gt;M$8,IF(SUM(M$16:M126)=0,M$7,0),0)</f>
        <v>0</v>
      </c>
      <c r="N127">
        <f>IF($A127&gt;N$8,IF(SUM(N$16:N126)=0,N$7,0),0)</f>
        <v>0</v>
      </c>
      <c r="P127" s="1">
        <f t="shared" si="10"/>
        <v>8.0035161290322581</v>
      </c>
    </row>
    <row r="128" spans="1:16" x14ac:dyDescent="0.25">
      <c r="A128">
        <f>'Rozkład masy'!A128</f>
        <v>2.4356249999999999</v>
      </c>
      <c r="C128">
        <f t="shared" si="11"/>
        <v>0</v>
      </c>
      <c r="D128">
        <f t="shared" si="11"/>
        <v>0</v>
      </c>
      <c r="E128">
        <f t="shared" si="11"/>
        <v>8.0035161290322581</v>
      </c>
      <c r="F128">
        <f t="shared" si="11"/>
        <v>0</v>
      </c>
      <c r="G128">
        <f t="shared" si="11"/>
        <v>0</v>
      </c>
      <c r="H128">
        <f t="shared" si="11"/>
        <v>0</v>
      </c>
      <c r="K128">
        <f>IF($A128&gt;K$8,IF(SUM(K$16:K127)=0,K$7,0),0)</f>
        <v>0</v>
      </c>
      <c r="L128">
        <f>IF($A128&gt;L$8,IF(SUM(L$16:L127)=0,L$7,0),0)</f>
        <v>0</v>
      </c>
      <c r="M128">
        <f>IF($A128&gt;M$8,IF(SUM(M$16:M127)=0,M$7,0),0)</f>
        <v>0</v>
      </c>
      <c r="N128">
        <f>IF($A128&gt;N$8,IF(SUM(N$16:N127)=0,N$7,0),0)</f>
        <v>0</v>
      </c>
      <c r="P128" s="1">
        <f t="shared" si="10"/>
        <v>8.0035161290322581</v>
      </c>
    </row>
    <row r="129" spans="1:16" x14ac:dyDescent="0.25">
      <c r="A129">
        <f>'Rozkład masy'!A129</f>
        <v>2.4572750000000001</v>
      </c>
      <c r="C129">
        <f t="shared" si="11"/>
        <v>0</v>
      </c>
      <c r="D129">
        <f t="shared" si="11"/>
        <v>0</v>
      </c>
      <c r="E129">
        <f t="shared" si="11"/>
        <v>8.0035161290322581</v>
      </c>
      <c r="F129">
        <f t="shared" si="11"/>
        <v>0</v>
      </c>
      <c r="G129">
        <f t="shared" si="11"/>
        <v>0</v>
      </c>
      <c r="H129">
        <f t="shared" si="11"/>
        <v>0</v>
      </c>
      <c r="K129">
        <f>IF($A129&gt;K$8,IF(SUM(K$16:K128)=0,K$7,0),0)</f>
        <v>0</v>
      </c>
      <c r="L129">
        <f>IF($A129&gt;L$8,IF(SUM(L$16:L128)=0,L$7,0),0)</f>
        <v>0</v>
      </c>
      <c r="M129">
        <f>IF($A129&gt;M$8,IF(SUM(M$16:M128)=0,M$7,0),0)</f>
        <v>0</v>
      </c>
      <c r="N129">
        <f>IF($A129&gt;N$8,IF(SUM(N$16:N128)=0,N$7,0),0)</f>
        <v>0</v>
      </c>
      <c r="P129" s="1">
        <f t="shared" si="10"/>
        <v>8.0035161290322581</v>
      </c>
    </row>
    <row r="130" spans="1:16" x14ac:dyDescent="0.25">
      <c r="A130">
        <f>'Rozkład masy'!A130</f>
        <v>2.4789250000000003</v>
      </c>
      <c r="C130">
        <f t="shared" si="11"/>
        <v>0</v>
      </c>
      <c r="D130">
        <f t="shared" si="11"/>
        <v>0</v>
      </c>
      <c r="E130">
        <f t="shared" si="11"/>
        <v>8.0035161290322581</v>
      </c>
      <c r="F130">
        <f t="shared" si="11"/>
        <v>0</v>
      </c>
      <c r="G130">
        <f t="shared" si="11"/>
        <v>0</v>
      </c>
      <c r="H130">
        <f t="shared" si="11"/>
        <v>0</v>
      </c>
      <c r="K130">
        <f>IF($A130&gt;K$8,IF(SUM(K$16:K129)=0,K$7,0),0)</f>
        <v>0</v>
      </c>
      <c r="L130">
        <f>IF($A130&gt;L$8,IF(SUM(L$16:L129)=0,L$7,0),0)</f>
        <v>0</v>
      </c>
      <c r="M130">
        <f>IF($A130&gt;M$8,IF(SUM(M$16:M129)=0,M$7,0),0)</f>
        <v>0</v>
      </c>
      <c r="N130">
        <f>IF($A130&gt;N$8,IF(SUM(N$16:N129)=0,N$7,0),0)</f>
        <v>0</v>
      </c>
      <c r="P130" s="1">
        <f t="shared" si="10"/>
        <v>8.0035161290322581</v>
      </c>
    </row>
    <row r="131" spans="1:16" x14ac:dyDescent="0.25">
      <c r="A131">
        <f>'Rozkład masy'!A131</f>
        <v>2.5005750000000004</v>
      </c>
      <c r="C131">
        <f t="shared" si="11"/>
        <v>0</v>
      </c>
      <c r="D131">
        <f t="shared" si="11"/>
        <v>0</v>
      </c>
      <c r="E131">
        <f t="shared" si="11"/>
        <v>8.0035161290322581</v>
      </c>
      <c r="F131">
        <f t="shared" si="11"/>
        <v>0</v>
      </c>
      <c r="G131">
        <f t="shared" si="11"/>
        <v>0</v>
      </c>
      <c r="H131">
        <f t="shared" si="11"/>
        <v>0</v>
      </c>
      <c r="K131">
        <f>IF($A131&gt;K$8,IF(SUM(K$16:K130)=0,K$7,0),0)</f>
        <v>0</v>
      </c>
      <c r="L131">
        <f>IF($A131&gt;L$8,IF(SUM(L$16:L130)=0,L$7,0),0)</f>
        <v>0</v>
      </c>
      <c r="M131">
        <f>IF($A131&gt;M$8,IF(SUM(M$16:M130)=0,M$7,0),0)</f>
        <v>0</v>
      </c>
      <c r="N131">
        <f>IF($A131&gt;N$8,IF(SUM(N$16:N130)=0,N$7,0),0)</f>
        <v>0</v>
      </c>
      <c r="P131" s="1">
        <f t="shared" si="10"/>
        <v>8.0035161290322581</v>
      </c>
    </row>
    <row r="132" spans="1:16" x14ac:dyDescent="0.25">
      <c r="A132">
        <f>'Rozkład masy'!A132</f>
        <v>2.5222250000000006</v>
      </c>
      <c r="C132">
        <f t="shared" si="11"/>
        <v>0</v>
      </c>
      <c r="D132">
        <f t="shared" si="11"/>
        <v>0</v>
      </c>
      <c r="E132">
        <f t="shared" si="11"/>
        <v>8.0035161290322581</v>
      </c>
      <c r="F132">
        <f t="shared" si="11"/>
        <v>0</v>
      </c>
      <c r="G132">
        <f t="shared" si="11"/>
        <v>0</v>
      </c>
      <c r="H132">
        <f t="shared" si="11"/>
        <v>0</v>
      </c>
      <c r="K132">
        <f>IF($A132&gt;K$8,IF(SUM(K$16:K131)=0,K$7,0),0)</f>
        <v>0</v>
      </c>
      <c r="L132">
        <f>IF($A132&gt;L$8,IF(SUM(L$16:L131)=0,L$7,0),0)</f>
        <v>0</v>
      </c>
      <c r="M132">
        <f>IF($A132&gt;M$8,IF(SUM(M$16:M131)=0,M$7,0),0)</f>
        <v>0</v>
      </c>
      <c r="N132">
        <f>IF($A132&gt;N$8,IF(SUM(N$16:N131)=0,N$7,0),0)</f>
        <v>0</v>
      </c>
      <c r="P132" s="1">
        <f t="shared" si="10"/>
        <v>8.0035161290322581</v>
      </c>
    </row>
    <row r="133" spans="1:16" x14ac:dyDescent="0.25">
      <c r="A133">
        <f>'Rozkład masy'!A133</f>
        <v>2.5438750000000008</v>
      </c>
      <c r="C133">
        <f t="shared" si="11"/>
        <v>0</v>
      </c>
      <c r="D133">
        <f t="shared" si="11"/>
        <v>0</v>
      </c>
      <c r="E133">
        <f t="shared" si="11"/>
        <v>8.0035161290322581</v>
      </c>
      <c r="F133">
        <f t="shared" si="11"/>
        <v>0</v>
      </c>
      <c r="G133">
        <f t="shared" si="11"/>
        <v>0</v>
      </c>
      <c r="H133">
        <f t="shared" si="11"/>
        <v>0</v>
      </c>
      <c r="K133">
        <f>IF($A133&gt;K$8,IF(SUM(K$16:K132)=0,K$7,0),0)</f>
        <v>0</v>
      </c>
      <c r="L133">
        <f>IF($A133&gt;L$8,IF(SUM(L$16:L132)=0,L$7,0),0)</f>
        <v>0</v>
      </c>
      <c r="M133">
        <f>IF($A133&gt;M$8,IF(SUM(M$16:M132)=0,M$7,0),0)</f>
        <v>0</v>
      </c>
      <c r="N133">
        <f>IF($A133&gt;N$8,IF(SUM(N$16:N132)=0,N$7,0),0)</f>
        <v>0</v>
      </c>
      <c r="P133" s="1">
        <f t="shared" si="10"/>
        <v>8.0035161290322581</v>
      </c>
    </row>
    <row r="134" spans="1:16" x14ac:dyDescent="0.25">
      <c r="A134">
        <f>'Rozkład masy'!A134</f>
        <v>2.5655250000000009</v>
      </c>
      <c r="C134">
        <f t="shared" si="11"/>
        <v>0</v>
      </c>
      <c r="D134">
        <f t="shared" si="11"/>
        <v>0</v>
      </c>
      <c r="E134">
        <f t="shared" si="11"/>
        <v>8.0035161290322581</v>
      </c>
      <c r="F134">
        <f t="shared" si="11"/>
        <v>0</v>
      </c>
      <c r="G134">
        <f t="shared" si="11"/>
        <v>0</v>
      </c>
      <c r="H134">
        <f t="shared" si="11"/>
        <v>0</v>
      </c>
      <c r="K134">
        <f>IF($A134&gt;K$8,IF(SUM(K$16:K133)=0,K$7,0),0)</f>
        <v>0</v>
      </c>
      <c r="L134">
        <f>IF($A134&gt;L$8,IF(SUM(L$16:L133)=0,L$7,0),0)</f>
        <v>0</v>
      </c>
      <c r="M134">
        <f>IF($A134&gt;M$8,IF(SUM(M$16:M133)=0,M$7,0),0)</f>
        <v>0</v>
      </c>
      <c r="N134">
        <f>IF($A134&gt;N$8,IF(SUM(N$16:N133)=0,N$7,0),0)</f>
        <v>0</v>
      </c>
      <c r="P134" s="1">
        <f t="shared" si="10"/>
        <v>8.0035161290322581</v>
      </c>
    </row>
    <row r="135" spans="1:16" x14ac:dyDescent="0.25">
      <c r="A135">
        <f>'Rozkład masy'!A135</f>
        <v>2.5871750000000011</v>
      </c>
      <c r="C135">
        <f t="shared" si="11"/>
        <v>0</v>
      </c>
      <c r="D135">
        <f t="shared" si="11"/>
        <v>0</v>
      </c>
      <c r="E135">
        <f t="shared" si="11"/>
        <v>8.0035161290322581</v>
      </c>
      <c r="F135">
        <f t="shared" si="11"/>
        <v>0</v>
      </c>
      <c r="G135">
        <f t="shared" si="11"/>
        <v>0</v>
      </c>
      <c r="H135">
        <f t="shared" si="11"/>
        <v>0</v>
      </c>
      <c r="K135">
        <f>IF($A135&gt;K$8,IF(SUM(K$16:K134)=0,K$7,0),0)</f>
        <v>0</v>
      </c>
      <c r="L135">
        <f>IF($A135&gt;L$8,IF(SUM(L$16:L134)=0,L$7,0),0)</f>
        <v>0</v>
      </c>
      <c r="M135">
        <f>IF($A135&gt;M$8,IF(SUM(M$16:M134)=0,M$7,0),0)</f>
        <v>0</v>
      </c>
      <c r="N135">
        <f>IF($A135&gt;N$8,IF(SUM(N$16:N134)=0,N$7,0),0)</f>
        <v>0</v>
      </c>
      <c r="P135" s="1">
        <f t="shared" si="10"/>
        <v>8.0035161290322581</v>
      </c>
    </row>
    <row r="136" spans="1:16" x14ac:dyDescent="0.25">
      <c r="A136">
        <f>'Rozkład masy'!A136</f>
        <v>2.6088250000000013</v>
      </c>
      <c r="C136">
        <f t="shared" si="11"/>
        <v>0</v>
      </c>
      <c r="D136">
        <f t="shared" si="11"/>
        <v>0</v>
      </c>
      <c r="E136">
        <f t="shared" si="11"/>
        <v>8.0035161290322581</v>
      </c>
      <c r="F136">
        <f t="shared" si="11"/>
        <v>0</v>
      </c>
      <c r="G136">
        <f t="shared" si="11"/>
        <v>0</v>
      </c>
      <c r="H136">
        <f t="shared" si="11"/>
        <v>0</v>
      </c>
      <c r="K136">
        <f>IF($A136&gt;K$8,IF(SUM(K$16:K135)=0,K$7,0),0)</f>
        <v>0</v>
      </c>
      <c r="L136">
        <f>IF($A136&gt;L$8,IF(SUM(L$16:L135)=0,L$7,0),0)</f>
        <v>0</v>
      </c>
      <c r="M136">
        <f>IF($A136&gt;M$8,IF(SUM(M$16:M135)=0,M$7,0),0)</f>
        <v>0</v>
      </c>
      <c r="N136">
        <f>IF($A136&gt;N$8,IF(SUM(N$16:N135)=0,N$7,0),0)</f>
        <v>0</v>
      </c>
      <c r="P136" s="1">
        <f t="shared" si="10"/>
        <v>8.0035161290322581</v>
      </c>
    </row>
    <row r="137" spans="1:16" x14ac:dyDescent="0.25">
      <c r="A137">
        <f>'Rozkład masy'!A137</f>
        <v>2.6304750000000015</v>
      </c>
      <c r="C137">
        <f t="shared" si="11"/>
        <v>0</v>
      </c>
      <c r="D137">
        <f t="shared" si="11"/>
        <v>0</v>
      </c>
      <c r="E137">
        <f t="shared" si="11"/>
        <v>8.0035161290322581</v>
      </c>
      <c r="F137">
        <f t="shared" si="11"/>
        <v>0</v>
      </c>
      <c r="G137">
        <f t="shared" si="11"/>
        <v>0</v>
      </c>
      <c r="H137">
        <f t="shared" si="11"/>
        <v>0</v>
      </c>
      <c r="K137">
        <f>IF($A137&gt;K$8,IF(SUM(K$16:K136)=0,K$7,0),0)</f>
        <v>0</v>
      </c>
      <c r="L137">
        <f>IF($A137&gt;L$8,IF(SUM(L$16:L136)=0,L$7,0),0)</f>
        <v>0</v>
      </c>
      <c r="M137">
        <f>IF($A137&gt;M$8,IF(SUM(M$16:M136)=0,M$7,0),0)</f>
        <v>0</v>
      </c>
      <c r="N137">
        <f>IF($A137&gt;N$8,IF(SUM(N$16:N136)=0,N$7,0),0)</f>
        <v>0</v>
      </c>
      <c r="P137" s="1">
        <f t="shared" si="10"/>
        <v>8.0035161290322581</v>
      </c>
    </row>
    <row r="138" spans="1:16" x14ac:dyDescent="0.25">
      <c r="A138">
        <f>'Rozkład masy'!A138</f>
        <v>2.6521250000000016</v>
      </c>
      <c r="C138">
        <f t="shared" si="11"/>
        <v>0</v>
      </c>
      <c r="D138">
        <f t="shared" si="11"/>
        <v>0</v>
      </c>
      <c r="E138">
        <f t="shared" si="11"/>
        <v>8.0035161290322581</v>
      </c>
      <c r="F138">
        <f t="shared" si="11"/>
        <v>0</v>
      </c>
      <c r="G138">
        <f t="shared" si="11"/>
        <v>0</v>
      </c>
      <c r="H138">
        <f t="shared" si="11"/>
        <v>0</v>
      </c>
      <c r="K138">
        <f>IF($A138&gt;K$8,IF(SUM(K$16:K137)=0,K$7,0),0)</f>
        <v>0</v>
      </c>
      <c r="L138">
        <f>IF($A138&gt;L$8,IF(SUM(L$16:L137)=0,L$7,0),0)</f>
        <v>0</v>
      </c>
      <c r="M138">
        <f>IF($A138&gt;M$8,IF(SUM(M$16:M137)=0,M$7,0),0)</f>
        <v>0</v>
      </c>
      <c r="N138">
        <f>IF($A138&gt;N$8,IF(SUM(N$16:N137)=0,N$7,0),0)</f>
        <v>0</v>
      </c>
      <c r="P138" s="1">
        <f t="shared" si="10"/>
        <v>8.0035161290322581</v>
      </c>
    </row>
    <row r="139" spans="1:16" x14ac:dyDescent="0.25">
      <c r="A139">
        <f>'Rozkład masy'!A139</f>
        <v>2.6737750000000018</v>
      </c>
      <c r="C139">
        <f t="shared" si="11"/>
        <v>0</v>
      </c>
      <c r="D139">
        <f t="shared" si="11"/>
        <v>0</v>
      </c>
      <c r="E139">
        <f t="shared" si="11"/>
        <v>8.0035161290322581</v>
      </c>
      <c r="F139">
        <f t="shared" si="11"/>
        <v>0</v>
      </c>
      <c r="G139">
        <f t="shared" si="11"/>
        <v>0</v>
      </c>
      <c r="H139">
        <f t="shared" si="11"/>
        <v>0</v>
      </c>
      <c r="K139">
        <f>IF($A139&gt;K$8,IF(SUM(K$16:K138)=0,K$7,0),0)</f>
        <v>0</v>
      </c>
      <c r="L139">
        <f>IF($A139&gt;L$8,IF(SUM(L$16:L138)=0,L$7,0),0)</f>
        <v>0</v>
      </c>
      <c r="M139">
        <f>IF($A139&gt;M$8,IF(SUM(M$16:M138)=0,M$7,0),0)</f>
        <v>0</v>
      </c>
      <c r="N139">
        <f>IF($A139&gt;N$8,IF(SUM(N$16:N138)=0,N$7,0),0)</f>
        <v>0</v>
      </c>
      <c r="P139" s="1">
        <f t="shared" si="10"/>
        <v>8.0035161290322581</v>
      </c>
    </row>
    <row r="140" spans="1:16" x14ac:dyDescent="0.25">
      <c r="A140">
        <f>'Rozkład masy'!A140</f>
        <v>2.695425000000002</v>
      </c>
      <c r="C140">
        <f t="shared" si="11"/>
        <v>0</v>
      </c>
      <c r="D140">
        <f t="shared" si="11"/>
        <v>0</v>
      </c>
      <c r="E140">
        <f t="shared" si="11"/>
        <v>8.0035161290322581</v>
      </c>
      <c r="F140">
        <f t="shared" si="11"/>
        <v>0</v>
      </c>
      <c r="G140">
        <f t="shared" si="11"/>
        <v>0</v>
      </c>
      <c r="H140">
        <f t="shared" si="11"/>
        <v>0</v>
      </c>
      <c r="K140">
        <f>IF($A140&gt;K$8,IF(SUM(K$16:K139)=0,K$7,0),0)</f>
        <v>0</v>
      </c>
      <c r="L140">
        <f>IF($A140&gt;L$8,IF(SUM(L$16:L139)=0,L$7,0),0)</f>
        <v>0</v>
      </c>
      <c r="M140">
        <f>IF($A140&gt;M$8,IF(SUM(M$16:M139)=0,M$7,0),0)</f>
        <v>0</v>
      </c>
      <c r="N140">
        <f>IF($A140&gt;N$8,IF(SUM(N$16:N139)=0,N$7,0),0)</f>
        <v>0</v>
      </c>
      <c r="P140" s="1">
        <f t="shared" si="10"/>
        <v>8.0035161290322581</v>
      </c>
    </row>
    <row r="141" spans="1:16" x14ac:dyDescent="0.25">
      <c r="A141">
        <f>'Rozkład masy'!A141</f>
        <v>2.7170750000000021</v>
      </c>
      <c r="C141">
        <f t="shared" si="11"/>
        <v>0</v>
      </c>
      <c r="D141">
        <f t="shared" si="11"/>
        <v>0</v>
      </c>
      <c r="E141">
        <f t="shared" si="11"/>
        <v>8.0035161290322581</v>
      </c>
      <c r="F141">
        <f t="shared" si="11"/>
        <v>0</v>
      </c>
      <c r="G141">
        <f t="shared" si="11"/>
        <v>0</v>
      </c>
      <c r="H141">
        <f t="shared" si="11"/>
        <v>0</v>
      </c>
      <c r="K141">
        <f>IF($A141&gt;K$8,IF(SUM(K$16:K140)=0,K$7,0),0)</f>
        <v>0</v>
      </c>
      <c r="L141">
        <f>IF($A141&gt;L$8,IF(SUM(L$16:L140)=0,L$7,0),0)</f>
        <v>0</v>
      </c>
      <c r="M141">
        <f>IF($A141&gt;M$8,IF(SUM(M$16:M140)=0,M$7,0),0)</f>
        <v>0</v>
      </c>
      <c r="N141">
        <f>IF($A141&gt;N$8,IF(SUM(N$16:N140)=0,N$7,0),0)</f>
        <v>0</v>
      </c>
      <c r="P141" s="1">
        <f t="shared" si="10"/>
        <v>8.0035161290322581</v>
      </c>
    </row>
    <row r="142" spans="1:16" x14ac:dyDescent="0.25">
      <c r="A142">
        <f>'Rozkład masy'!A142</f>
        <v>2.7387250000000023</v>
      </c>
      <c r="C142">
        <f t="shared" si="11"/>
        <v>0</v>
      </c>
      <c r="D142">
        <f t="shared" si="11"/>
        <v>0</v>
      </c>
      <c r="E142">
        <f t="shared" si="11"/>
        <v>8.0035161290322581</v>
      </c>
      <c r="F142">
        <f t="shared" si="11"/>
        <v>0</v>
      </c>
      <c r="G142">
        <f t="shared" si="11"/>
        <v>0</v>
      </c>
      <c r="H142">
        <f t="shared" si="11"/>
        <v>0</v>
      </c>
      <c r="K142">
        <f>IF($A142&gt;K$8,IF(SUM(K$16:K141)=0,K$7,0),0)</f>
        <v>0</v>
      </c>
      <c r="L142">
        <f>IF($A142&gt;L$8,IF(SUM(L$16:L141)=0,L$7,0),0)</f>
        <v>0</v>
      </c>
      <c r="M142">
        <f>IF($A142&gt;M$8,IF(SUM(M$16:M141)=0,M$7,0),0)</f>
        <v>0</v>
      </c>
      <c r="N142">
        <f>IF($A142&gt;N$8,IF(SUM(N$16:N141)=0,N$7,0),0)</f>
        <v>0</v>
      </c>
      <c r="P142" s="1">
        <f t="shared" si="10"/>
        <v>8.0035161290322581</v>
      </c>
    </row>
    <row r="143" spans="1:16" x14ac:dyDescent="0.25">
      <c r="A143">
        <f>'Rozkład masy'!A143</f>
        <v>2.7603750000000025</v>
      </c>
      <c r="C143">
        <f t="shared" si="11"/>
        <v>0</v>
      </c>
      <c r="D143">
        <f t="shared" si="11"/>
        <v>0</v>
      </c>
      <c r="E143">
        <f t="shared" si="11"/>
        <v>8.0035161290322581</v>
      </c>
      <c r="F143">
        <f t="shared" si="11"/>
        <v>0</v>
      </c>
      <c r="G143">
        <f t="shared" si="11"/>
        <v>0</v>
      </c>
      <c r="H143">
        <f t="shared" si="11"/>
        <v>0</v>
      </c>
      <c r="K143">
        <f>IF($A143&gt;K$8,IF(SUM(K$16:K142)=0,K$7,0),0)</f>
        <v>0</v>
      </c>
      <c r="L143">
        <f>IF($A143&gt;L$8,IF(SUM(L$16:L142)=0,L$7,0),0)</f>
        <v>0</v>
      </c>
      <c r="M143">
        <f>IF($A143&gt;M$8,IF(SUM(M$16:M142)=0,M$7,0),0)</f>
        <v>0</v>
      </c>
      <c r="N143">
        <f>IF($A143&gt;N$8,IF(SUM(N$16:N142)=0,N$7,0),0)</f>
        <v>0</v>
      </c>
      <c r="P143" s="1">
        <f t="shared" si="10"/>
        <v>8.0035161290322581</v>
      </c>
    </row>
    <row r="144" spans="1:16" x14ac:dyDescent="0.25">
      <c r="A144">
        <f>'Rozkład masy'!A144</f>
        <v>2.7820250000000026</v>
      </c>
      <c r="C144">
        <f t="shared" si="11"/>
        <v>0</v>
      </c>
      <c r="D144">
        <f t="shared" si="11"/>
        <v>0</v>
      </c>
      <c r="E144">
        <f t="shared" si="11"/>
        <v>8.0035161290322581</v>
      </c>
      <c r="F144">
        <f t="shared" si="11"/>
        <v>0</v>
      </c>
      <c r="G144">
        <f t="shared" si="11"/>
        <v>0</v>
      </c>
      <c r="H144">
        <f t="shared" si="11"/>
        <v>0</v>
      </c>
      <c r="K144">
        <f>IF($A144&gt;K$8,IF(SUM(K$16:K143)=0,K$7,0),0)</f>
        <v>0</v>
      </c>
      <c r="L144">
        <f>IF($A144&gt;L$8,IF(SUM(L$16:L143)=0,L$7,0),0)</f>
        <v>0</v>
      </c>
      <c r="M144">
        <f>IF($A144&gt;M$8,IF(SUM(M$16:M143)=0,M$7,0),0)</f>
        <v>0</v>
      </c>
      <c r="N144">
        <f>IF($A144&gt;N$8,IF(SUM(N$16:N143)=0,N$7,0),0)</f>
        <v>0</v>
      </c>
      <c r="P144" s="1">
        <f t="shared" si="10"/>
        <v>8.0035161290322581</v>
      </c>
    </row>
    <row r="145" spans="1:16" x14ac:dyDescent="0.25">
      <c r="A145">
        <f>'Rozkład masy'!A145</f>
        <v>2.8036750000000028</v>
      </c>
      <c r="C145">
        <f t="shared" ref="C145:H176" si="12">IF($A145&lt;C$8,0,IF($A145&gt;C$9,0,C$11))</f>
        <v>0</v>
      </c>
      <c r="D145">
        <f t="shared" si="12"/>
        <v>0</v>
      </c>
      <c r="E145">
        <f t="shared" si="12"/>
        <v>8.0035161290322581</v>
      </c>
      <c r="F145">
        <f t="shared" si="12"/>
        <v>0</v>
      </c>
      <c r="G145">
        <f t="shared" si="12"/>
        <v>0</v>
      </c>
      <c r="H145">
        <f t="shared" si="12"/>
        <v>0</v>
      </c>
      <c r="K145">
        <f>IF($A145&gt;K$8,IF(SUM(K$16:K144)=0,K$7,0),0)</f>
        <v>0</v>
      </c>
      <c r="L145">
        <f>IF($A145&gt;L$8,IF(SUM(L$16:L144)=0,L$7,0),0)</f>
        <v>0</v>
      </c>
      <c r="M145">
        <f>IF($A145&gt;M$8,IF(SUM(M$16:M144)=0,M$7,0),0)</f>
        <v>0</v>
      </c>
      <c r="N145">
        <f>IF($A145&gt;N$8,IF(SUM(N$16:N144)=0,N$7,0),0)</f>
        <v>0</v>
      </c>
      <c r="P145" s="1">
        <f t="shared" ref="P145:P208" si="13">SUM(C145:N145)</f>
        <v>8.0035161290322581</v>
      </c>
    </row>
    <row r="146" spans="1:16" x14ac:dyDescent="0.25">
      <c r="A146">
        <f>'Rozkład masy'!A146</f>
        <v>2.825325000000003</v>
      </c>
      <c r="C146">
        <f t="shared" si="12"/>
        <v>0</v>
      </c>
      <c r="D146">
        <f t="shared" si="12"/>
        <v>0</v>
      </c>
      <c r="E146">
        <f t="shared" si="12"/>
        <v>8.0035161290322581</v>
      </c>
      <c r="F146">
        <f t="shared" si="12"/>
        <v>0</v>
      </c>
      <c r="G146">
        <f t="shared" si="12"/>
        <v>0</v>
      </c>
      <c r="H146">
        <f t="shared" si="12"/>
        <v>0</v>
      </c>
      <c r="K146">
        <f>IF($A146&gt;K$8,IF(SUM(K$16:K145)=0,K$7,0),0)</f>
        <v>0</v>
      </c>
      <c r="L146">
        <f>IF($A146&gt;L$8,IF(SUM(L$16:L145)=0,L$7,0),0)</f>
        <v>0</v>
      </c>
      <c r="M146">
        <f>IF($A146&gt;M$8,IF(SUM(M$16:M145)=0,M$7,0),0)</f>
        <v>0</v>
      </c>
      <c r="N146">
        <f>IF($A146&gt;N$8,IF(SUM(N$16:N145)=0,N$7,0),0)</f>
        <v>0</v>
      </c>
      <c r="P146" s="1">
        <f t="shared" si="13"/>
        <v>8.0035161290322581</v>
      </c>
    </row>
    <row r="147" spans="1:16" x14ac:dyDescent="0.25">
      <c r="A147">
        <f>'Rozkład masy'!A147</f>
        <v>2.8469750000000031</v>
      </c>
      <c r="C147">
        <f t="shared" si="12"/>
        <v>0</v>
      </c>
      <c r="D147">
        <f t="shared" si="12"/>
        <v>0</v>
      </c>
      <c r="E147">
        <f t="shared" si="12"/>
        <v>8.0035161290322581</v>
      </c>
      <c r="F147">
        <f t="shared" si="12"/>
        <v>0</v>
      </c>
      <c r="G147">
        <f t="shared" si="12"/>
        <v>0</v>
      </c>
      <c r="H147">
        <f t="shared" si="12"/>
        <v>0</v>
      </c>
      <c r="K147">
        <f>IF($A147&gt;K$8,IF(SUM(K$16:K146)=0,K$7,0),0)</f>
        <v>0</v>
      </c>
      <c r="L147">
        <f>IF($A147&gt;L$8,IF(SUM(L$16:L146)=0,L$7,0),0)</f>
        <v>0</v>
      </c>
      <c r="M147">
        <f>IF($A147&gt;M$8,IF(SUM(M$16:M146)=0,M$7,0),0)</f>
        <v>0</v>
      </c>
      <c r="N147">
        <f>IF($A147&gt;N$8,IF(SUM(N$16:N146)=0,N$7,0),0)</f>
        <v>0</v>
      </c>
      <c r="P147" s="1">
        <f t="shared" si="13"/>
        <v>8.0035161290322581</v>
      </c>
    </row>
    <row r="148" spans="1:16" x14ac:dyDescent="0.25">
      <c r="A148">
        <f>'Rozkład masy'!A148</f>
        <v>2.8686250000000033</v>
      </c>
      <c r="C148">
        <f t="shared" si="12"/>
        <v>0</v>
      </c>
      <c r="D148">
        <f t="shared" si="12"/>
        <v>0</v>
      </c>
      <c r="E148">
        <f t="shared" si="12"/>
        <v>8.0035161290322581</v>
      </c>
      <c r="F148">
        <f t="shared" si="12"/>
        <v>0</v>
      </c>
      <c r="G148">
        <f t="shared" si="12"/>
        <v>0</v>
      </c>
      <c r="H148">
        <f t="shared" si="12"/>
        <v>0</v>
      </c>
      <c r="K148">
        <f>IF($A148&gt;K$8,IF(SUM(K$16:K147)=0,K$7,0),0)</f>
        <v>0</v>
      </c>
      <c r="L148">
        <f>IF($A148&gt;L$8,IF(SUM(L$16:L147)=0,L$7,0),0)</f>
        <v>0</v>
      </c>
      <c r="M148">
        <f>IF($A148&gt;M$8,IF(SUM(M$16:M147)=0,M$7,0),0)</f>
        <v>0</v>
      </c>
      <c r="N148">
        <f>IF($A148&gt;N$8,IF(SUM(N$16:N147)=0,N$7,0),0)</f>
        <v>0</v>
      </c>
      <c r="P148" s="1">
        <f t="shared" si="13"/>
        <v>8.0035161290322581</v>
      </c>
    </row>
    <row r="149" spans="1:16" x14ac:dyDescent="0.25">
      <c r="A149">
        <f>'Rozkład masy'!A149</f>
        <v>2.8902750000000035</v>
      </c>
      <c r="C149">
        <f t="shared" si="12"/>
        <v>0</v>
      </c>
      <c r="D149">
        <f t="shared" si="12"/>
        <v>0</v>
      </c>
      <c r="E149">
        <f t="shared" si="12"/>
        <v>8.0035161290322581</v>
      </c>
      <c r="F149">
        <f t="shared" si="12"/>
        <v>0</v>
      </c>
      <c r="G149">
        <f t="shared" si="12"/>
        <v>0</v>
      </c>
      <c r="H149">
        <f t="shared" si="12"/>
        <v>0</v>
      </c>
      <c r="K149">
        <f>IF($A149&gt;K$8,IF(SUM(K$16:K148)=0,K$7,0),0)</f>
        <v>0</v>
      </c>
      <c r="L149">
        <f>IF($A149&gt;L$8,IF(SUM(L$16:L148)=0,L$7,0),0)</f>
        <v>0</v>
      </c>
      <c r="M149">
        <f>IF($A149&gt;M$8,IF(SUM(M$16:M148)=0,M$7,0),0)</f>
        <v>0</v>
      </c>
      <c r="N149">
        <f>IF($A149&gt;N$8,IF(SUM(N$16:N148)=0,N$7,0),0)</f>
        <v>0</v>
      </c>
      <c r="P149" s="1">
        <f t="shared" si="13"/>
        <v>8.0035161290322581</v>
      </c>
    </row>
    <row r="150" spans="1:16" x14ac:dyDescent="0.25">
      <c r="A150">
        <f>'Rozkład masy'!A150</f>
        <v>2.9119250000000036</v>
      </c>
      <c r="C150">
        <f t="shared" si="12"/>
        <v>0</v>
      </c>
      <c r="D150">
        <f t="shared" si="12"/>
        <v>0</v>
      </c>
      <c r="E150">
        <f t="shared" si="12"/>
        <v>8.0035161290322581</v>
      </c>
      <c r="F150">
        <f t="shared" si="12"/>
        <v>0</v>
      </c>
      <c r="G150">
        <f t="shared" si="12"/>
        <v>0</v>
      </c>
      <c r="H150">
        <f t="shared" si="12"/>
        <v>0</v>
      </c>
      <c r="K150">
        <f>IF($A150&gt;K$8,IF(SUM(K$16:K149)=0,K$7,0),0)</f>
        <v>0</v>
      </c>
      <c r="L150">
        <f>IF($A150&gt;L$8,IF(SUM(L$16:L149)=0,L$7,0),0)</f>
        <v>0</v>
      </c>
      <c r="M150">
        <f>IF($A150&gt;M$8,IF(SUM(M$16:M149)=0,M$7,0),0)</f>
        <v>0</v>
      </c>
      <c r="N150">
        <f>IF($A150&gt;N$8,IF(SUM(N$16:N149)=0,N$7,0),0)</f>
        <v>0</v>
      </c>
      <c r="P150" s="1">
        <f t="shared" si="13"/>
        <v>8.0035161290322581</v>
      </c>
    </row>
    <row r="151" spans="1:16" x14ac:dyDescent="0.25">
      <c r="A151">
        <f>'Rozkład masy'!A151</f>
        <v>2.9335750000000038</v>
      </c>
      <c r="C151">
        <f t="shared" si="12"/>
        <v>0</v>
      </c>
      <c r="D151">
        <f t="shared" si="12"/>
        <v>0</v>
      </c>
      <c r="E151">
        <f t="shared" si="12"/>
        <v>8.0035161290322581</v>
      </c>
      <c r="F151">
        <f t="shared" si="12"/>
        <v>0</v>
      </c>
      <c r="G151">
        <f t="shared" si="12"/>
        <v>0</v>
      </c>
      <c r="H151">
        <f t="shared" si="12"/>
        <v>0</v>
      </c>
      <c r="K151">
        <f>IF($A151&gt;K$8,IF(SUM(K$16:K150)=0,K$7,0),0)</f>
        <v>0</v>
      </c>
      <c r="L151">
        <f>IF($A151&gt;L$8,IF(SUM(L$16:L150)=0,L$7,0),0)</f>
        <v>0</v>
      </c>
      <c r="M151">
        <f>IF($A151&gt;M$8,IF(SUM(M$16:M150)=0,M$7,0),0)</f>
        <v>0</v>
      </c>
      <c r="N151">
        <f>IF($A151&gt;N$8,IF(SUM(N$16:N150)=0,N$7,0),0)</f>
        <v>0</v>
      </c>
      <c r="P151" s="1">
        <f t="shared" si="13"/>
        <v>8.0035161290322581</v>
      </c>
    </row>
    <row r="152" spans="1:16" x14ac:dyDescent="0.25">
      <c r="A152">
        <f>'Rozkład masy'!A152</f>
        <v>2.955225000000004</v>
      </c>
      <c r="C152">
        <f t="shared" si="12"/>
        <v>0</v>
      </c>
      <c r="D152">
        <f t="shared" si="12"/>
        <v>0</v>
      </c>
      <c r="E152">
        <f t="shared" si="12"/>
        <v>8.0035161290322581</v>
      </c>
      <c r="F152">
        <f t="shared" si="12"/>
        <v>0</v>
      </c>
      <c r="G152">
        <f t="shared" si="12"/>
        <v>0</v>
      </c>
      <c r="H152">
        <f t="shared" si="12"/>
        <v>0</v>
      </c>
      <c r="K152">
        <f>IF($A152&gt;K$8,IF(SUM(K$16:K151)=0,K$7,0),0)</f>
        <v>0</v>
      </c>
      <c r="L152">
        <f>IF($A152&gt;L$8,IF(SUM(L$16:L151)=0,L$7,0),0)</f>
        <v>0</v>
      </c>
      <c r="M152">
        <f>IF($A152&gt;M$8,IF(SUM(M$16:M151)=0,M$7,0),0)</f>
        <v>0</v>
      </c>
      <c r="N152">
        <f>IF($A152&gt;N$8,IF(SUM(N$16:N151)=0,N$7,0),0)</f>
        <v>0</v>
      </c>
      <c r="P152" s="1">
        <f t="shared" si="13"/>
        <v>8.0035161290322581</v>
      </c>
    </row>
    <row r="153" spans="1:16" x14ac:dyDescent="0.25">
      <c r="A153">
        <f>'Rozkład masy'!A153</f>
        <v>2.9768750000000042</v>
      </c>
      <c r="C153">
        <f t="shared" si="12"/>
        <v>0</v>
      </c>
      <c r="D153">
        <f t="shared" si="12"/>
        <v>0</v>
      </c>
      <c r="E153">
        <f t="shared" si="12"/>
        <v>8.0035161290322581</v>
      </c>
      <c r="F153">
        <f t="shared" si="12"/>
        <v>0</v>
      </c>
      <c r="G153">
        <f t="shared" si="12"/>
        <v>0</v>
      </c>
      <c r="H153">
        <f t="shared" si="12"/>
        <v>0</v>
      </c>
      <c r="K153">
        <f>IF($A153&gt;K$8,IF(SUM(K$16:K152)=0,K$7,0),0)</f>
        <v>0</v>
      </c>
      <c r="L153">
        <f>IF($A153&gt;L$8,IF(SUM(L$16:L152)=0,L$7,0),0)</f>
        <v>0</v>
      </c>
      <c r="M153">
        <f>IF($A153&gt;M$8,IF(SUM(M$16:M152)=0,M$7,0),0)</f>
        <v>0</v>
      </c>
      <c r="N153">
        <f>IF($A153&gt;N$8,IF(SUM(N$16:N152)=0,N$7,0),0)</f>
        <v>0</v>
      </c>
      <c r="P153" s="1">
        <f t="shared" si="13"/>
        <v>8.0035161290322581</v>
      </c>
    </row>
    <row r="154" spans="1:16" x14ac:dyDescent="0.25">
      <c r="A154">
        <f>'Rozkład masy'!A154</f>
        <v>2.9985250000000043</v>
      </c>
      <c r="C154">
        <f t="shared" si="12"/>
        <v>0</v>
      </c>
      <c r="D154">
        <f t="shared" si="12"/>
        <v>0</v>
      </c>
      <c r="E154">
        <f t="shared" si="12"/>
        <v>8.0035161290322581</v>
      </c>
      <c r="F154">
        <f t="shared" si="12"/>
        <v>0</v>
      </c>
      <c r="G154">
        <f t="shared" si="12"/>
        <v>0</v>
      </c>
      <c r="H154">
        <f t="shared" si="12"/>
        <v>0</v>
      </c>
      <c r="K154">
        <f>IF($A154&gt;K$8,IF(SUM(K$16:K153)=0,K$7,0),0)</f>
        <v>0</v>
      </c>
      <c r="L154">
        <f>IF($A154&gt;L$8,IF(SUM(L$16:L153)=0,L$7,0),0)</f>
        <v>0</v>
      </c>
      <c r="M154">
        <f>IF($A154&gt;M$8,IF(SUM(M$16:M153)=0,M$7,0),0)</f>
        <v>0</v>
      </c>
      <c r="N154">
        <f>IF($A154&gt;N$8,IF(SUM(N$16:N153)=0,N$7,0),0)</f>
        <v>0</v>
      </c>
      <c r="P154" s="1">
        <f t="shared" si="13"/>
        <v>8.0035161290322581</v>
      </c>
    </row>
    <row r="155" spans="1:16" x14ac:dyDescent="0.25">
      <c r="A155">
        <f>'Rozkład masy'!A155</f>
        <v>3.0201750000000045</v>
      </c>
      <c r="C155">
        <f t="shared" si="12"/>
        <v>0</v>
      </c>
      <c r="D155">
        <f t="shared" si="12"/>
        <v>0</v>
      </c>
      <c r="E155">
        <f t="shared" si="12"/>
        <v>8.0035161290322581</v>
      </c>
      <c r="F155">
        <f t="shared" si="12"/>
        <v>0</v>
      </c>
      <c r="G155">
        <f t="shared" si="12"/>
        <v>0</v>
      </c>
      <c r="H155">
        <f t="shared" si="12"/>
        <v>0</v>
      </c>
      <c r="K155">
        <f>IF($A155&gt;K$8,IF(SUM(K$16:K154)=0,K$7,0),0)</f>
        <v>0</v>
      </c>
      <c r="L155">
        <f>IF($A155&gt;L$8,IF(SUM(L$16:L154)=0,L$7,0),0)</f>
        <v>0</v>
      </c>
      <c r="M155">
        <f>IF($A155&gt;M$8,IF(SUM(M$16:M154)=0,M$7,0),0)</f>
        <v>0</v>
      </c>
      <c r="N155">
        <f>IF($A155&gt;N$8,IF(SUM(N$16:N154)=0,N$7,0),0)</f>
        <v>0</v>
      </c>
      <c r="P155" s="1">
        <f t="shared" si="13"/>
        <v>8.0035161290322581</v>
      </c>
    </row>
    <row r="156" spans="1:16" x14ac:dyDescent="0.25">
      <c r="A156">
        <f>'Rozkład masy'!A156</f>
        <v>3.0418250000000047</v>
      </c>
      <c r="C156">
        <f t="shared" si="12"/>
        <v>0</v>
      </c>
      <c r="D156">
        <f t="shared" si="12"/>
        <v>0</v>
      </c>
      <c r="E156">
        <f t="shared" si="12"/>
        <v>8.0035161290322581</v>
      </c>
      <c r="F156">
        <f t="shared" si="12"/>
        <v>0</v>
      </c>
      <c r="G156">
        <f t="shared" si="12"/>
        <v>0</v>
      </c>
      <c r="H156">
        <f t="shared" si="12"/>
        <v>0</v>
      </c>
      <c r="K156">
        <f>IF($A156&gt;K$8,IF(SUM(K$16:K155)=0,K$7,0),0)</f>
        <v>0</v>
      </c>
      <c r="L156">
        <f>IF($A156&gt;L$8,IF(SUM(L$16:L155)=0,L$7,0),0)</f>
        <v>0</v>
      </c>
      <c r="M156">
        <f>IF($A156&gt;M$8,IF(SUM(M$16:M155)=0,M$7,0),0)</f>
        <v>0</v>
      </c>
      <c r="N156">
        <f>IF($A156&gt;N$8,IF(SUM(N$16:N155)=0,N$7,0),0)</f>
        <v>0</v>
      </c>
      <c r="P156" s="1">
        <f t="shared" si="13"/>
        <v>8.0035161290322581</v>
      </c>
    </row>
    <row r="157" spans="1:16" x14ac:dyDescent="0.25">
      <c r="A157">
        <f>'Rozkład masy'!A157</f>
        <v>3.0634750000000048</v>
      </c>
      <c r="C157">
        <f t="shared" si="12"/>
        <v>0</v>
      </c>
      <c r="D157">
        <f t="shared" si="12"/>
        <v>0</v>
      </c>
      <c r="E157">
        <f t="shared" si="12"/>
        <v>8.0035161290322581</v>
      </c>
      <c r="F157">
        <f t="shared" si="12"/>
        <v>0</v>
      </c>
      <c r="G157">
        <f t="shared" si="12"/>
        <v>0</v>
      </c>
      <c r="H157">
        <f t="shared" si="12"/>
        <v>0</v>
      </c>
      <c r="K157">
        <f>IF($A157&gt;K$8,IF(SUM(K$16:K156)=0,K$7,0),0)</f>
        <v>0</v>
      </c>
      <c r="L157">
        <f>IF($A157&gt;L$8,IF(SUM(L$16:L156)=0,L$7,0),0)</f>
        <v>0</v>
      </c>
      <c r="M157">
        <f>IF($A157&gt;M$8,IF(SUM(M$16:M156)=0,M$7,0),0)</f>
        <v>0</v>
      </c>
      <c r="N157">
        <f>IF($A157&gt;N$8,IF(SUM(N$16:N156)=0,N$7,0),0)</f>
        <v>0</v>
      </c>
      <c r="P157" s="1">
        <f t="shared" si="13"/>
        <v>8.0035161290322581</v>
      </c>
    </row>
    <row r="158" spans="1:16" x14ac:dyDescent="0.25">
      <c r="A158">
        <f>'Rozkład masy'!A158</f>
        <v>3.085125000000005</v>
      </c>
      <c r="C158">
        <f t="shared" si="12"/>
        <v>0</v>
      </c>
      <c r="D158">
        <f t="shared" si="12"/>
        <v>0</v>
      </c>
      <c r="E158">
        <f t="shared" si="12"/>
        <v>8.0035161290322581</v>
      </c>
      <c r="F158">
        <f t="shared" si="12"/>
        <v>0</v>
      </c>
      <c r="G158">
        <f t="shared" si="12"/>
        <v>0</v>
      </c>
      <c r="H158">
        <f t="shared" si="12"/>
        <v>0</v>
      </c>
      <c r="K158">
        <f>IF($A158&gt;K$8,IF(SUM(K$16:K157)=0,K$7,0),0)</f>
        <v>0</v>
      </c>
      <c r="L158">
        <f>IF($A158&gt;L$8,IF(SUM(L$16:L157)=0,L$7,0),0)</f>
        <v>0</v>
      </c>
      <c r="M158">
        <f>IF($A158&gt;M$8,IF(SUM(M$16:M157)=0,M$7,0),0)</f>
        <v>0</v>
      </c>
      <c r="N158">
        <f>IF($A158&gt;N$8,IF(SUM(N$16:N157)=0,N$7,0),0)</f>
        <v>0</v>
      </c>
      <c r="P158" s="1">
        <f t="shared" si="13"/>
        <v>8.0035161290322581</v>
      </c>
    </row>
    <row r="159" spans="1:16" x14ac:dyDescent="0.25">
      <c r="A159">
        <f>'Rozkład masy'!A159</f>
        <v>3.1067750000000052</v>
      </c>
      <c r="C159">
        <f t="shared" si="12"/>
        <v>0</v>
      </c>
      <c r="D159">
        <f t="shared" si="12"/>
        <v>0</v>
      </c>
      <c r="E159">
        <f t="shared" si="12"/>
        <v>8.0035161290322581</v>
      </c>
      <c r="F159">
        <f t="shared" si="12"/>
        <v>0</v>
      </c>
      <c r="G159">
        <f t="shared" si="12"/>
        <v>0</v>
      </c>
      <c r="H159">
        <f t="shared" si="12"/>
        <v>0</v>
      </c>
      <c r="K159">
        <f>IF($A159&gt;K$8,IF(SUM(K$16:K158)=0,K$7,0),0)</f>
        <v>0</v>
      </c>
      <c r="L159">
        <f>IF($A159&gt;L$8,IF(SUM(L$16:L158)=0,L$7,0),0)</f>
        <v>0</v>
      </c>
      <c r="M159">
        <f>IF($A159&gt;M$8,IF(SUM(M$16:M158)=0,M$7,0),0)</f>
        <v>0</v>
      </c>
      <c r="N159">
        <f>IF($A159&gt;N$8,IF(SUM(N$16:N158)=0,N$7,0),0)</f>
        <v>0</v>
      </c>
      <c r="P159" s="1">
        <f t="shared" si="13"/>
        <v>8.0035161290322581</v>
      </c>
    </row>
    <row r="160" spans="1:16" x14ac:dyDescent="0.25">
      <c r="A160">
        <f>'Rozkład masy'!A160</f>
        <v>3.1284250000000053</v>
      </c>
      <c r="C160">
        <f t="shared" si="12"/>
        <v>0</v>
      </c>
      <c r="D160">
        <f t="shared" si="12"/>
        <v>0</v>
      </c>
      <c r="E160">
        <f t="shared" si="12"/>
        <v>8.0035161290322581</v>
      </c>
      <c r="F160">
        <f t="shared" si="12"/>
        <v>0</v>
      </c>
      <c r="G160">
        <f t="shared" si="12"/>
        <v>0</v>
      </c>
      <c r="H160">
        <f t="shared" si="12"/>
        <v>0</v>
      </c>
      <c r="K160">
        <f>IF($A160&gt;K$8,IF(SUM(K$16:K159)=0,K$7,0),0)</f>
        <v>0</v>
      </c>
      <c r="L160">
        <f>IF($A160&gt;L$8,IF(SUM(L$16:L159)=0,L$7,0),0)</f>
        <v>0</v>
      </c>
      <c r="M160">
        <f>IF($A160&gt;M$8,IF(SUM(M$16:M159)=0,M$7,0),0)</f>
        <v>0</v>
      </c>
      <c r="N160">
        <f>IF($A160&gt;N$8,IF(SUM(N$16:N159)=0,N$7,0),0)</f>
        <v>0</v>
      </c>
      <c r="P160" s="1">
        <f t="shared" si="13"/>
        <v>8.0035161290322581</v>
      </c>
    </row>
    <row r="161" spans="1:16" x14ac:dyDescent="0.25">
      <c r="A161">
        <f>'Rozkład masy'!A161</f>
        <v>3.1500750000000055</v>
      </c>
      <c r="C161">
        <f t="shared" si="12"/>
        <v>0</v>
      </c>
      <c r="D161">
        <f t="shared" si="12"/>
        <v>0</v>
      </c>
      <c r="E161">
        <f t="shared" si="12"/>
        <v>8.0035161290322581</v>
      </c>
      <c r="F161">
        <f t="shared" si="12"/>
        <v>0</v>
      </c>
      <c r="G161">
        <f t="shared" si="12"/>
        <v>0</v>
      </c>
      <c r="H161">
        <f t="shared" si="12"/>
        <v>0</v>
      </c>
      <c r="K161">
        <f>IF($A161&gt;K$8,IF(SUM(K$16:K160)=0,K$7,0),0)</f>
        <v>0</v>
      </c>
      <c r="L161">
        <f>IF($A161&gt;L$8,IF(SUM(L$16:L160)=0,L$7,0),0)</f>
        <v>0</v>
      </c>
      <c r="M161">
        <f>IF($A161&gt;M$8,IF(SUM(M$16:M160)=0,M$7,0),0)</f>
        <v>0</v>
      </c>
      <c r="N161">
        <f>IF($A161&gt;N$8,IF(SUM(N$16:N160)=0,N$7,0),0)</f>
        <v>0</v>
      </c>
      <c r="P161" s="1">
        <f t="shared" si="13"/>
        <v>8.0035161290322581</v>
      </c>
    </row>
    <row r="162" spans="1:16" x14ac:dyDescent="0.25">
      <c r="A162">
        <f>'Rozkład masy'!A162</f>
        <v>3.1717250000000057</v>
      </c>
      <c r="C162">
        <f t="shared" si="12"/>
        <v>0</v>
      </c>
      <c r="D162">
        <f t="shared" si="12"/>
        <v>0</v>
      </c>
      <c r="E162">
        <f t="shared" si="12"/>
        <v>8.0035161290322581</v>
      </c>
      <c r="F162">
        <f t="shared" si="12"/>
        <v>0</v>
      </c>
      <c r="G162">
        <f t="shared" si="12"/>
        <v>0</v>
      </c>
      <c r="H162">
        <f t="shared" si="12"/>
        <v>0</v>
      </c>
      <c r="K162">
        <f>IF($A162&gt;K$8,IF(SUM(K$16:K161)=0,K$7,0),0)</f>
        <v>0</v>
      </c>
      <c r="L162">
        <f>IF($A162&gt;L$8,IF(SUM(L$16:L161)=0,L$7,0),0)</f>
        <v>0</v>
      </c>
      <c r="M162">
        <f>IF($A162&gt;M$8,IF(SUM(M$16:M161)=0,M$7,0),0)</f>
        <v>0</v>
      </c>
      <c r="N162">
        <f>IF($A162&gt;N$8,IF(SUM(N$16:N161)=0,N$7,0),0)</f>
        <v>0</v>
      </c>
      <c r="P162" s="1">
        <f t="shared" si="13"/>
        <v>8.0035161290322581</v>
      </c>
    </row>
    <row r="163" spans="1:16" x14ac:dyDescent="0.25">
      <c r="A163">
        <f>'Rozkład masy'!A163</f>
        <v>3.1933750000000058</v>
      </c>
      <c r="C163">
        <f t="shared" si="12"/>
        <v>0</v>
      </c>
      <c r="D163">
        <f t="shared" si="12"/>
        <v>0</v>
      </c>
      <c r="E163">
        <f t="shared" si="12"/>
        <v>8.0035161290322581</v>
      </c>
      <c r="F163">
        <f t="shared" si="12"/>
        <v>0</v>
      </c>
      <c r="G163">
        <f t="shared" si="12"/>
        <v>0</v>
      </c>
      <c r="H163">
        <f t="shared" si="12"/>
        <v>0</v>
      </c>
      <c r="K163">
        <f>IF($A163&gt;K$8,IF(SUM(K$16:K162)=0,K$7,0),0)</f>
        <v>0</v>
      </c>
      <c r="L163">
        <f>IF($A163&gt;L$8,IF(SUM(L$16:L162)=0,L$7,0),0)</f>
        <v>0</v>
      </c>
      <c r="M163">
        <f>IF($A163&gt;M$8,IF(SUM(M$16:M162)=0,M$7,0),0)</f>
        <v>0</v>
      </c>
      <c r="N163">
        <f>IF($A163&gt;N$8,IF(SUM(N$16:N162)=0,N$7,0),0)</f>
        <v>0</v>
      </c>
      <c r="P163" s="1">
        <f t="shared" si="13"/>
        <v>8.0035161290322581</v>
      </c>
    </row>
    <row r="164" spans="1:16" x14ac:dyDescent="0.25">
      <c r="A164">
        <f>'Rozkład masy'!A164</f>
        <v>3.215025000000006</v>
      </c>
      <c r="C164">
        <f t="shared" si="12"/>
        <v>0</v>
      </c>
      <c r="D164">
        <f t="shared" si="12"/>
        <v>0</v>
      </c>
      <c r="E164">
        <f t="shared" si="12"/>
        <v>8.0035161290322581</v>
      </c>
      <c r="F164">
        <f t="shared" si="12"/>
        <v>0</v>
      </c>
      <c r="G164">
        <f t="shared" si="12"/>
        <v>0</v>
      </c>
      <c r="H164">
        <f t="shared" si="12"/>
        <v>0</v>
      </c>
      <c r="K164">
        <f>IF($A164&gt;K$8,IF(SUM(K$16:K163)=0,K$7,0),0)</f>
        <v>0</v>
      </c>
      <c r="L164">
        <f>IF($A164&gt;L$8,IF(SUM(L$16:L163)=0,L$7,0),0)</f>
        <v>0</v>
      </c>
      <c r="M164">
        <f>IF($A164&gt;M$8,IF(SUM(M$16:M163)=0,M$7,0),0)</f>
        <v>0</v>
      </c>
      <c r="N164">
        <f>IF($A164&gt;N$8,IF(SUM(N$16:N163)=0,N$7,0),0)</f>
        <v>0</v>
      </c>
      <c r="P164" s="1">
        <f t="shared" si="13"/>
        <v>8.0035161290322581</v>
      </c>
    </row>
    <row r="165" spans="1:16" x14ac:dyDescent="0.25">
      <c r="A165">
        <f>'Rozkład masy'!A165</f>
        <v>3.2366750000000062</v>
      </c>
      <c r="C165">
        <f t="shared" si="12"/>
        <v>0</v>
      </c>
      <c r="D165">
        <f t="shared" si="12"/>
        <v>0</v>
      </c>
      <c r="E165">
        <f t="shared" si="12"/>
        <v>8.0035161290322581</v>
      </c>
      <c r="F165">
        <f t="shared" si="12"/>
        <v>0</v>
      </c>
      <c r="G165">
        <f t="shared" si="12"/>
        <v>0</v>
      </c>
      <c r="H165">
        <f t="shared" si="12"/>
        <v>0</v>
      </c>
      <c r="K165">
        <f>IF($A165&gt;K$8,IF(SUM(K$16:K164)=0,K$7,0),0)</f>
        <v>0</v>
      </c>
      <c r="L165">
        <f>IF($A165&gt;L$8,IF(SUM(L$16:L164)=0,L$7,0),0)</f>
        <v>0</v>
      </c>
      <c r="M165">
        <f>IF($A165&gt;M$8,IF(SUM(M$16:M164)=0,M$7,0),0)</f>
        <v>0</v>
      </c>
      <c r="N165">
        <f>IF($A165&gt;N$8,IF(SUM(N$16:N164)=0,N$7,0),0)</f>
        <v>0</v>
      </c>
      <c r="P165" s="1">
        <f t="shared" si="13"/>
        <v>8.0035161290322581</v>
      </c>
    </row>
    <row r="166" spans="1:16" x14ac:dyDescent="0.25">
      <c r="A166">
        <f>'Rozkład masy'!A166</f>
        <v>3.2583250000000064</v>
      </c>
      <c r="C166">
        <f t="shared" si="12"/>
        <v>0</v>
      </c>
      <c r="D166">
        <f t="shared" si="12"/>
        <v>0</v>
      </c>
      <c r="E166">
        <f t="shared" si="12"/>
        <v>8.0035161290322581</v>
      </c>
      <c r="F166">
        <f t="shared" si="12"/>
        <v>0</v>
      </c>
      <c r="G166">
        <f t="shared" si="12"/>
        <v>0</v>
      </c>
      <c r="H166">
        <f t="shared" si="12"/>
        <v>0</v>
      </c>
      <c r="K166">
        <f>IF($A166&gt;K$8,IF(SUM(K$16:K165)=0,K$7,0),0)</f>
        <v>0</v>
      </c>
      <c r="L166">
        <f>IF($A166&gt;L$8,IF(SUM(L$16:L165)=0,L$7,0),0)</f>
        <v>0</v>
      </c>
      <c r="M166">
        <f>IF($A166&gt;M$8,IF(SUM(M$16:M165)=0,M$7,0),0)</f>
        <v>0</v>
      </c>
      <c r="N166">
        <f>IF($A166&gt;N$8,IF(SUM(N$16:N165)=0,N$7,0),0)</f>
        <v>0</v>
      </c>
      <c r="P166" s="1">
        <f t="shared" si="13"/>
        <v>8.0035161290322581</v>
      </c>
    </row>
    <row r="167" spans="1:16" x14ac:dyDescent="0.25">
      <c r="A167">
        <f>'Rozkład masy'!A167</f>
        <v>3.2799750000000065</v>
      </c>
      <c r="C167">
        <f t="shared" si="12"/>
        <v>0</v>
      </c>
      <c r="D167">
        <f t="shared" si="12"/>
        <v>0</v>
      </c>
      <c r="E167">
        <f t="shared" si="12"/>
        <v>8.0035161290322581</v>
      </c>
      <c r="F167">
        <f t="shared" si="12"/>
        <v>0</v>
      </c>
      <c r="G167">
        <f t="shared" si="12"/>
        <v>0</v>
      </c>
      <c r="H167">
        <f t="shared" si="12"/>
        <v>0</v>
      </c>
      <c r="K167">
        <f>IF($A167&gt;K$8,IF(SUM(K$16:K166)=0,K$7,0),0)</f>
        <v>0</v>
      </c>
      <c r="L167">
        <f>IF($A167&gt;L$8,IF(SUM(L$16:L166)=0,L$7,0),0)</f>
        <v>0</v>
      </c>
      <c r="M167">
        <f>IF($A167&gt;M$8,IF(SUM(M$16:M166)=0,M$7,0),0)</f>
        <v>0</v>
      </c>
      <c r="N167">
        <f>IF($A167&gt;N$8,IF(SUM(N$16:N166)=0,N$7,0),0)</f>
        <v>0</v>
      </c>
      <c r="P167" s="1">
        <f t="shared" si="13"/>
        <v>8.0035161290322581</v>
      </c>
    </row>
    <row r="168" spans="1:16" x14ac:dyDescent="0.25">
      <c r="A168">
        <f>'Rozkład masy'!A168</f>
        <v>3.3016250000000067</v>
      </c>
      <c r="C168">
        <f t="shared" si="12"/>
        <v>0</v>
      </c>
      <c r="D168">
        <f t="shared" si="12"/>
        <v>0</v>
      </c>
      <c r="E168">
        <f t="shared" si="12"/>
        <v>8.0035161290322581</v>
      </c>
      <c r="F168">
        <f t="shared" si="12"/>
        <v>0</v>
      </c>
      <c r="G168">
        <f t="shared" si="12"/>
        <v>0</v>
      </c>
      <c r="H168">
        <f t="shared" si="12"/>
        <v>0</v>
      </c>
      <c r="K168">
        <f>IF($A168&gt;K$8,IF(SUM(K$16:K167)=0,K$7,0),0)</f>
        <v>0</v>
      </c>
      <c r="L168">
        <f>IF($A168&gt;L$8,IF(SUM(L$16:L167)=0,L$7,0),0)</f>
        <v>0</v>
      </c>
      <c r="M168">
        <f>IF($A168&gt;M$8,IF(SUM(M$16:M167)=0,M$7,0),0)</f>
        <v>0</v>
      </c>
      <c r="N168">
        <f>IF($A168&gt;N$8,IF(SUM(N$16:N167)=0,N$7,0),0)</f>
        <v>0</v>
      </c>
      <c r="P168" s="1">
        <f t="shared" si="13"/>
        <v>8.0035161290322581</v>
      </c>
    </row>
    <row r="169" spans="1:16" x14ac:dyDescent="0.25">
      <c r="A169">
        <f>'Rozkład masy'!A169</f>
        <v>3.3232750000000069</v>
      </c>
      <c r="C169">
        <f t="shared" si="12"/>
        <v>0</v>
      </c>
      <c r="D169">
        <f t="shared" si="12"/>
        <v>0</v>
      </c>
      <c r="E169">
        <f t="shared" si="12"/>
        <v>8.0035161290322581</v>
      </c>
      <c r="F169">
        <f t="shared" si="12"/>
        <v>0</v>
      </c>
      <c r="G169">
        <f t="shared" si="12"/>
        <v>0</v>
      </c>
      <c r="H169">
        <f t="shared" si="12"/>
        <v>0</v>
      </c>
      <c r="K169">
        <f>IF($A169&gt;K$8,IF(SUM(K$16:K168)=0,K$7,0),0)</f>
        <v>0</v>
      </c>
      <c r="L169">
        <f>IF($A169&gt;L$8,IF(SUM(L$16:L168)=0,L$7,0),0)</f>
        <v>0</v>
      </c>
      <c r="M169">
        <f>IF($A169&gt;M$8,IF(SUM(M$16:M168)=0,M$7,0),0)</f>
        <v>0</v>
      </c>
      <c r="N169">
        <f>IF($A169&gt;N$8,IF(SUM(N$16:N168)=0,N$7,0),0)</f>
        <v>0</v>
      </c>
      <c r="P169" s="1">
        <f t="shared" si="13"/>
        <v>8.0035161290322581</v>
      </c>
    </row>
    <row r="170" spans="1:16" x14ac:dyDescent="0.25">
      <c r="A170">
        <f>'Rozkład masy'!A170</f>
        <v>3.344925000000007</v>
      </c>
      <c r="C170">
        <f t="shared" si="12"/>
        <v>0</v>
      </c>
      <c r="D170">
        <f t="shared" si="12"/>
        <v>0</v>
      </c>
      <c r="E170">
        <f t="shared" si="12"/>
        <v>8.0035161290322581</v>
      </c>
      <c r="F170">
        <f t="shared" si="12"/>
        <v>0</v>
      </c>
      <c r="G170">
        <f t="shared" si="12"/>
        <v>0</v>
      </c>
      <c r="H170">
        <f t="shared" si="12"/>
        <v>0</v>
      </c>
      <c r="K170">
        <f>IF($A170&gt;K$8,IF(SUM(K$16:K169)=0,K$7,0),0)</f>
        <v>0</v>
      </c>
      <c r="L170">
        <f>IF($A170&gt;L$8,IF(SUM(L$16:L169)=0,L$7,0),0)</f>
        <v>0</v>
      </c>
      <c r="M170">
        <f>IF($A170&gt;M$8,IF(SUM(M$16:M169)=0,M$7,0),0)</f>
        <v>0</v>
      </c>
      <c r="N170">
        <f>IF($A170&gt;N$8,IF(SUM(N$16:N169)=0,N$7,0),0)</f>
        <v>0</v>
      </c>
      <c r="P170" s="1">
        <f t="shared" si="13"/>
        <v>8.0035161290322581</v>
      </c>
    </row>
    <row r="171" spans="1:16" x14ac:dyDescent="0.25">
      <c r="A171">
        <f>'Rozkład masy'!A171</f>
        <v>3.3665750000000072</v>
      </c>
      <c r="C171">
        <f t="shared" si="12"/>
        <v>0</v>
      </c>
      <c r="D171">
        <f t="shared" si="12"/>
        <v>0</v>
      </c>
      <c r="E171">
        <f t="shared" si="12"/>
        <v>8.0035161290322581</v>
      </c>
      <c r="F171">
        <f t="shared" si="12"/>
        <v>0</v>
      </c>
      <c r="G171">
        <f t="shared" si="12"/>
        <v>0</v>
      </c>
      <c r="H171">
        <f t="shared" si="12"/>
        <v>0</v>
      </c>
      <c r="K171">
        <f>IF($A171&gt;K$8,IF(SUM(K$16:K170)=0,K$7,0),0)</f>
        <v>0</v>
      </c>
      <c r="L171">
        <f>IF($A171&gt;L$8,IF(SUM(L$16:L170)=0,L$7,0),0)</f>
        <v>0</v>
      </c>
      <c r="M171">
        <f>IF($A171&gt;M$8,IF(SUM(M$16:M170)=0,M$7,0),0)</f>
        <v>0</v>
      </c>
      <c r="N171">
        <f>IF($A171&gt;N$8,IF(SUM(N$16:N170)=0,N$7,0),0)</f>
        <v>0</v>
      </c>
      <c r="P171" s="1">
        <f t="shared" si="13"/>
        <v>8.0035161290322581</v>
      </c>
    </row>
    <row r="172" spans="1:16" x14ac:dyDescent="0.25">
      <c r="A172">
        <f>'Rozkład masy'!A172</f>
        <v>3.3882250000000074</v>
      </c>
      <c r="C172">
        <f t="shared" si="12"/>
        <v>0</v>
      </c>
      <c r="D172">
        <f t="shared" si="12"/>
        <v>0</v>
      </c>
      <c r="E172">
        <f t="shared" si="12"/>
        <v>8.0035161290322581</v>
      </c>
      <c r="F172">
        <f t="shared" si="12"/>
        <v>0</v>
      </c>
      <c r="G172">
        <f t="shared" si="12"/>
        <v>0</v>
      </c>
      <c r="H172">
        <f t="shared" si="12"/>
        <v>0</v>
      </c>
      <c r="K172">
        <f>IF($A172&gt;K$8,IF(SUM(K$16:K171)=0,K$7,0),0)</f>
        <v>0</v>
      </c>
      <c r="L172">
        <f>IF($A172&gt;L$8,IF(SUM(L$16:L171)=0,L$7,0),0)</f>
        <v>0</v>
      </c>
      <c r="M172">
        <f>IF($A172&gt;M$8,IF(SUM(M$16:M171)=0,M$7,0),0)</f>
        <v>0</v>
      </c>
      <c r="N172">
        <f>IF($A172&gt;N$8,IF(SUM(N$16:N171)=0,N$7,0),0)</f>
        <v>0</v>
      </c>
      <c r="P172" s="1">
        <f t="shared" si="13"/>
        <v>8.0035161290322581</v>
      </c>
    </row>
    <row r="173" spans="1:16" x14ac:dyDescent="0.25">
      <c r="A173">
        <f>'Rozkład masy'!A173</f>
        <v>3.4098750000000075</v>
      </c>
      <c r="C173">
        <f t="shared" si="12"/>
        <v>0</v>
      </c>
      <c r="D173">
        <f t="shared" si="12"/>
        <v>0</v>
      </c>
      <c r="E173">
        <f t="shared" si="12"/>
        <v>8.0035161290322581</v>
      </c>
      <c r="F173">
        <f t="shared" si="12"/>
        <v>0</v>
      </c>
      <c r="G173">
        <f t="shared" si="12"/>
        <v>0</v>
      </c>
      <c r="H173">
        <f t="shared" si="12"/>
        <v>0</v>
      </c>
      <c r="K173">
        <f>IF($A173&gt;K$8,IF(SUM(K$16:K172)=0,K$7,0),0)</f>
        <v>0</v>
      </c>
      <c r="L173">
        <f>IF($A173&gt;L$8,IF(SUM(L$16:L172)=0,L$7,0),0)</f>
        <v>0</v>
      </c>
      <c r="M173">
        <f>IF($A173&gt;M$8,IF(SUM(M$16:M172)=0,M$7,0),0)</f>
        <v>0</v>
      </c>
      <c r="N173">
        <f>IF($A173&gt;N$8,IF(SUM(N$16:N172)=0,N$7,0),0)</f>
        <v>0</v>
      </c>
      <c r="P173" s="1">
        <f t="shared" si="13"/>
        <v>8.0035161290322581</v>
      </c>
    </row>
    <row r="174" spans="1:16" x14ac:dyDescent="0.25">
      <c r="A174">
        <f>'Rozkład masy'!A174</f>
        <v>3.4315250000000077</v>
      </c>
      <c r="C174">
        <f t="shared" si="12"/>
        <v>0</v>
      </c>
      <c r="D174">
        <f t="shared" si="12"/>
        <v>0</v>
      </c>
      <c r="E174">
        <f t="shared" si="12"/>
        <v>8.0035161290322581</v>
      </c>
      <c r="F174">
        <f t="shared" si="12"/>
        <v>0</v>
      </c>
      <c r="G174">
        <f t="shared" si="12"/>
        <v>0</v>
      </c>
      <c r="H174">
        <f t="shared" si="12"/>
        <v>0</v>
      </c>
      <c r="K174">
        <f>IF($A174&gt;K$8,IF(SUM(K$16:K173)=0,K$7,0),0)</f>
        <v>0</v>
      </c>
      <c r="L174">
        <f>IF($A174&gt;L$8,IF(SUM(L$16:L173)=0,L$7,0),0)</f>
        <v>0</v>
      </c>
      <c r="M174">
        <f>IF($A174&gt;M$8,IF(SUM(M$16:M173)=0,M$7,0),0)</f>
        <v>0</v>
      </c>
      <c r="N174">
        <f>IF($A174&gt;N$8,IF(SUM(N$16:N173)=0,N$7,0),0)</f>
        <v>0</v>
      </c>
      <c r="P174" s="1">
        <f t="shared" si="13"/>
        <v>8.0035161290322581</v>
      </c>
    </row>
    <row r="175" spans="1:16" x14ac:dyDescent="0.25">
      <c r="A175">
        <f>'Rozkład masy'!A175</f>
        <v>3.4531750000000079</v>
      </c>
      <c r="C175">
        <f t="shared" si="12"/>
        <v>0</v>
      </c>
      <c r="D175">
        <f t="shared" si="12"/>
        <v>0</v>
      </c>
      <c r="E175">
        <f t="shared" si="12"/>
        <v>8.0035161290322581</v>
      </c>
      <c r="F175">
        <f t="shared" si="12"/>
        <v>0</v>
      </c>
      <c r="G175">
        <f t="shared" si="12"/>
        <v>0</v>
      </c>
      <c r="H175">
        <f t="shared" si="12"/>
        <v>0</v>
      </c>
      <c r="K175">
        <f>IF($A175&gt;K$8,IF(SUM(K$16:K174)=0,K$7,0),0)</f>
        <v>0</v>
      </c>
      <c r="L175">
        <f>IF($A175&gt;L$8,IF(SUM(L$16:L174)=0,L$7,0),0)</f>
        <v>0</v>
      </c>
      <c r="M175">
        <f>IF($A175&gt;M$8,IF(SUM(M$16:M174)=0,M$7,0),0)</f>
        <v>0</v>
      </c>
      <c r="N175">
        <f>IF($A175&gt;N$8,IF(SUM(N$16:N174)=0,N$7,0),0)</f>
        <v>0</v>
      </c>
      <c r="P175" s="1">
        <f t="shared" si="13"/>
        <v>8.0035161290322581</v>
      </c>
    </row>
    <row r="176" spans="1:16" x14ac:dyDescent="0.25">
      <c r="A176">
        <f>'Rozkład masy'!A176</f>
        <v>3.474825000000008</v>
      </c>
      <c r="C176">
        <f t="shared" si="12"/>
        <v>0</v>
      </c>
      <c r="D176">
        <f t="shared" si="12"/>
        <v>0</v>
      </c>
      <c r="E176">
        <f t="shared" si="12"/>
        <v>8.0035161290322581</v>
      </c>
      <c r="F176">
        <f t="shared" si="12"/>
        <v>0</v>
      </c>
      <c r="G176">
        <f t="shared" si="12"/>
        <v>0</v>
      </c>
      <c r="H176">
        <f t="shared" si="12"/>
        <v>0</v>
      </c>
      <c r="K176">
        <f>IF($A176&gt;K$8,IF(SUM(K$16:K175)=0,K$7,0),0)</f>
        <v>0</v>
      </c>
      <c r="L176">
        <f>IF($A176&gt;L$8,IF(SUM(L$16:L175)=0,L$7,0),0)</f>
        <v>0</v>
      </c>
      <c r="M176">
        <f>IF($A176&gt;M$8,IF(SUM(M$16:M175)=0,M$7,0),0)</f>
        <v>0</v>
      </c>
      <c r="N176">
        <f>IF($A176&gt;N$8,IF(SUM(N$16:N175)=0,N$7,0),0)</f>
        <v>0</v>
      </c>
      <c r="P176" s="1">
        <f t="shared" si="13"/>
        <v>8.0035161290322581</v>
      </c>
    </row>
    <row r="177" spans="1:16" x14ac:dyDescent="0.25">
      <c r="A177">
        <f>'Rozkład masy'!A177</f>
        <v>3.4964750000000082</v>
      </c>
      <c r="C177">
        <f t="shared" ref="C177:H215" si="14">IF($A177&lt;C$8,0,IF($A177&gt;C$9,0,C$11))</f>
        <v>0</v>
      </c>
      <c r="D177">
        <f t="shared" si="14"/>
        <v>0</v>
      </c>
      <c r="E177">
        <f t="shared" si="14"/>
        <v>8.0035161290322581</v>
      </c>
      <c r="F177">
        <f t="shared" si="14"/>
        <v>0</v>
      </c>
      <c r="G177">
        <f t="shared" si="14"/>
        <v>0</v>
      </c>
      <c r="H177">
        <f t="shared" si="14"/>
        <v>0</v>
      </c>
      <c r="K177">
        <f>IF($A177&gt;K$8,IF(SUM(K$16:K176)=0,K$7,0),0)</f>
        <v>0</v>
      </c>
      <c r="L177">
        <f>IF($A177&gt;L$8,IF(SUM(L$16:L176)=0,L$7,0),0)</f>
        <v>0</v>
      </c>
      <c r="M177">
        <f>IF($A177&gt;M$8,IF(SUM(M$16:M176)=0,M$7,0),0)</f>
        <v>0</v>
      </c>
      <c r="N177">
        <f>IF($A177&gt;N$8,IF(SUM(N$16:N176)=0,N$7,0),0)</f>
        <v>0</v>
      </c>
      <c r="P177" s="1">
        <f t="shared" si="13"/>
        <v>8.0035161290322581</v>
      </c>
    </row>
    <row r="178" spans="1:16" x14ac:dyDescent="0.25">
      <c r="A178">
        <f>'Rozkład masy'!A178</f>
        <v>3.5181250000000084</v>
      </c>
      <c r="C178">
        <f t="shared" si="14"/>
        <v>0</v>
      </c>
      <c r="D178">
        <f t="shared" si="14"/>
        <v>0</v>
      </c>
      <c r="E178">
        <f t="shared" si="14"/>
        <v>0</v>
      </c>
      <c r="F178">
        <f t="shared" si="14"/>
        <v>0</v>
      </c>
      <c r="G178">
        <f t="shared" si="14"/>
        <v>20.893554216867468</v>
      </c>
      <c r="H178">
        <f t="shared" si="14"/>
        <v>0</v>
      </c>
      <c r="K178">
        <f>IF($A178&gt;K$8,IF(SUM(K$16:K177)=0,K$7,0),0)</f>
        <v>0</v>
      </c>
      <c r="L178">
        <f>IF($A178&gt;L$8,IF(SUM(L$16:L177)=0,L$7,0),0)</f>
        <v>0</v>
      </c>
      <c r="M178">
        <f>IF($A178&gt;M$8,IF(SUM(M$16:M177)=0,M$7,0),0)</f>
        <v>0</v>
      </c>
      <c r="N178">
        <f>IF($A178&gt;N$8,IF(SUM(N$16:N177)=0,N$7,0),0)</f>
        <v>0</v>
      </c>
      <c r="P178" s="1">
        <f t="shared" si="13"/>
        <v>20.893554216867468</v>
      </c>
    </row>
    <row r="179" spans="1:16" x14ac:dyDescent="0.25">
      <c r="A179">
        <f>'Rozkład masy'!A179</f>
        <v>3.5397750000000086</v>
      </c>
      <c r="C179">
        <f t="shared" si="14"/>
        <v>0</v>
      </c>
      <c r="D179">
        <f t="shared" si="14"/>
        <v>0</v>
      </c>
      <c r="E179">
        <f t="shared" si="14"/>
        <v>0</v>
      </c>
      <c r="F179">
        <f t="shared" si="14"/>
        <v>0</v>
      </c>
      <c r="G179">
        <f t="shared" si="14"/>
        <v>20.893554216867468</v>
      </c>
      <c r="H179">
        <f t="shared" si="14"/>
        <v>0</v>
      </c>
      <c r="K179">
        <f>IF($A179&gt;K$8,IF(SUM(K$16:K178)=0,K$7,0),0)</f>
        <v>0</v>
      </c>
      <c r="L179">
        <f>IF($A179&gt;L$8,IF(SUM(L$16:L178)=0,L$7,0),0)</f>
        <v>0</v>
      </c>
      <c r="M179">
        <f>IF($A179&gt;M$8,IF(SUM(M$16:M178)=0,M$7,0),0)</f>
        <v>0</v>
      </c>
      <c r="N179">
        <f>IF($A179&gt;N$8,IF(SUM(N$16:N178)=0,N$7,0),0)</f>
        <v>0</v>
      </c>
      <c r="P179" s="1">
        <f t="shared" si="13"/>
        <v>20.893554216867468</v>
      </c>
    </row>
    <row r="180" spans="1:16" x14ac:dyDescent="0.25">
      <c r="A180">
        <f>'Rozkład masy'!A180</f>
        <v>3.5614250000000087</v>
      </c>
      <c r="C180">
        <f t="shared" si="14"/>
        <v>0</v>
      </c>
      <c r="D180">
        <f t="shared" si="14"/>
        <v>0</v>
      </c>
      <c r="E180">
        <f t="shared" si="14"/>
        <v>0</v>
      </c>
      <c r="F180">
        <f t="shared" si="14"/>
        <v>0</v>
      </c>
      <c r="G180">
        <f t="shared" si="14"/>
        <v>20.893554216867468</v>
      </c>
      <c r="H180">
        <f t="shared" si="14"/>
        <v>0</v>
      </c>
      <c r="K180">
        <f>IF($A180&gt;K$8,IF(SUM(K$16:K179)=0,K$7,0),0)</f>
        <v>0</v>
      </c>
      <c r="L180">
        <f>IF($A180&gt;L$8,IF(SUM(L$16:L179)=0,L$7,0),0)</f>
        <v>0</v>
      </c>
      <c r="M180">
        <f>IF($A180&gt;M$8,IF(SUM(M$16:M179)=0,M$7,0),0)</f>
        <v>0</v>
      </c>
      <c r="N180">
        <f>IF($A180&gt;N$8,IF(SUM(N$16:N179)=0,N$7,0),0)</f>
        <v>0</v>
      </c>
      <c r="P180" s="1">
        <f t="shared" si="13"/>
        <v>20.893554216867468</v>
      </c>
    </row>
    <row r="181" spans="1:16" x14ac:dyDescent="0.25">
      <c r="A181">
        <f>'Rozkład masy'!A181</f>
        <v>3.5830750000000089</v>
      </c>
      <c r="C181">
        <f t="shared" si="14"/>
        <v>0</v>
      </c>
      <c r="D181">
        <f t="shared" si="14"/>
        <v>0</v>
      </c>
      <c r="E181">
        <f t="shared" si="14"/>
        <v>0</v>
      </c>
      <c r="F181">
        <f t="shared" si="14"/>
        <v>0</v>
      </c>
      <c r="G181">
        <f t="shared" si="14"/>
        <v>20.893554216867468</v>
      </c>
      <c r="H181">
        <f t="shared" si="14"/>
        <v>0</v>
      </c>
      <c r="K181">
        <f>IF($A181&gt;K$8,IF(SUM(K$16:K180)=0,K$7,0),0)</f>
        <v>0</v>
      </c>
      <c r="L181">
        <f>IF($A181&gt;L$8,IF(SUM(L$16:L180)=0,L$7,0),0)</f>
        <v>0</v>
      </c>
      <c r="M181">
        <f>IF($A181&gt;M$8,IF(SUM(M$16:M180)=0,M$7,0),0)</f>
        <v>0</v>
      </c>
      <c r="N181">
        <f>IF($A181&gt;N$8,IF(SUM(N$16:N180)=0,N$7,0),0)</f>
        <v>0</v>
      </c>
      <c r="P181" s="1">
        <f t="shared" si="13"/>
        <v>20.893554216867468</v>
      </c>
    </row>
    <row r="182" spans="1:16" x14ac:dyDescent="0.25">
      <c r="A182">
        <f>'Rozkład masy'!A182</f>
        <v>3.6047250000000091</v>
      </c>
      <c r="C182">
        <f t="shared" si="14"/>
        <v>0</v>
      </c>
      <c r="D182">
        <f t="shared" si="14"/>
        <v>0</v>
      </c>
      <c r="E182">
        <f t="shared" si="14"/>
        <v>0</v>
      </c>
      <c r="F182">
        <f t="shared" si="14"/>
        <v>0</v>
      </c>
      <c r="G182">
        <f t="shared" si="14"/>
        <v>20.893554216867468</v>
      </c>
      <c r="H182">
        <f t="shared" si="14"/>
        <v>0</v>
      </c>
      <c r="K182">
        <f>IF($A182&gt;K$8,IF(SUM(K$16:K181)=0,K$7,0),0)</f>
        <v>0</v>
      </c>
      <c r="L182">
        <f>IF($A182&gt;L$8,IF(SUM(L$16:L181)=0,L$7,0),0)</f>
        <v>0</v>
      </c>
      <c r="M182">
        <f>IF($A182&gt;M$8,IF(SUM(M$16:M181)=0,M$7,0),0)</f>
        <v>0</v>
      </c>
      <c r="N182">
        <f>IF($A182&gt;N$8,IF(SUM(N$16:N181)=0,N$7,0),0)</f>
        <v>0</v>
      </c>
      <c r="P182" s="1">
        <f t="shared" si="13"/>
        <v>20.893554216867468</v>
      </c>
    </row>
    <row r="183" spans="1:16" x14ac:dyDescent="0.25">
      <c r="A183">
        <f>'Rozkład masy'!A183</f>
        <v>3.6263750000000092</v>
      </c>
      <c r="C183">
        <f t="shared" si="14"/>
        <v>0</v>
      </c>
      <c r="D183">
        <f t="shared" si="14"/>
        <v>0</v>
      </c>
      <c r="E183">
        <f t="shared" si="14"/>
        <v>0</v>
      </c>
      <c r="F183">
        <f t="shared" si="14"/>
        <v>0</v>
      </c>
      <c r="G183">
        <f t="shared" si="14"/>
        <v>20.893554216867468</v>
      </c>
      <c r="H183">
        <f t="shared" si="14"/>
        <v>0</v>
      </c>
      <c r="K183">
        <f>IF($A183&gt;K$8,IF(SUM(K$16:K182)=0,K$7,0),0)</f>
        <v>0</v>
      </c>
      <c r="L183">
        <f>IF($A183&gt;L$8,IF(SUM(L$16:L182)=0,L$7,0),0)</f>
        <v>0</v>
      </c>
      <c r="M183">
        <f>IF($A183&gt;M$8,IF(SUM(M$16:M182)=0,M$7,0),0)</f>
        <v>0</v>
      </c>
      <c r="N183">
        <f>IF($A183&gt;N$8,IF(SUM(N$16:N182)=0,N$7,0),0)</f>
        <v>0</v>
      </c>
      <c r="P183" s="1">
        <f t="shared" si="13"/>
        <v>20.893554216867468</v>
      </c>
    </row>
    <row r="184" spans="1:16" x14ac:dyDescent="0.25">
      <c r="A184">
        <f>'Rozkład masy'!A184</f>
        <v>3.6480250000000094</v>
      </c>
      <c r="C184">
        <f t="shared" si="14"/>
        <v>0</v>
      </c>
      <c r="D184">
        <f t="shared" si="14"/>
        <v>0</v>
      </c>
      <c r="E184">
        <f t="shared" si="14"/>
        <v>0</v>
      </c>
      <c r="F184">
        <f t="shared" si="14"/>
        <v>0</v>
      </c>
      <c r="G184">
        <f t="shared" si="14"/>
        <v>20.893554216867468</v>
      </c>
      <c r="H184">
        <f t="shared" si="14"/>
        <v>0</v>
      </c>
      <c r="K184">
        <f>IF($A184&gt;K$8,IF(SUM(K$16:K183)=0,K$7,0),0)</f>
        <v>0</v>
      </c>
      <c r="L184">
        <f>IF($A184&gt;L$8,IF(SUM(L$16:L183)=0,L$7,0),0)</f>
        <v>0</v>
      </c>
      <c r="M184">
        <f>IF($A184&gt;M$8,IF(SUM(M$16:M183)=0,M$7,0),0)</f>
        <v>0</v>
      </c>
      <c r="N184">
        <f>IF($A184&gt;N$8,IF(SUM(N$16:N183)=0,N$7,0),0)</f>
        <v>0</v>
      </c>
      <c r="P184" s="1">
        <f t="shared" si="13"/>
        <v>20.893554216867468</v>
      </c>
    </row>
    <row r="185" spans="1:16" x14ac:dyDescent="0.25">
      <c r="A185">
        <f>'Rozkład masy'!A185</f>
        <v>3.6696750000000096</v>
      </c>
      <c r="C185">
        <f t="shared" si="14"/>
        <v>0</v>
      </c>
      <c r="D185">
        <f t="shared" si="14"/>
        <v>0</v>
      </c>
      <c r="E185">
        <f t="shared" si="14"/>
        <v>0</v>
      </c>
      <c r="F185">
        <f t="shared" si="14"/>
        <v>0</v>
      </c>
      <c r="G185">
        <f t="shared" si="14"/>
        <v>20.893554216867468</v>
      </c>
      <c r="H185">
        <f t="shared" si="14"/>
        <v>0</v>
      </c>
      <c r="K185">
        <f>IF($A185&gt;K$8,IF(SUM(K$16:K184)=0,K$7,0),0)</f>
        <v>0</v>
      </c>
      <c r="L185">
        <f>IF($A185&gt;L$8,IF(SUM(L$16:L184)=0,L$7,0),0)</f>
        <v>0</v>
      </c>
      <c r="M185">
        <f>IF($A185&gt;M$8,IF(SUM(M$16:M184)=0,M$7,0),0)</f>
        <v>0</v>
      </c>
      <c r="N185">
        <f>IF($A185&gt;N$8,IF(SUM(N$16:N184)=0,N$7,0),0)</f>
        <v>0</v>
      </c>
      <c r="P185" s="1">
        <f t="shared" si="13"/>
        <v>20.893554216867468</v>
      </c>
    </row>
    <row r="186" spans="1:16" x14ac:dyDescent="0.25">
      <c r="A186">
        <f>'Rozkład masy'!A186</f>
        <v>3.6913250000000097</v>
      </c>
      <c r="C186">
        <f t="shared" si="14"/>
        <v>0</v>
      </c>
      <c r="D186">
        <f t="shared" si="14"/>
        <v>0</v>
      </c>
      <c r="E186">
        <f t="shared" si="14"/>
        <v>0</v>
      </c>
      <c r="F186">
        <f t="shared" si="14"/>
        <v>0</v>
      </c>
      <c r="G186">
        <f t="shared" si="14"/>
        <v>20.893554216867468</v>
      </c>
      <c r="H186">
        <f t="shared" si="14"/>
        <v>0</v>
      </c>
      <c r="K186">
        <f>IF($A186&gt;K$8,IF(SUM(K$16:K185)=0,K$7,0),0)</f>
        <v>0</v>
      </c>
      <c r="L186">
        <f>IF($A186&gt;L$8,IF(SUM(L$16:L185)=0,L$7,0),0)</f>
        <v>0</v>
      </c>
      <c r="M186">
        <f>IF($A186&gt;M$8,IF(SUM(M$16:M185)=0,M$7,0),0)</f>
        <v>0</v>
      </c>
      <c r="N186">
        <f>IF($A186&gt;N$8,IF(SUM(N$16:N185)=0,N$7,0),0)</f>
        <v>0</v>
      </c>
      <c r="P186" s="1">
        <f t="shared" si="13"/>
        <v>20.893554216867468</v>
      </c>
    </row>
    <row r="187" spans="1:16" x14ac:dyDescent="0.25">
      <c r="A187">
        <f>'Rozkład masy'!A187</f>
        <v>3.7129750000000099</v>
      </c>
      <c r="C187">
        <f t="shared" si="14"/>
        <v>0</v>
      </c>
      <c r="D187">
        <f t="shared" si="14"/>
        <v>0</v>
      </c>
      <c r="E187">
        <f t="shared" si="14"/>
        <v>0</v>
      </c>
      <c r="F187">
        <f t="shared" si="14"/>
        <v>0</v>
      </c>
      <c r="G187">
        <f t="shared" si="14"/>
        <v>20.893554216867468</v>
      </c>
      <c r="H187">
        <f t="shared" si="14"/>
        <v>0</v>
      </c>
      <c r="K187">
        <f>IF($A187&gt;K$8,IF(SUM(K$16:K186)=0,K$7,0),0)</f>
        <v>0</v>
      </c>
      <c r="L187">
        <f>IF($A187&gt;L$8,IF(SUM(L$16:L186)=0,L$7,0),0)</f>
        <v>0</v>
      </c>
      <c r="M187">
        <f>IF($A187&gt;M$8,IF(SUM(M$16:M186)=0,M$7,0),0)</f>
        <v>0</v>
      </c>
      <c r="N187">
        <f>IF($A187&gt;N$8,IF(SUM(N$16:N186)=0,N$7,0),0)</f>
        <v>0</v>
      </c>
      <c r="P187" s="1">
        <f t="shared" si="13"/>
        <v>20.893554216867468</v>
      </c>
    </row>
    <row r="188" spans="1:16" x14ac:dyDescent="0.25">
      <c r="A188">
        <f>'Rozkład masy'!A188</f>
        <v>3.7346250000000101</v>
      </c>
      <c r="C188">
        <f t="shared" si="14"/>
        <v>0</v>
      </c>
      <c r="D188">
        <f t="shared" si="14"/>
        <v>0</v>
      </c>
      <c r="E188">
        <f t="shared" si="14"/>
        <v>0</v>
      </c>
      <c r="F188">
        <f t="shared" si="14"/>
        <v>0</v>
      </c>
      <c r="G188">
        <f t="shared" si="14"/>
        <v>20.893554216867468</v>
      </c>
      <c r="H188">
        <f t="shared" si="14"/>
        <v>0</v>
      </c>
      <c r="K188">
        <f>IF($A188&gt;K$8,IF(SUM(K$16:K187)=0,K$7,0),0)</f>
        <v>0</v>
      </c>
      <c r="L188">
        <f>IF($A188&gt;L$8,IF(SUM(L$16:L187)=0,L$7,0),0)</f>
        <v>0</v>
      </c>
      <c r="M188">
        <f>IF($A188&gt;M$8,IF(SUM(M$16:M187)=0,M$7,0),0)</f>
        <v>0</v>
      </c>
      <c r="N188">
        <f>IF($A188&gt;N$8,IF(SUM(N$16:N187)=0,N$7,0),0)</f>
        <v>0</v>
      </c>
      <c r="P188" s="1">
        <f t="shared" si="13"/>
        <v>20.893554216867468</v>
      </c>
    </row>
    <row r="189" spans="1:16" x14ac:dyDescent="0.25">
      <c r="A189">
        <f>'Rozkład masy'!A189</f>
        <v>3.7562750000000102</v>
      </c>
      <c r="C189">
        <f t="shared" si="14"/>
        <v>0</v>
      </c>
      <c r="D189">
        <f t="shared" si="14"/>
        <v>0</v>
      </c>
      <c r="E189">
        <f t="shared" si="14"/>
        <v>0</v>
      </c>
      <c r="F189">
        <f t="shared" si="14"/>
        <v>0</v>
      </c>
      <c r="G189">
        <f t="shared" si="14"/>
        <v>20.893554216867468</v>
      </c>
      <c r="H189">
        <f t="shared" si="14"/>
        <v>0</v>
      </c>
      <c r="K189">
        <f>IF($A189&gt;K$8,IF(SUM(K$16:K188)=0,K$7,0),0)</f>
        <v>0</v>
      </c>
      <c r="L189">
        <f>IF($A189&gt;L$8,IF(SUM(L$16:L188)=0,L$7,0),0)</f>
        <v>0</v>
      </c>
      <c r="M189">
        <f>IF($A189&gt;M$8,IF(SUM(M$16:M188)=0,M$7,0),0)</f>
        <v>0</v>
      </c>
      <c r="N189">
        <f>IF($A189&gt;N$8,IF(SUM(N$16:N188)=0,N$7,0),0)</f>
        <v>0</v>
      </c>
      <c r="P189" s="1">
        <f t="shared" si="13"/>
        <v>20.893554216867468</v>
      </c>
    </row>
    <row r="190" spans="1:16" x14ac:dyDescent="0.25">
      <c r="A190">
        <f>'Rozkład masy'!A190</f>
        <v>3.7779250000000104</v>
      </c>
      <c r="C190">
        <f t="shared" si="14"/>
        <v>0</v>
      </c>
      <c r="D190">
        <f t="shared" si="14"/>
        <v>0</v>
      </c>
      <c r="E190">
        <f t="shared" si="14"/>
        <v>0</v>
      </c>
      <c r="F190">
        <f t="shared" si="14"/>
        <v>0</v>
      </c>
      <c r="G190">
        <f t="shared" si="14"/>
        <v>20.893554216867468</v>
      </c>
      <c r="H190">
        <f t="shared" si="14"/>
        <v>0</v>
      </c>
      <c r="K190">
        <f>IF($A190&gt;K$8,IF(SUM(K$16:K189)=0,K$7,0),0)</f>
        <v>0</v>
      </c>
      <c r="L190">
        <f>IF($A190&gt;L$8,IF(SUM(L$16:L189)=0,L$7,0),0)</f>
        <v>0</v>
      </c>
      <c r="M190">
        <f>IF($A190&gt;M$8,IF(SUM(M$16:M189)=0,M$7,0),0)</f>
        <v>0</v>
      </c>
      <c r="N190">
        <f>IF($A190&gt;N$8,IF(SUM(N$16:N189)=0,N$7,0),0)</f>
        <v>0</v>
      </c>
      <c r="P190" s="1">
        <f t="shared" si="13"/>
        <v>20.893554216867468</v>
      </c>
    </row>
    <row r="191" spans="1:16" x14ac:dyDescent="0.25">
      <c r="A191">
        <f>'Rozkład masy'!A191</f>
        <v>3.7995750000000106</v>
      </c>
      <c r="C191">
        <f t="shared" si="14"/>
        <v>0</v>
      </c>
      <c r="D191">
        <f t="shared" si="14"/>
        <v>0</v>
      </c>
      <c r="E191">
        <f t="shared" si="14"/>
        <v>0</v>
      </c>
      <c r="F191">
        <f t="shared" si="14"/>
        <v>0</v>
      </c>
      <c r="G191">
        <f t="shared" si="14"/>
        <v>20.893554216867468</v>
      </c>
      <c r="H191">
        <f t="shared" si="14"/>
        <v>0</v>
      </c>
      <c r="K191">
        <f>IF($A191&gt;K$8,IF(SUM(K$16:K190)=0,K$7,0),0)</f>
        <v>0</v>
      </c>
      <c r="L191">
        <f>IF($A191&gt;L$8,IF(SUM(L$16:L190)=0,L$7,0),0)</f>
        <v>0</v>
      </c>
      <c r="M191">
        <f>IF($A191&gt;M$8,IF(SUM(M$16:M190)=0,M$7,0),0)</f>
        <v>0</v>
      </c>
      <c r="N191">
        <f>IF($A191&gt;N$8,IF(SUM(N$16:N190)=0,N$7,0),0)</f>
        <v>0</v>
      </c>
      <c r="P191" s="1">
        <f t="shared" si="13"/>
        <v>20.893554216867468</v>
      </c>
    </row>
    <row r="192" spans="1:16" x14ac:dyDescent="0.25">
      <c r="A192">
        <f>'Rozkład masy'!A192</f>
        <v>3.8212250000000108</v>
      </c>
      <c r="C192">
        <f t="shared" si="14"/>
        <v>0</v>
      </c>
      <c r="D192">
        <f t="shared" si="14"/>
        <v>0</v>
      </c>
      <c r="E192">
        <f t="shared" si="14"/>
        <v>0</v>
      </c>
      <c r="F192">
        <f t="shared" si="14"/>
        <v>0</v>
      </c>
      <c r="G192">
        <f t="shared" si="14"/>
        <v>20.893554216867468</v>
      </c>
      <c r="H192">
        <f t="shared" si="14"/>
        <v>0</v>
      </c>
      <c r="K192">
        <f>IF($A192&gt;K$8,IF(SUM(K$16:K191)=0,K$7,0),0)</f>
        <v>0</v>
      </c>
      <c r="L192">
        <f>IF($A192&gt;L$8,IF(SUM(L$16:L191)=0,L$7,0),0)</f>
        <v>0</v>
      </c>
      <c r="M192">
        <f>IF($A192&gt;M$8,IF(SUM(M$16:M191)=0,M$7,0),0)</f>
        <v>0</v>
      </c>
      <c r="N192">
        <f>IF($A192&gt;N$8,IF(SUM(N$16:N191)=0,N$7,0),0)</f>
        <v>0</v>
      </c>
      <c r="P192" s="1">
        <f t="shared" si="13"/>
        <v>20.893554216867468</v>
      </c>
    </row>
    <row r="193" spans="1:16" x14ac:dyDescent="0.25">
      <c r="A193">
        <f>'Rozkład masy'!A193</f>
        <v>3.8428750000000109</v>
      </c>
      <c r="C193">
        <f t="shared" si="14"/>
        <v>0</v>
      </c>
      <c r="D193">
        <f t="shared" si="14"/>
        <v>0</v>
      </c>
      <c r="E193">
        <f t="shared" si="14"/>
        <v>0</v>
      </c>
      <c r="F193">
        <f t="shared" si="14"/>
        <v>0</v>
      </c>
      <c r="G193">
        <f t="shared" si="14"/>
        <v>20.893554216867468</v>
      </c>
      <c r="H193">
        <f t="shared" si="14"/>
        <v>0</v>
      </c>
      <c r="K193">
        <f>IF($A193&gt;K$8,IF(SUM(K$16:K192)=0,K$7,0),0)</f>
        <v>0</v>
      </c>
      <c r="L193">
        <f>IF($A193&gt;L$8,IF(SUM(L$16:L192)=0,L$7,0),0)</f>
        <v>0</v>
      </c>
      <c r="M193">
        <f>IF($A193&gt;M$8,IF(SUM(M$16:M192)=0,M$7,0),0)</f>
        <v>0</v>
      </c>
      <c r="N193">
        <f>IF($A193&gt;N$8,IF(SUM(N$16:N192)=0,N$7,0),0)</f>
        <v>0</v>
      </c>
      <c r="P193" s="1">
        <f t="shared" si="13"/>
        <v>20.893554216867468</v>
      </c>
    </row>
    <row r="194" spans="1:16" x14ac:dyDescent="0.25">
      <c r="A194">
        <f>'Rozkład masy'!A194</f>
        <v>3.8645250000000111</v>
      </c>
      <c r="C194">
        <f t="shared" si="14"/>
        <v>0</v>
      </c>
      <c r="D194">
        <f t="shared" si="14"/>
        <v>0</v>
      </c>
      <c r="E194">
        <f t="shared" si="14"/>
        <v>0</v>
      </c>
      <c r="F194">
        <f t="shared" si="14"/>
        <v>0</v>
      </c>
      <c r="G194">
        <f t="shared" si="14"/>
        <v>20.893554216867468</v>
      </c>
      <c r="H194">
        <f t="shared" si="14"/>
        <v>0</v>
      </c>
      <c r="K194">
        <f>IF($A194&gt;K$8,IF(SUM(K$16:K193)=0,K$7,0),0)</f>
        <v>0</v>
      </c>
      <c r="L194">
        <f>IF($A194&gt;L$8,IF(SUM(L$16:L193)=0,L$7,0),0)</f>
        <v>0</v>
      </c>
      <c r="M194">
        <f>IF($A194&gt;M$8,IF(SUM(M$16:M193)=0,M$7,0),0)</f>
        <v>0</v>
      </c>
      <c r="N194">
        <f>IF($A194&gt;N$8,IF(SUM(N$16:N193)=0,N$7,0),0)</f>
        <v>0</v>
      </c>
      <c r="P194" s="1">
        <f t="shared" si="13"/>
        <v>20.893554216867468</v>
      </c>
    </row>
    <row r="195" spans="1:16" x14ac:dyDescent="0.25">
      <c r="A195">
        <f>'Rozkład masy'!A195</f>
        <v>3.8861750000000113</v>
      </c>
      <c r="C195">
        <f t="shared" si="14"/>
        <v>0</v>
      </c>
      <c r="D195">
        <f t="shared" si="14"/>
        <v>0</v>
      </c>
      <c r="E195">
        <f t="shared" si="14"/>
        <v>0</v>
      </c>
      <c r="F195">
        <f t="shared" si="14"/>
        <v>0</v>
      </c>
      <c r="G195">
        <f t="shared" si="14"/>
        <v>20.893554216867468</v>
      </c>
      <c r="H195">
        <f t="shared" si="14"/>
        <v>0</v>
      </c>
      <c r="K195">
        <f>IF($A195&gt;K$8,IF(SUM(K$16:K194)=0,K$7,0),0)</f>
        <v>0</v>
      </c>
      <c r="L195">
        <f>IF($A195&gt;L$8,IF(SUM(L$16:L194)=0,L$7,0),0)</f>
        <v>0</v>
      </c>
      <c r="M195">
        <f>IF($A195&gt;M$8,IF(SUM(M$16:M194)=0,M$7,0),0)</f>
        <v>0</v>
      </c>
      <c r="N195">
        <f>IF($A195&gt;N$8,IF(SUM(N$16:N194)=0,N$7,0),0)</f>
        <v>0</v>
      </c>
      <c r="P195" s="1">
        <f t="shared" si="13"/>
        <v>20.893554216867468</v>
      </c>
    </row>
    <row r="196" spans="1:16" x14ac:dyDescent="0.25">
      <c r="A196">
        <f>'Rozkład masy'!A196</f>
        <v>3.9078250000000114</v>
      </c>
      <c r="C196">
        <f t="shared" si="14"/>
        <v>0</v>
      </c>
      <c r="D196">
        <f t="shared" si="14"/>
        <v>0</v>
      </c>
      <c r="E196">
        <f t="shared" si="14"/>
        <v>0</v>
      </c>
      <c r="F196">
        <f t="shared" si="14"/>
        <v>0</v>
      </c>
      <c r="G196">
        <f t="shared" si="14"/>
        <v>20.893554216867468</v>
      </c>
      <c r="H196">
        <f t="shared" si="14"/>
        <v>0</v>
      </c>
      <c r="K196">
        <f>IF($A196&gt;K$8,IF(SUM(K$16:K195)=0,K$7,0),0)</f>
        <v>0</v>
      </c>
      <c r="L196">
        <f>IF($A196&gt;L$8,IF(SUM(L$16:L195)=0,L$7,0),0)</f>
        <v>0</v>
      </c>
      <c r="M196">
        <f>IF($A196&gt;M$8,IF(SUM(M$16:M195)=0,M$7,0),0)</f>
        <v>0</v>
      </c>
      <c r="N196">
        <f>IF($A196&gt;N$8,IF(SUM(N$16:N195)=0,N$7,0),0)</f>
        <v>0</v>
      </c>
      <c r="P196" s="1">
        <f t="shared" si="13"/>
        <v>20.893554216867468</v>
      </c>
    </row>
    <row r="197" spans="1:16" x14ac:dyDescent="0.25">
      <c r="A197">
        <f>'Rozkład masy'!A197</f>
        <v>3.9294750000000116</v>
      </c>
      <c r="C197">
        <f t="shared" si="14"/>
        <v>0</v>
      </c>
      <c r="D197">
        <f t="shared" si="14"/>
        <v>0</v>
      </c>
      <c r="E197">
        <f t="shared" si="14"/>
        <v>0</v>
      </c>
      <c r="F197">
        <f t="shared" si="14"/>
        <v>0</v>
      </c>
      <c r="G197">
        <f t="shared" si="14"/>
        <v>20.893554216867468</v>
      </c>
      <c r="H197">
        <f t="shared" si="14"/>
        <v>0</v>
      </c>
      <c r="K197">
        <f>IF($A197&gt;K$8,IF(SUM(K$16:K196)=0,K$7,0),0)</f>
        <v>0</v>
      </c>
      <c r="L197">
        <f>IF($A197&gt;L$8,IF(SUM(L$16:L196)=0,L$7,0),0)</f>
        <v>0</v>
      </c>
      <c r="M197">
        <f>IF($A197&gt;M$8,IF(SUM(M$16:M196)=0,M$7,0),0)</f>
        <v>0</v>
      </c>
      <c r="N197">
        <f>IF($A197&gt;N$8,IF(SUM(N$16:N196)=0,N$7,0),0)</f>
        <v>0</v>
      </c>
      <c r="P197" s="1">
        <f t="shared" si="13"/>
        <v>20.893554216867468</v>
      </c>
    </row>
    <row r="198" spans="1:16" x14ac:dyDescent="0.25">
      <c r="A198">
        <f>'Rozkład masy'!A198</f>
        <v>3.9511250000000118</v>
      </c>
      <c r="C198">
        <f t="shared" si="14"/>
        <v>0</v>
      </c>
      <c r="D198">
        <f t="shared" si="14"/>
        <v>0</v>
      </c>
      <c r="E198">
        <f t="shared" si="14"/>
        <v>0</v>
      </c>
      <c r="F198">
        <f t="shared" si="14"/>
        <v>0</v>
      </c>
      <c r="G198">
        <f t="shared" si="14"/>
        <v>20.893554216867468</v>
      </c>
      <c r="H198">
        <f t="shared" si="14"/>
        <v>0</v>
      </c>
      <c r="K198">
        <f>IF($A198&gt;K$8,IF(SUM(K$16:K197)=0,K$7,0),0)</f>
        <v>0</v>
      </c>
      <c r="L198">
        <f>IF($A198&gt;L$8,IF(SUM(L$16:L197)=0,L$7,0),0)</f>
        <v>0</v>
      </c>
      <c r="M198">
        <f>IF($A198&gt;M$8,IF(SUM(M$16:M197)=0,M$7,0),0)</f>
        <v>0</v>
      </c>
      <c r="N198">
        <f>IF($A198&gt;N$8,IF(SUM(N$16:N197)=0,N$7,0),0)</f>
        <v>0</v>
      </c>
      <c r="P198" s="1">
        <f t="shared" si="13"/>
        <v>20.893554216867468</v>
      </c>
    </row>
    <row r="199" spans="1:16" x14ac:dyDescent="0.25">
      <c r="A199">
        <f>'Rozkład masy'!A199</f>
        <v>3.9727750000000119</v>
      </c>
      <c r="C199">
        <f t="shared" si="14"/>
        <v>0</v>
      </c>
      <c r="D199">
        <f t="shared" si="14"/>
        <v>0</v>
      </c>
      <c r="E199">
        <f t="shared" si="14"/>
        <v>0</v>
      </c>
      <c r="F199">
        <f t="shared" si="14"/>
        <v>0</v>
      </c>
      <c r="G199">
        <f t="shared" si="14"/>
        <v>20.893554216867468</v>
      </c>
      <c r="H199">
        <f t="shared" si="14"/>
        <v>0</v>
      </c>
      <c r="K199">
        <f>IF($A199&gt;K$8,IF(SUM(K$16:K198)=0,K$7,0),0)</f>
        <v>0</v>
      </c>
      <c r="L199">
        <f>IF($A199&gt;L$8,IF(SUM(L$16:L198)=0,L$7,0),0)</f>
        <v>0</v>
      </c>
      <c r="M199">
        <f>IF($A199&gt;M$8,IF(SUM(M$16:M198)=0,M$7,0),0)</f>
        <v>0</v>
      </c>
      <c r="N199">
        <f>IF($A199&gt;N$8,IF(SUM(N$16:N198)=0,N$7,0),0)</f>
        <v>0</v>
      </c>
      <c r="P199" s="1">
        <f t="shared" si="13"/>
        <v>20.893554216867468</v>
      </c>
    </row>
    <row r="200" spans="1:16" x14ac:dyDescent="0.25">
      <c r="A200">
        <f>'Rozkład masy'!A200</f>
        <v>3.9944250000000121</v>
      </c>
      <c r="C200">
        <f t="shared" si="14"/>
        <v>0</v>
      </c>
      <c r="D200">
        <f t="shared" si="14"/>
        <v>0</v>
      </c>
      <c r="E200">
        <f t="shared" si="14"/>
        <v>0</v>
      </c>
      <c r="F200">
        <f t="shared" si="14"/>
        <v>0</v>
      </c>
      <c r="G200">
        <f t="shared" si="14"/>
        <v>20.893554216867468</v>
      </c>
      <c r="H200">
        <f t="shared" si="14"/>
        <v>0</v>
      </c>
      <c r="K200">
        <f>IF($A200&gt;K$8,IF(SUM(K$16:K199)=0,K$7,0),0)</f>
        <v>0</v>
      </c>
      <c r="L200">
        <f>IF($A200&gt;L$8,IF(SUM(L$16:L199)=0,L$7,0),0)</f>
        <v>0</v>
      </c>
      <c r="M200">
        <f>IF($A200&gt;M$8,IF(SUM(M$16:M199)=0,M$7,0),0)</f>
        <v>0</v>
      </c>
      <c r="N200">
        <f>IF($A200&gt;N$8,IF(SUM(N$16:N199)=0,N$7,0),0)</f>
        <v>0</v>
      </c>
      <c r="P200" s="1">
        <f t="shared" si="13"/>
        <v>20.893554216867468</v>
      </c>
    </row>
    <row r="201" spans="1:16" x14ac:dyDescent="0.25">
      <c r="A201">
        <f>'Rozkład masy'!A201</f>
        <v>4.0160750000000123</v>
      </c>
      <c r="C201">
        <f t="shared" si="14"/>
        <v>0</v>
      </c>
      <c r="D201">
        <f t="shared" si="14"/>
        <v>0</v>
      </c>
      <c r="E201">
        <f t="shared" si="14"/>
        <v>0</v>
      </c>
      <c r="F201">
        <f t="shared" si="14"/>
        <v>0</v>
      </c>
      <c r="G201">
        <f t="shared" si="14"/>
        <v>20.893554216867468</v>
      </c>
      <c r="H201">
        <f t="shared" si="14"/>
        <v>0</v>
      </c>
      <c r="K201">
        <f>IF($A201&gt;K$8,IF(SUM(K$16:K200)=0,K$7,0),0)</f>
        <v>0</v>
      </c>
      <c r="L201">
        <f>IF($A201&gt;L$8,IF(SUM(L$16:L200)=0,L$7,0),0)</f>
        <v>0</v>
      </c>
      <c r="M201">
        <f>IF($A201&gt;M$8,IF(SUM(M$16:M200)=0,M$7,0),0)</f>
        <v>0</v>
      </c>
      <c r="N201">
        <f>IF($A201&gt;N$8,IF(SUM(N$16:N200)=0,N$7,0),0)</f>
        <v>0</v>
      </c>
      <c r="P201" s="1">
        <f t="shared" si="13"/>
        <v>20.893554216867468</v>
      </c>
    </row>
    <row r="202" spans="1:16" x14ac:dyDescent="0.25">
      <c r="A202">
        <f>'Rozkład masy'!A202</f>
        <v>4.0377250000000124</v>
      </c>
      <c r="C202">
        <f t="shared" si="14"/>
        <v>0</v>
      </c>
      <c r="D202">
        <f t="shared" si="14"/>
        <v>0</v>
      </c>
      <c r="E202">
        <f t="shared" si="14"/>
        <v>0</v>
      </c>
      <c r="F202">
        <f t="shared" si="14"/>
        <v>0</v>
      </c>
      <c r="G202">
        <f t="shared" si="14"/>
        <v>20.893554216867468</v>
      </c>
      <c r="H202">
        <f t="shared" si="14"/>
        <v>0</v>
      </c>
      <c r="K202">
        <f>IF($A202&gt;K$8,IF(SUM(K$16:K201)=0,K$7,0),0)</f>
        <v>0</v>
      </c>
      <c r="L202">
        <f>IF($A202&gt;L$8,IF(SUM(L$16:L201)=0,L$7,0),0)</f>
        <v>0</v>
      </c>
      <c r="M202">
        <f>IF($A202&gt;M$8,IF(SUM(M$16:M201)=0,M$7,0),0)</f>
        <v>0</v>
      </c>
      <c r="N202">
        <f>IF($A202&gt;N$8,IF(SUM(N$16:N201)=0,N$7,0),0)</f>
        <v>0</v>
      </c>
      <c r="P202" s="1">
        <f t="shared" si="13"/>
        <v>20.893554216867468</v>
      </c>
    </row>
    <row r="203" spans="1:16" x14ac:dyDescent="0.25">
      <c r="A203">
        <f>'Rozkład masy'!A203</f>
        <v>4.0593750000000126</v>
      </c>
      <c r="C203">
        <f t="shared" si="14"/>
        <v>0</v>
      </c>
      <c r="D203">
        <f t="shared" si="14"/>
        <v>0</v>
      </c>
      <c r="E203">
        <f t="shared" si="14"/>
        <v>0</v>
      </c>
      <c r="F203">
        <f t="shared" si="14"/>
        <v>0</v>
      </c>
      <c r="G203">
        <f t="shared" si="14"/>
        <v>20.893554216867468</v>
      </c>
      <c r="H203">
        <f t="shared" si="14"/>
        <v>0</v>
      </c>
      <c r="K203">
        <f>IF($A203&gt;K$8,IF(SUM(K$16:K202)=0,K$7,0),0)</f>
        <v>0</v>
      </c>
      <c r="L203">
        <f>IF($A203&gt;L$8,IF(SUM(L$16:L202)=0,L$7,0),0)</f>
        <v>0</v>
      </c>
      <c r="M203">
        <f>IF($A203&gt;M$8,IF(SUM(M$16:M202)=0,M$7,0),0)</f>
        <v>0</v>
      </c>
      <c r="N203">
        <f>IF($A203&gt;N$8,IF(SUM(N$16:N202)=0,N$7,0),0)</f>
        <v>0</v>
      </c>
      <c r="P203" s="1">
        <f t="shared" si="13"/>
        <v>20.893554216867468</v>
      </c>
    </row>
    <row r="204" spans="1:16" x14ac:dyDescent="0.25">
      <c r="A204">
        <f>'Rozkład masy'!A204</f>
        <v>4.0810250000000128</v>
      </c>
      <c r="C204">
        <f t="shared" si="14"/>
        <v>0</v>
      </c>
      <c r="D204">
        <f t="shared" si="14"/>
        <v>0</v>
      </c>
      <c r="E204">
        <f t="shared" si="14"/>
        <v>0</v>
      </c>
      <c r="F204">
        <f t="shared" si="14"/>
        <v>0</v>
      </c>
      <c r="G204">
        <f t="shared" si="14"/>
        <v>20.893554216867468</v>
      </c>
      <c r="H204">
        <f t="shared" si="14"/>
        <v>0</v>
      </c>
      <c r="K204">
        <f>IF($A204&gt;K$8,IF(SUM(K$16:K203)=0,K$7,0),0)</f>
        <v>0</v>
      </c>
      <c r="L204">
        <f>IF($A204&gt;L$8,IF(SUM(L$16:L203)=0,L$7,0),0)</f>
        <v>0</v>
      </c>
      <c r="M204">
        <f>IF($A204&gt;M$8,IF(SUM(M$16:M203)=0,M$7,0),0)</f>
        <v>0</v>
      </c>
      <c r="N204">
        <f>IF($A204&gt;N$8,IF(SUM(N$16:N203)=0,N$7,0),0)</f>
        <v>0</v>
      </c>
      <c r="P204" s="1">
        <f t="shared" si="13"/>
        <v>20.893554216867468</v>
      </c>
    </row>
    <row r="205" spans="1:16" x14ac:dyDescent="0.25">
      <c r="A205">
        <f>'Rozkład masy'!A205</f>
        <v>4.102675000000013</v>
      </c>
      <c r="C205">
        <f t="shared" si="14"/>
        <v>0</v>
      </c>
      <c r="D205">
        <f t="shared" si="14"/>
        <v>0</v>
      </c>
      <c r="E205">
        <f t="shared" si="14"/>
        <v>0</v>
      </c>
      <c r="F205">
        <f t="shared" si="14"/>
        <v>0</v>
      </c>
      <c r="G205">
        <f t="shared" si="14"/>
        <v>20.893554216867468</v>
      </c>
      <c r="H205">
        <f t="shared" si="14"/>
        <v>0</v>
      </c>
      <c r="K205">
        <f>IF($A205&gt;K$8,IF(SUM(K$16:K204)=0,K$7,0),0)</f>
        <v>0</v>
      </c>
      <c r="L205">
        <f>IF($A205&gt;L$8,IF(SUM(L$16:L204)=0,L$7,0),0)</f>
        <v>0</v>
      </c>
      <c r="M205">
        <f>IF($A205&gt;M$8,IF(SUM(M$16:M204)=0,M$7,0),0)</f>
        <v>0</v>
      </c>
      <c r="N205">
        <f>IF($A205&gt;N$8,IF(SUM(N$16:N204)=0,N$7,0),0)</f>
        <v>0</v>
      </c>
      <c r="P205" s="1">
        <f t="shared" si="13"/>
        <v>20.893554216867468</v>
      </c>
    </row>
    <row r="206" spans="1:16" x14ac:dyDescent="0.25">
      <c r="A206">
        <f>'Rozkład masy'!A206</f>
        <v>4.1243250000000131</v>
      </c>
      <c r="C206">
        <f t="shared" si="14"/>
        <v>0</v>
      </c>
      <c r="D206">
        <f t="shared" si="14"/>
        <v>0</v>
      </c>
      <c r="E206">
        <f t="shared" si="14"/>
        <v>0</v>
      </c>
      <c r="F206">
        <f t="shared" si="14"/>
        <v>0</v>
      </c>
      <c r="G206">
        <f t="shared" si="14"/>
        <v>20.893554216867468</v>
      </c>
      <c r="H206">
        <f t="shared" si="14"/>
        <v>0</v>
      </c>
      <c r="K206">
        <f>IF($A206&gt;K$8,IF(SUM(K$16:K205)=0,K$7,0),0)</f>
        <v>0</v>
      </c>
      <c r="L206">
        <f>IF($A206&gt;L$8,IF(SUM(L$16:L205)=0,L$7,0),0)</f>
        <v>0</v>
      </c>
      <c r="M206">
        <f>IF($A206&gt;M$8,IF(SUM(M$16:M205)=0,M$7,0),0)</f>
        <v>0</v>
      </c>
      <c r="N206">
        <f>IF($A206&gt;N$8,IF(SUM(N$16:N205)=0,N$7,0),0)</f>
        <v>0</v>
      </c>
      <c r="P206" s="1">
        <f t="shared" si="13"/>
        <v>20.893554216867468</v>
      </c>
    </row>
    <row r="207" spans="1:16" x14ac:dyDescent="0.25">
      <c r="A207">
        <f>'Rozkład masy'!A207</f>
        <v>4.1459750000000133</v>
      </c>
      <c r="C207">
        <f t="shared" si="14"/>
        <v>0</v>
      </c>
      <c r="D207">
        <f t="shared" si="14"/>
        <v>0</v>
      </c>
      <c r="E207">
        <f t="shared" si="14"/>
        <v>0</v>
      </c>
      <c r="F207">
        <f t="shared" si="14"/>
        <v>0</v>
      </c>
      <c r="G207">
        <f t="shared" si="14"/>
        <v>20.893554216867468</v>
      </c>
      <c r="H207">
        <f t="shared" si="14"/>
        <v>0</v>
      </c>
      <c r="K207">
        <f>IF($A207&gt;K$8,IF(SUM(K$16:K206)=0,K$7,0),0)</f>
        <v>0</v>
      </c>
      <c r="L207">
        <f>IF($A207&gt;L$8,IF(SUM(L$16:L206)=0,L$7,0),0)</f>
        <v>0</v>
      </c>
      <c r="M207">
        <f>IF($A207&gt;M$8,IF(SUM(M$16:M206)=0,M$7,0),0)</f>
        <v>0</v>
      </c>
      <c r="N207">
        <f>IF($A207&gt;N$8,IF(SUM(N$16:N206)=0,N$7,0),0)</f>
        <v>0</v>
      </c>
      <c r="P207" s="1">
        <f t="shared" si="13"/>
        <v>20.893554216867468</v>
      </c>
    </row>
    <row r="208" spans="1:16" x14ac:dyDescent="0.25">
      <c r="A208">
        <f>'Rozkład masy'!A208</f>
        <v>4.1676250000000135</v>
      </c>
      <c r="C208">
        <f t="shared" si="14"/>
        <v>0</v>
      </c>
      <c r="D208">
        <f t="shared" si="14"/>
        <v>0</v>
      </c>
      <c r="E208">
        <f t="shared" si="14"/>
        <v>0</v>
      </c>
      <c r="F208">
        <f t="shared" si="14"/>
        <v>0</v>
      </c>
      <c r="G208">
        <f t="shared" si="14"/>
        <v>20.893554216867468</v>
      </c>
      <c r="H208">
        <f t="shared" si="14"/>
        <v>0</v>
      </c>
      <c r="K208">
        <f>IF($A208&gt;K$8,IF(SUM(K$16:K207)=0,K$7,0),0)</f>
        <v>0</v>
      </c>
      <c r="L208">
        <f>IF($A208&gt;L$8,IF(SUM(L$16:L207)=0,L$7,0),0)</f>
        <v>0</v>
      </c>
      <c r="M208">
        <f>IF($A208&gt;M$8,IF(SUM(M$16:M207)=0,M$7,0),0)</f>
        <v>0</v>
      </c>
      <c r="N208">
        <f>IF($A208&gt;N$8,IF(SUM(N$16:N207)=0,N$7,0),0)</f>
        <v>0</v>
      </c>
      <c r="P208" s="1">
        <f t="shared" si="13"/>
        <v>20.893554216867468</v>
      </c>
    </row>
    <row r="209" spans="1:16" x14ac:dyDescent="0.25">
      <c r="A209">
        <f>'Rozkład masy'!A209</f>
        <v>4.1892750000000136</v>
      </c>
      <c r="C209">
        <f t="shared" si="14"/>
        <v>0</v>
      </c>
      <c r="D209">
        <f t="shared" si="14"/>
        <v>0</v>
      </c>
      <c r="E209">
        <f t="shared" si="14"/>
        <v>0</v>
      </c>
      <c r="F209">
        <f t="shared" si="14"/>
        <v>0</v>
      </c>
      <c r="G209">
        <f t="shared" si="14"/>
        <v>20.893554216867468</v>
      </c>
      <c r="H209">
        <f t="shared" si="14"/>
        <v>0</v>
      </c>
      <c r="K209">
        <f>IF($A209&gt;K$8,IF(SUM(K$16:K208)=0,K$7,0),0)</f>
        <v>0</v>
      </c>
      <c r="L209">
        <f>IF($A209&gt;L$8,IF(SUM(L$16:L208)=0,L$7,0),0)</f>
        <v>0</v>
      </c>
      <c r="M209">
        <f>IF($A209&gt;M$8,IF(SUM(M$16:M208)=0,M$7,0),0)</f>
        <v>0</v>
      </c>
      <c r="N209">
        <f>IF($A209&gt;N$8,IF(SUM(N$16:N208)=0,N$7,0),0)</f>
        <v>0</v>
      </c>
      <c r="P209" s="1">
        <f t="shared" ref="P209:P215" si="15">SUM(C209:N209)</f>
        <v>20.893554216867468</v>
      </c>
    </row>
    <row r="210" spans="1:16" x14ac:dyDescent="0.25">
      <c r="A210">
        <f>'Rozkład masy'!A210</f>
        <v>4.2109250000000138</v>
      </c>
      <c r="C210">
        <f t="shared" si="14"/>
        <v>0</v>
      </c>
      <c r="D210">
        <f t="shared" si="14"/>
        <v>0</v>
      </c>
      <c r="E210">
        <f t="shared" si="14"/>
        <v>0</v>
      </c>
      <c r="F210">
        <f t="shared" si="14"/>
        <v>0</v>
      </c>
      <c r="G210">
        <f t="shared" si="14"/>
        <v>20.893554216867468</v>
      </c>
      <c r="H210">
        <f t="shared" si="14"/>
        <v>0</v>
      </c>
      <c r="K210">
        <f>IF($A210&gt;K$8,IF(SUM(K$16:K209)=0,K$7,0),0)</f>
        <v>0</v>
      </c>
      <c r="L210">
        <f>IF($A210&gt;L$8,IF(SUM(L$16:L209)=0,L$7,0),0)</f>
        <v>0</v>
      </c>
      <c r="M210">
        <f>IF($A210&gt;M$8,IF(SUM(M$16:M209)=0,M$7,0),0)</f>
        <v>0</v>
      </c>
      <c r="N210">
        <f>IF($A210&gt;N$8,IF(SUM(N$16:N209)=0,N$7,0),0)</f>
        <v>0</v>
      </c>
      <c r="P210" s="1">
        <f t="shared" si="15"/>
        <v>20.893554216867468</v>
      </c>
    </row>
    <row r="211" spans="1:16" x14ac:dyDescent="0.25">
      <c r="A211">
        <f>'Rozkład masy'!A211</f>
        <v>4.232575000000014</v>
      </c>
      <c r="C211">
        <f t="shared" si="14"/>
        <v>0</v>
      </c>
      <c r="D211">
        <f t="shared" si="14"/>
        <v>0</v>
      </c>
      <c r="E211">
        <f t="shared" si="14"/>
        <v>0</v>
      </c>
      <c r="F211">
        <f t="shared" si="14"/>
        <v>0</v>
      </c>
      <c r="G211">
        <f t="shared" si="14"/>
        <v>20.893554216867468</v>
      </c>
      <c r="H211">
        <f t="shared" si="14"/>
        <v>0</v>
      </c>
      <c r="K211">
        <f>IF($A211&gt;K$8,IF(SUM(K$16:K210)=0,K$7,0),0)</f>
        <v>0</v>
      </c>
      <c r="L211">
        <f>IF($A211&gt;L$8,IF(SUM(L$16:L210)=0,L$7,0),0)</f>
        <v>0</v>
      </c>
      <c r="M211">
        <f>IF($A211&gt;M$8,IF(SUM(M$16:M210)=0,M$7,0),0)</f>
        <v>0</v>
      </c>
      <c r="N211">
        <f>IF($A211&gt;N$8,IF(SUM(N$16:N210)=0,N$7,0),0)</f>
        <v>0</v>
      </c>
      <c r="P211" s="1">
        <f t="shared" si="15"/>
        <v>20.893554216867468</v>
      </c>
    </row>
    <row r="212" spans="1:16" x14ac:dyDescent="0.25">
      <c r="A212">
        <f>'Rozkład masy'!A212</f>
        <v>4.2542250000000141</v>
      </c>
      <c r="C212">
        <f t="shared" si="14"/>
        <v>0</v>
      </c>
      <c r="D212">
        <f t="shared" si="14"/>
        <v>0</v>
      </c>
      <c r="E212">
        <f t="shared" si="14"/>
        <v>0</v>
      </c>
      <c r="F212">
        <f t="shared" si="14"/>
        <v>0</v>
      </c>
      <c r="G212">
        <f t="shared" si="14"/>
        <v>20.893554216867468</v>
      </c>
      <c r="H212">
        <f t="shared" si="14"/>
        <v>0</v>
      </c>
      <c r="K212">
        <f>IF($A212&gt;K$8,IF(SUM(K$16:K211)=0,K$7,0),0)</f>
        <v>0</v>
      </c>
      <c r="L212">
        <f>IF($A212&gt;L$8,IF(SUM(L$16:L211)=0,L$7,0),0)</f>
        <v>0</v>
      </c>
      <c r="M212">
        <f>IF($A212&gt;M$8,IF(SUM(M$16:M211)=0,M$7,0),0)</f>
        <v>0</v>
      </c>
      <c r="N212">
        <f>IF($A212&gt;N$8,IF(SUM(N$16:N211)=0,N$7,0),0)</f>
        <v>0</v>
      </c>
      <c r="P212" s="1">
        <f t="shared" si="15"/>
        <v>20.893554216867468</v>
      </c>
    </row>
    <row r="213" spans="1:16" x14ac:dyDescent="0.25">
      <c r="A213">
        <f>'Rozkład masy'!A213</f>
        <v>4.2758750000000143</v>
      </c>
      <c r="C213">
        <f t="shared" si="14"/>
        <v>0</v>
      </c>
      <c r="D213">
        <f t="shared" si="14"/>
        <v>0</v>
      </c>
      <c r="E213">
        <f t="shared" si="14"/>
        <v>0</v>
      </c>
      <c r="F213">
        <f t="shared" si="14"/>
        <v>0</v>
      </c>
      <c r="G213">
        <f t="shared" si="14"/>
        <v>20.893554216867468</v>
      </c>
      <c r="H213">
        <f t="shared" si="14"/>
        <v>0</v>
      </c>
      <c r="K213">
        <f>IF($A213&gt;K$8,IF(SUM(K$16:K212)=0,K$7,0),0)</f>
        <v>0</v>
      </c>
      <c r="L213">
        <f>IF($A213&gt;L$8,IF(SUM(L$16:L212)=0,L$7,0),0)</f>
        <v>0</v>
      </c>
      <c r="M213">
        <f>IF($A213&gt;M$8,IF(SUM(M$16:M212)=0,M$7,0),0)</f>
        <v>0</v>
      </c>
      <c r="N213">
        <f>IF($A213&gt;N$8,IF(SUM(N$16:N212)=0,N$7,0),0)</f>
        <v>0</v>
      </c>
      <c r="P213" s="1">
        <f t="shared" si="15"/>
        <v>20.893554216867468</v>
      </c>
    </row>
    <row r="214" spans="1:16" x14ac:dyDescent="0.25">
      <c r="A214">
        <f>'Rozkład masy'!A214</f>
        <v>4.2975250000000145</v>
      </c>
      <c r="C214">
        <f t="shared" si="14"/>
        <v>0</v>
      </c>
      <c r="D214">
        <f t="shared" si="14"/>
        <v>0</v>
      </c>
      <c r="E214">
        <f t="shared" si="14"/>
        <v>0</v>
      </c>
      <c r="F214">
        <f t="shared" si="14"/>
        <v>0</v>
      </c>
      <c r="G214">
        <f t="shared" si="14"/>
        <v>20.893554216867468</v>
      </c>
      <c r="H214">
        <f t="shared" si="14"/>
        <v>0</v>
      </c>
      <c r="K214">
        <f>IF($A214&gt;K$8,IF(SUM(K$16:K213)=0,K$7,0),0)</f>
        <v>0</v>
      </c>
      <c r="L214">
        <f>IF($A214&gt;L$8,IF(SUM(L$16:L213)=0,L$7,0),0)</f>
        <v>0</v>
      </c>
      <c r="M214">
        <f>IF($A214&gt;M$8,IF(SUM(M$16:M213)=0,M$7,0),0)</f>
        <v>0</v>
      </c>
      <c r="N214">
        <f>IF($A214&gt;N$8,IF(SUM(N$16:N213)=0,N$7,0),0)</f>
        <v>0</v>
      </c>
      <c r="P214" s="1">
        <f t="shared" si="15"/>
        <v>20.893554216867468</v>
      </c>
    </row>
    <row r="215" spans="1:16" x14ac:dyDescent="0.25">
      <c r="A215">
        <f>'Rozkład masy'!A215</f>
        <v>4.3191750000000146</v>
      </c>
      <c r="C215">
        <f t="shared" si="14"/>
        <v>0</v>
      </c>
      <c r="D215">
        <f t="shared" si="14"/>
        <v>0</v>
      </c>
      <c r="E215">
        <f t="shared" si="14"/>
        <v>0</v>
      </c>
      <c r="F215">
        <f t="shared" si="14"/>
        <v>0</v>
      </c>
      <c r="G215">
        <f t="shared" si="14"/>
        <v>20.893554216867468</v>
      </c>
      <c r="H215">
        <f t="shared" si="14"/>
        <v>0</v>
      </c>
      <c r="K215">
        <f>IF($A215&gt;K$8,IF(SUM(K$16:K214)=0,K$7,0),0)</f>
        <v>0</v>
      </c>
      <c r="L215">
        <f>IF($A215&gt;L$8,IF(SUM(L$16:L214)=0,L$7,0),0)</f>
        <v>0</v>
      </c>
      <c r="M215">
        <f>IF($A215&gt;M$8,IF(SUM(M$16:M214)=0,M$7,0),0)</f>
        <v>0</v>
      </c>
      <c r="N215">
        <f>IF($A215&gt;N$8,IF(SUM(N$16:N214)=0,N$7,0),0)</f>
        <v>0</v>
      </c>
      <c r="P215" s="1">
        <f t="shared" si="15"/>
        <v>20.893554216867468</v>
      </c>
    </row>
  </sheetData>
  <mergeCells count="1">
    <mergeCell ref="Q8:R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3"/>
  <sheetViews>
    <sheetView tabSelected="1" topLeftCell="A185" workbookViewId="0">
      <selection activeCell="Q21" sqref="Q21:R220"/>
    </sheetView>
  </sheetViews>
  <sheetFormatPr defaultRowHeight="15" x14ac:dyDescent="0.25"/>
  <cols>
    <col min="18" max="18" width="9.140625" customWidth="1"/>
  </cols>
  <sheetData>
    <row r="1" spans="1:4" x14ac:dyDescent="0.25">
      <c r="A1" s="3" t="s">
        <v>54</v>
      </c>
      <c r="B1" s="3"/>
      <c r="C1" s="3"/>
      <c r="D1" s="3"/>
    </row>
    <row r="2" spans="1:4" x14ac:dyDescent="0.25">
      <c r="A2" t="str">
        <f>'Rozkład masy'!A2</f>
        <v>długość obiektu</v>
      </c>
      <c r="B2" s="8">
        <v>4.33</v>
      </c>
      <c r="C2" t="str">
        <f>'Rozkład masy'!C2</f>
        <v>m</v>
      </c>
    </row>
    <row r="3" spans="1:4" x14ac:dyDescent="0.25">
      <c r="A3" t="str">
        <f>'Rozkład masy'!A3</f>
        <v>ilość elementów</v>
      </c>
      <c r="B3" s="8">
        <f>'Rozkład masy'!B3</f>
        <v>200</v>
      </c>
    </row>
    <row r="5" spans="1:4" x14ac:dyDescent="0.25">
      <c r="A5" s="3" t="s">
        <v>86</v>
      </c>
      <c r="B5" s="3"/>
      <c r="C5" s="3"/>
      <c r="D5" s="3"/>
    </row>
    <row r="6" spans="1:4" x14ac:dyDescent="0.25">
      <c r="A6" t="s">
        <v>14</v>
      </c>
      <c r="B6" t="s">
        <v>13</v>
      </c>
      <c r="C6" s="11">
        <f>SUM(J21:J220)</f>
        <v>-53.712304780255046</v>
      </c>
      <c r="D6" t="s">
        <v>18</v>
      </c>
    </row>
    <row r="7" spans="1:4" x14ac:dyDescent="0.25">
      <c r="A7" t="s">
        <v>15</v>
      </c>
      <c r="B7" t="s">
        <v>16</v>
      </c>
      <c r="C7" s="11">
        <f>SUM(K21:K220)</f>
        <v>4.5210310946757701</v>
      </c>
      <c r="D7" t="s">
        <v>19</v>
      </c>
    </row>
    <row r="9" spans="1:4" x14ac:dyDescent="0.25">
      <c r="B9" t="s">
        <v>23</v>
      </c>
      <c r="C9" s="4">
        <f>MAX(MAX(Q20:Q220),-MIN(Q20:Q220))</f>
        <v>457.31658338911876</v>
      </c>
      <c r="D9" t="s">
        <v>0</v>
      </c>
    </row>
    <row r="10" spans="1:4" x14ac:dyDescent="0.25">
      <c r="B10" t="s">
        <v>24</v>
      </c>
      <c r="C10" s="4">
        <f>MAX(MAX(R20:R220),-MIN(R20:R220))</f>
        <v>456.72589640357899</v>
      </c>
      <c r="D10" t="s">
        <v>22</v>
      </c>
    </row>
    <row r="18" spans="1:18" x14ac:dyDescent="0.25">
      <c r="G18" t="s">
        <v>51</v>
      </c>
      <c r="N18" t="s">
        <v>52</v>
      </c>
      <c r="P18" t="s">
        <v>50</v>
      </c>
      <c r="Q18" t="s">
        <v>20</v>
      </c>
      <c r="R18" t="s">
        <v>21</v>
      </c>
    </row>
    <row r="19" spans="1:18" x14ac:dyDescent="0.25">
      <c r="A19" t="s">
        <v>4</v>
      </c>
      <c r="B19" t="s">
        <v>5</v>
      </c>
      <c r="C19" t="s">
        <v>6</v>
      </c>
      <c r="D19" t="s">
        <v>9</v>
      </c>
      <c r="E19" t="s">
        <v>12</v>
      </c>
      <c r="G19" t="s">
        <v>44</v>
      </c>
      <c r="H19" t="s">
        <v>46</v>
      </c>
      <c r="J19" t="s">
        <v>45</v>
      </c>
      <c r="K19" t="s">
        <v>47</v>
      </c>
      <c r="M19" t="s">
        <v>48</v>
      </c>
      <c r="N19" t="s">
        <v>49</v>
      </c>
    </row>
    <row r="20" spans="1:18" x14ac:dyDescent="0.25">
      <c r="A20" t="s">
        <v>1</v>
      </c>
      <c r="B20" t="s">
        <v>3</v>
      </c>
      <c r="C20" t="s">
        <v>10</v>
      </c>
      <c r="D20" t="s">
        <v>1</v>
      </c>
      <c r="E20" t="s">
        <v>11</v>
      </c>
      <c r="G20" t="s">
        <v>0</v>
      </c>
      <c r="H20" t="s">
        <v>22</v>
      </c>
      <c r="J20" t="s">
        <v>18</v>
      </c>
      <c r="K20" t="s">
        <v>19</v>
      </c>
      <c r="M20" s="2" t="s">
        <v>18</v>
      </c>
      <c r="P20">
        <v>0</v>
      </c>
      <c r="Q20">
        <v>0</v>
      </c>
      <c r="R20">
        <v>0</v>
      </c>
    </row>
    <row r="21" spans="1:18" x14ac:dyDescent="0.25">
      <c r="A21">
        <f>'Rozkład masy'!$A16</f>
        <v>1.0825E-2</v>
      </c>
      <c r="B21" s="1">
        <f>'Rozkład masy'!$P16</f>
        <v>0.21650000000000003</v>
      </c>
      <c r="C21">
        <f>A21*B21</f>
        <v>2.3436125000000003E-3</v>
      </c>
      <c r="D21">
        <f t="shared" ref="D21:D52" si="0">A21-$A$223</f>
        <v>-2.0135961503169799</v>
      </c>
      <c r="E21">
        <f>B21*D21^2</f>
        <v>0.87781428734769995</v>
      </c>
      <c r="G21" s="2">
        <f>-'Rozkład obciążeń'!P16</f>
        <v>0</v>
      </c>
      <c r="H21" s="2">
        <f>G21*D21</f>
        <v>0</v>
      </c>
      <c r="J21" s="1">
        <f>G21/$B$223</f>
        <v>0</v>
      </c>
      <c r="K21" s="1">
        <f>H21/$E$223</f>
        <v>0</v>
      </c>
      <c r="M21" s="2">
        <f t="shared" ref="M21:M52" si="1">$C$6+$C$7*D21</f>
        <v>-62.815835587957537</v>
      </c>
      <c r="N21" s="1">
        <f>-M21*B21</f>
        <v>13.599628404792808</v>
      </c>
      <c r="P21" s="1">
        <f>P20+$B$2/$B$3</f>
        <v>2.1649999999999999E-2</v>
      </c>
      <c r="Q21" s="2">
        <f>Q20+G21+N21</f>
        <v>13.599628404792808</v>
      </c>
      <c r="R21" s="2">
        <f>R20+($B$2/$B$3)*N21/2+G21*($B$2/$B$3)/2+Q20*($B$2/$B$3)</f>
        <v>0.14721597748188214</v>
      </c>
    </row>
    <row r="22" spans="1:18" x14ac:dyDescent="0.25">
      <c r="A22">
        <f>'Rozkład masy'!$A17</f>
        <v>3.2474999999999997E-2</v>
      </c>
      <c r="B22" s="1">
        <f>'Rozkład masy'!$P17</f>
        <v>0.21650000000000003</v>
      </c>
      <c r="C22">
        <f t="shared" ref="C22:C41" si="2">A22*B22</f>
        <v>7.0308375000000005E-3</v>
      </c>
      <c r="D22">
        <f t="shared" si="0"/>
        <v>-1.99194615031698</v>
      </c>
      <c r="E22">
        <f t="shared" ref="E22:E41" si="3">B22*D22^2</f>
        <v>0.85903940933761092</v>
      </c>
      <c r="G22" s="2">
        <f>-'Rozkład obciążeń'!P17</f>
        <v>0</v>
      </c>
      <c r="H22" s="2">
        <f t="shared" ref="H22:H85" si="4">G22*D22</f>
        <v>0</v>
      </c>
      <c r="I22" s="2"/>
      <c r="J22" s="1">
        <f t="shared" ref="J22:J33" si="5">G22/$B$223</f>
        <v>0</v>
      </c>
      <c r="K22" s="1">
        <f t="shared" ref="K22:K33" si="6">H22/$E$223</f>
        <v>0</v>
      </c>
      <c r="M22" s="2">
        <f t="shared" si="1"/>
        <v>-62.717955264757805</v>
      </c>
      <c r="N22" s="1">
        <f t="shared" ref="N22:N85" si="7">-M22*B22</f>
        <v>13.578437314820066</v>
      </c>
      <c r="P22" s="1">
        <f t="shared" ref="P22:P85" si="8">P21+$B$2/$B$3</f>
        <v>4.3299999999999998E-2</v>
      </c>
      <c r="Q22" s="2">
        <f t="shared" ref="Q22:Q32" si="9">Q21+G22+N22</f>
        <v>27.178065719612874</v>
      </c>
      <c r="R22" s="2">
        <f t="shared" ref="R22:R85" si="10">R21+($B$2/$B$3)*N22/2+G22*($B$2/$B$3)/2+Q21*($B$2/$B$3)</f>
        <v>0.58863451637857367</v>
      </c>
    </row>
    <row r="23" spans="1:18" x14ac:dyDescent="0.25">
      <c r="A23">
        <f>'Rozkład masy'!$A18</f>
        <v>5.4124999999999993E-2</v>
      </c>
      <c r="B23" s="1">
        <f>'Rozkład masy'!$P18</f>
        <v>0.21650000000000003</v>
      </c>
      <c r="C23">
        <f t="shared" si="2"/>
        <v>1.1718062499999999E-2</v>
      </c>
      <c r="D23">
        <f t="shared" si="0"/>
        <v>-1.97029615031698</v>
      </c>
      <c r="E23">
        <f t="shared" si="3"/>
        <v>0.84046748817002204</v>
      </c>
      <c r="G23" s="2">
        <f>-'Rozkład obciążeń'!P18</f>
        <v>0</v>
      </c>
      <c r="H23" s="2">
        <f t="shared" si="4"/>
        <v>0</v>
      </c>
      <c r="I23" s="2"/>
      <c r="J23" s="1">
        <f t="shared" si="5"/>
        <v>0</v>
      </c>
      <c r="K23" s="1">
        <f t="shared" si="6"/>
        <v>0</v>
      </c>
      <c r="M23" s="2">
        <f t="shared" si="1"/>
        <v>-62.62007494155808</v>
      </c>
      <c r="N23" s="1">
        <f t="shared" si="7"/>
        <v>13.557246224847326</v>
      </c>
      <c r="P23" s="1">
        <f t="shared" si="8"/>
        <v>6.4949999999999994E-2</v>
      </c>
      <c r="Q23" s="2">
        <f t="shared" si="9"/>
        <v>40.7353119444602</v>
      </c>
      <c r="R23" s="2">
        <f t="shared" si="10"/>
        <v>1.3237968295921645</v>
      </c>
    </row>
    <row r="24" spans="1:18" x14ac:dyDescent="0.25">
      <c r="A24">
        <f>'Rozkład masy'!$A19</f>
        <v>7.5774999999999995E-2</v>
      </c>
      <c r="B24" s="1">
        <f>'Rozkład masy'!$P19</f>
        <v>0.21650000000000003</v>
      </c>
      <c r="C24">
        <f t="shared" si="2"/>
        <v>1.6405287500000001E-2</v>
      </c>
      <c r="D24">
        <f t="shared" si="0"/>
        <v>-1.9486461503169801</v>
      </c>
      <c r="E24">
        <f t="shared" si="3"/>
        <v>0.82209852384493298</v>
      </c>
      <c r="G24" s="2">
        <f>-'Rozkład obciążeń'!P19</f>
        <v>0</v>
      </c>
      <c r="H24" s="2">
        <f t="shared" si="4"/>
        <v>0</v>
      </c>
      <c r="I24" s="2"/>
      <c r="J24" s="1">
        <f t="shared" si="5"/>
        <v>0</v>
      </c>
      <c r="K24" s="1">
        <f t="shared" si="6"/>
        <v>0</v>
      </c>
      <c r="M24" s="2">
        <f t="shared" si="1"/>
        <v>-62.522194618358348</v>
      </c>
      <c r="N24" s="1">
        <f t="shared" si="7"/>
        <v>13.536055134874584</v>
      </c>
      <c r="P24" s="1">
        <f t="shared" si="8"/>
        <v>8.6599999999999996E-2</v>
      </c>
      <c r="Q24" s="2">
        <f t="shared" si="9"/>
        <v>54.27136707933478</v>
      </c>
      <c r="R24" s="2">
        <f t="shared" si="10"/>
        <v>2.3522441300247454</v>
      </c>
    </row>
    <row r="25" spans="1:18" x14ac:dyDescent="0.25">
      <c r="A25">
        <f>'Rozkład masy'!$A20</f>
        <v>9.7424999999999998E-2</v>
      </c>
      <c r="B25" s="1">
        <f>'Rozkład masy'!$P20</f>
        <v>0.21650000000000003</v>
      </c>
      <c r="C25">
        <f t="shared" si="2"/>
        <v>2.10925125E-2</v>
      </c>
      <c r="D25">
        <f t="shared" si="0"/>
        <v>-1.9269961503169799</v>
      </c>
      <c r="E25">
        <f t="shared" si="3"/>
        <v>0.80393251636234386</v>
      </c>
      <c r="G25" s="2">
        <f>-'Rozkład obciążeń'!P20</f>
        <v>0</v>
      </c>
      <c r="H25" s="2">
        <f t="shared" si="4"/>
        <v>0</v>
      </c>
      <c r="I25" s="2"/>
      <c r="J25" s="1">
        <f t="shared" si="5"/>
        <v>0</v>
      </c>
      <c r="K25" s="1">
        <f t="shared" si="6"/>
        <v>0</v>
      </c>
      <c r="M25" s="2">
        <f t="shared" si="1"/>
        <v>-62.424314295158617</v>
      </c>
      <c r="N25" s="1">
        <f t="shared" si="7"/>
        <v>13.514864044901842</v>
      </c>
      <c r="P25" s="1">
        <f t="shared" si="8"/>
        <v>0.10825</v>
      </c>
      <c r="Q25" s="2">
        <f t="shared" si="9"/>
        <v>67.786231124236622</v>
      </c>
      <c r="R25" s="2">
        <f t="shared" si="10"/>
        <v>3.6735176305784059</v>
      </c>
    </row>
    <row r="26" spans="1:18" x14ac:dyDescent="0.25">
      <c r="A26">
        <f>'Rozkład masy'!$A21</f>
        <v>0.119075</v>
      </c>
      <c r="B26" s="1">
        <f>'Rozkład masy'!$P21</f>
        <v>0.21650000000000003</v>
      </c>
      <c r="C26">
        <f t="shared" si="2"/>
        <v>2.5779737500000004E-2</v>
      </c>
      <c r="D26">
        <f t="shared" si="0"/>
        <v>-1.90534615031698</v>
      </c>
      <c r="E26">
        <f t="shared" si="3"/>
        <v>0.7859694657222549</v>
      </c>
      <c r="G26" s="2">
        <f>-'Rozkład obciążeń'!P21</f>
        <v>0</v>
      </c>
      <c r="H26" s="2">
        <f t="shared" si="4"/>
        <v>0</v>
      </c>
      <c r="I26" s="2"/>
      <c r="J26" s="1">
        <f t="shared" si="5"/>
        <v>0</v>
      </c>
      <c r="K26" s="1">
        <f t="shared" si="6"/>
        <v>0</v>
      </c>
      <c r="M26" s="2">
        <f t="shared" si="1"/>
        <v>-62.326433971958885</v>
      </c>
      <c r="N26" s="1">
        <f t="shared" si="7"/>
        <v>13.493672954929099</v>
      </c>
      <c r="P26" s="1">
        <f t="shared" si="8"/>
        <v>0.12989999999999999</v>
      </c>
      <c r="Q26" s="2">
        <f t="shared" si="9"/>
        <v>81.279904079165718</v>
      </c>
      <c r="R26" s="2">
        <f t="shared" si="10"/>
        <v>5.2871585441552362</v>
      </c>
    </row>
    <row r="27" spans="1:18" x14ac:dyDescent="0.25">
      <c r="A27">
        <f>'Rozkład masy'!$A22</f>
        <v>0.14072499999999999</v>
      </c>
      <c r="B27" s="1">
        <f>'Rozkład masy'!$P22</f>
        <v>0.21650000000000003</v>
      </c>
      <c r="C27">
        <f t="shared" si="2"/>
        <v>3.04669625E-2</v>
      </c>
      <c r="D27">
        <f t="shared" si="0"/>
        <v>-1.88369615031698</v>
      </c>
      <c r="E27">
        <f t="shared" si="3"/>
        <v>0.76820937192466587</v>
      </c>
      <c r="G27" s="2">
        <f>-'Rozkład obciążeń'!P22</f>
        <v>0</v>
      </c>
      <c r="H27" s="2">
        <f t="shared" si="4"/>
        <v>0</v>
      </c>
      <c r="I27" s="2"/>
      <c r="J27" s="1">
        <f t="shared" si="5"/>
        <v>0</v>
      </c>
      <c r="K27" s="1">
        <f t="shared" si="6"/>
        <v>0</v>
      </c>
      <c r="M27" s="2">
        <f t="shared" si="1"/>
        <v>-62.22855364875916</v>
      </c>
      <c r="N27" s="1">
        <f t="shared" si="7"/>
        <v>13.472481864956359</v>
      </c>
      <c r="P27" s="1">
        <f t="shared" si="8"/>
        <v>0.15154999999999999</v>
      </c>
      <c r="Q27" s="2">
        <f t="shared" si="9"/>
        <v>94.752385944122082</v>
      </c>
      <c r="R27" s="2">
        <f t="shared" si="10"/>
        <v>7.1927080836573261</v>
      </c>
    </row>
    <row r="28" spans="1:18" x14ac:dyDescent="0.25">
      <c r="A28">
        <f>'Rozkład masy'!$A23</f>
        <v>0.16237499999999999</v>
      </c>
      <c r="B28" s="1">
        <f>'Rozkład masy'!$P23</f>
        <v>0.21650000000000003</v>
      </c>
      <c r="C28">
        <f t="shared" si="2"/>
        <v>3.5154187500000003E-2</v>
      </c>
      <c r="D28">
        <f t="shared" si="0"/>
        <v>-1.8620461503169801</v>
      </c>
      <c r="E28">
        <f t="shared" si="3"/>
        <v>0.75065223496957689</v>
      </c>
      <c r="G28" s="2">
        <f>-'Rozkład obciążeń'!P23</f>
        <v>0</v>
      </c>
      <c r="H28" s="2">
        <f t="shared" si="4"/>
        <v>0</v>
      </c>
      <c r="I28" s="2"/>
      <c r="J28" s="1">
        <f t="shared" si="5"/>
        <v>0</v>
      </c>
      <c r="K28" s="1">
        <f t="shared" si="6"/>
        <v>0</v>
      </c>
      <c r="M28" s="2">
        <f t="shared" si="1"/>
        <v>-62.130673325559428</v>
      </c>
      <c r="N28" s="1">
        <f t="shared" si="7"/>
        <v>13.451290774983617</v>
      </c>
      <c r="P28" s="1">
        <f t="shared" si="8"/>
        <v>0.17319999999999999</v>
      </c>
      <c r="Q28" s="2">
        <f t="shared" si="9"/>
        <v>108.2036767191057</v>
      </c>
      <c r="R28" s="2">
        <f t="shared" si="10"/>
        <v>9.3897074619867666</v>
      </c>
    </row>
    <row r="29" spans="1:18" x14ac:dyDescent="0.25">
      <c r="A29">
        <f>'Rozkład masy'!$A24</f>
        <v>0.18402499999999999</v>
      </c>
      <c r="B29" s="1">
        <f>'Rozkład masy'!$P24</f>
        <v>0.78128260869565225</v>
      </c>
      <c r="C29">
        <f t="shared" si="2"/>
        <v>0.1437755320652174</v>
      </c>
      <c r="D29">
        <f t="shared" si="0"/>
        <v>-1.8403961503169799</v>
      </c>
      <c r="E29">
        <f t="shared" si="3"/>
        <v>2.6462495023099994</v>
      </c>
      <c r="G29" s="2">
        <f>-'Rozkład obciążeń'!P24</f>
        <v>-104.67304347826087</v>
      </c>
      <c r="H29" s="2">
        <f t="shared" si="4"/>
        <v>192.63986625935317</v>
      </c>
      <c r="I29" s="2"/>
      <c r="J29" s="1">
        <f t="shared" si="5"/>
        <v>-1.8783394971596907</v>
      </c>
      <c r="K29" s="1">
        <f t="shared" si="6"/>
        <v>2.1346972905995325</v>
      </c>
      <c r="M29" s="2">
        <f t="shared" si="1"/>
        <v>-62.032793002359696</v>
      </c>
      <c r="N29" s="1">
        <f t="shared" si="7"/>
        <v>48.465142341560984</v>
      </c>
      <c r="P29" s="1">
        <f t="shared" si="8"/>
        <v>0.19485</v>
      </c>
      <c r="Q29" s="2">
        <f t="shared" si="9"/>
        <v>51.99577558240582</v>
      </c>
      <c r="R29" s="2">
        <f t="shared" si="10"/>
        <v>11.123866533150629</v>
      </c>
    </row>
    <row r="30" spans="1:18" x14ac:dyDescent="0.25">
      <c r="A30">
        <f>'Rozkład masy'!$A25</f>
        <v>0.205675</v>
      </c>
      <c r="B30" s="1">
        <f>'Rozkład masy'!$P25</f>
        <v>0.78128260869565225</v>
      </c>
      <c r="C30">
        <f t="shared" si="2"/>
        <v>0.16069030054347827</v>
      </c>
      <c r="D30">
        <f t="shared" si="0"/>
        <v>-1.8187461503169799</v>
      </c>
      <c r="E30">
        <f t="shared" si="3"/>
        <v>2.5843559574657649</v>
      </c>
      <c r="G30" s="2">
        <f>-'Rozkład obciążeń'!P25</f>
        <v>-104.67304347826087</v>
      </c>
      <c r="H30" s="2">
        <f t="shared" si="4"/>
        <v>190.3736948680488</v>
      </c>
      <c r="I30" s="2"/>
      <c r="J30" s="1">
        <f t="shared" si="5"/>
        <v>-1.8783394971596907</v>
      </c>
      <c r="K30" s="1">
        <f t="shared" si="6"/>
        <v>2.1095851991981678</v>
      </c>
      <c r="M30" s="2">
        <f t="shared" si="1"/>
        <v>-61.934912679159964</v>
      </c>
      <c r="N30" s="1">
        <f t="shared" si="7"/>
        <v>48.388670147311522</v>
      </c>
      <c r="P30" s="1">
        <f t="shared" si="8"/>
        <v>0.2165</v>
      </c>
      <c r="Q30" s="2">
        <f t="shared" si="9"/>
        <v>-4.2885977485435234</v>
      </c>
      <c r="R30" s="2">
        <f t="shared" si="10"/>
        <v>11.640296733202188</v>
      </c>
    </row>
    <row r="31" spans="1:18" x14ac:dyDescent="0.25">
      <c r="A31">
        <f>'Rozkład masy'!$A26</f>
        <v>0.227325</v>
      </c>
      <c r="B31" s="1">
        <f>'Rozkład masy'!$P26</f>
        <v>0.78128260869565225</v>
      </c>
      <c r="C31">
        <f t="shared" si="2"/>
        <v>0.17760506902173914</v>
      </c>
      <c r="D31">
        <f t="shared" si="0"/>
        <v>-1.79709615031698</v>
      </c>
      <c r="E31">
        <f t="shared" si="3"/>
        <v>2.5231948220966398</v>
      </c>
      <c r="G31" s="2">
        <f>-'Rozkład obciążeń'!P26</f>
        <v>-104.67304347826087</v>
      </c>
      <c r="H31" s="2">
        <f t="shared" si="4"/>
        <v>188.10752347674446</v>
      </c>
      <c r="I31" s="2"/>
      <c r="J31" s="1">
        <f t="shared" si="5"/>
        <v>-1.8783394971596907</v>
      </c>
      <c r="K31" s="1">
        <f t="shared" si="6"/>
        <v>2.0844731077968031</v>
      </c>
      <c r="M31" s="2">
        <f t="shared" si="1"/>
        <v>-61.837032355960233</v>
      </c>
      <c r="N31" s="1">
        <f t="shared" si="7"/>
        <v>48.312197953062068</v>
      </c>
      <c r="P31" s="1">
        <f t="shared" si="8"/>
        <v>0.23815</v>
      </c>
      <c r="Q31" s="2">
        <f t="shared" si="9"/>
        <v>-60.649443273742321</v>
      </c>
      <c r="R31" s="2">
        <f t="shared" si="10"/>
        <v>10.937342439135945</v>
      </c>
    </row>
    <row r="32" spans="1:18" x14ac:dyDescent="0.25">
      <c r="A32">
        <f>'Rozkład masy'!$A27</f>
        <v>0.248975</v>
      </c>
      <c r="B32" s="1">
        <f>'Rozkład masy'!$P27</f>
        <v>0.78128260869565225</v>
      </c>
      <c r="C32">
        <f t="shared" si="2"/>
        <v>0.19451983750000001</v>
      </c>
      <c r="D32">
        <f t="shared" si="0"/>
        <v>-1.7754461503169801</v>
      </c>
      <c r="E32">
        <f t="shared" si="3"/>
        <v>2.462766096202623</v>
      </c>
      <c r="G32" s="2">
        <f>-'Rozkład obciążeń'!P27</f>
        <v>-104.67304347826087</v>
      </c>
      <c r="H32" s="2">
        <f t="shared" si="4"/>
        <v>185.84135208544012</v>
      </c>
      <c r="I32" s="2"/>
      <c r="J32" s="1">
        <f t="shared" si="5"/>
        <v>-1.8783394971596907</v>
      </c>
      <c r="K32" s="1">
        <f t="shared" si="6"/>
        <v>2.0593610163954383</v>
      </c>
      <c r="M32" s="2">
        <f t="shared" si="1"/>
        <v>-61.739152032760501</v>
      </c>
      <c r="N32" s="1">
        <f t="shared" si="7"/>
        <v>48.235725758812606</v>
      </c>
      <c r="P32" s="1">
        <f t="shared" si="8"/>
        <v>0.25979999999999998</v>
      </c>
      <c r="Q32" s="2">
        <f t="shared" si="9"/>
        <v>-117.08676099319058</v>
      </c>
      <c r="R32" s="2">
        <f t="shared" si="10"/>
        <v>9.013348027946396</v>
      </c>
    </row>
    <row r="33" spans="1:18" x14ac:dyDescent="0.25">
      <c r="A33">
        <f>'Rozkład masy'!$A28</f>
        <v>0.270625</v>
      </c>
      <c r="B33" s="1">
        <f>'Rozkład masy'!$P28</f>
        <v>0.78128260869565225</v>
      </c>
      <c r="C33">
        <f t="shared" si="2"/>
        <v>0.21143460597826089</v>
      </c>
      <c r="D33">
        <f t="shared" si="0"/>
        <v>-1.7537961503169801</v>
      </c>
      <c r="E33">
        <f t="shared" si="3"/>
        <v>2.4030697797837148</v>
      </c>
      <c r="G33" s="2">
        <f>-'Rozkład obciążeń'!P28</f>
        <v>-104.67304347826087</v>
      </c>
      <c r="H33" s="2">
        <f t="shared" si="4"/>
        <v>183.57518069413578</v>
      </c>
      <c r="I33" s="2"/>
      <c r="J33" s="1">
        <f t="shared" si="5"/>
        <v>-1.8783394971596907</v>
      </c>
      <c r="K33" s="1">
        <f t="shared" si="6"/>
        <v>2.0342489249940736</v>
      </c>
      <c r="M33" s="2">
        <f t="shared" si="1"/>
        <v>-61.641271709560776</v>
      </c>
      <c r="N33" s="1">
        <f t="shared" si="7"/>
        <v>48.159253564563151</v>
      </c>
      <c r="P33" s="1">
        <f t="shared" si="8"/>
        <v>0.28144999999999998</v>
      </c>
      <c r="Q33" s="2">
        <f t="shared" ref="Q33:Q96" si="11">Q32+G33+N33</f>
        <v>-173.60055090688829</v>
      </c>
      <c r="R33" s="2">
        <f t="shared" si="10"/>
        <v>5.8666578766280431</v>
      </c>
    </row>
    <row r="34" spans="1:18" x14ac:dyDescent="0.25">
      <c r="A34">
        <f>'Rozkład masy'!$A29</f>
        <v>0.29227500000000001</v>
      </c>
      <c r="B34" s="1">
        <f>'Rozkład masy'!$P29</f>
        <v>0.78128260869565225</v>
      </c>
      <c r="C34">
        <f t="shared" si="2"/>
        <v>0.22834937445652176</v>
      </c>
      <c r="D34">
        <f t="shared" si="0"/>
        <v>-1.7321461503169799</v>
      </c>
      <c r="E34">
        <f t="shared" si="3"/>
        <v>2.3441058728399149</v>
      </c>
      <c r="G34" s="2">
        <f>-'Rozkład obciążeń'!P29</f>
        <v>-104.67304347826087</v>
      </c>
      <c r="H34" s="2">
        <f t="shared" si="4"/>
        <v>181.30900930283141</v>
      </c>
      <c r="I34" s="2"/>
      <c r="J34" s="1">
        <f t="shared" ref="J34:J97" si="12">G34/$B$223</f>
        <v>-1.8783394971596907</v>
      </c>
      <c r="K34" s="1">
        <f t="shared" ref="K34:K97" si="13">H34/$E$223</f>
        <v>2.0091368335927084</v>
      </c>
      <c r="M34" s="2">
        <f t="shared" si="1"/>
        <v>-61.543391386361044</v>
      </c>
      <c r="N34" s="1">
        <f t="shared" si="7"/>
        <v>48.08278137031369</v>
      </c>
      <c r="P34" s="1">
        <f t="shared" si="8"/>
        <v>0.30309999999999998</v>
      </c>
      <c r="Q34" s="2">
        <f t="shared" si="11"/>
        <v>-230.1908130148355</v>
      </c>
      <c r="R34" s="2">
        <f t="shared" si="10"/>
        <v>1.495616362175384</v>
      </c>
    </row>
    <row r="35" spans="1:18" x14ac:dyDescent="0.25">
      <c r="A35">
        <f>'Rozkład masy'!$A30</f>
        <v>0.31392500000000001</v>
      </c>
      <c r="B35" s="1">
        <f>'Rozkład masy'!$P30</f>
        <v>0.78128260869565225</v>
      </c>
      <c r="C35">
        <f t="shared" si="2"/>
        <v>0.24526414293478263</v>
      </c>
      <c r="D35">
        <f t="shared" si="0"/>
        <v>-1.71049615031698</v>
      </c>
      <c r="E35">
        <f t="shared" si="3"/>
        <v>2.2858743753712245</v>
      </c>
      <c r="G35" s="2">
        <f>-'Rozkład obciążeń'!P30</f>
        <v>-104.67304347826087</v>
      </c>
      <c r="H35" s="2">
        <f t="shared" si="4"/>
        <v>179.04283791152707</v>
      </c>
      <c r="I35" s="2"/>
      <c r="J35" s="1">
        <f t="shared" si="12"/>
        <v>-1.8783394971596907</v>
      </c>
      <c r="K35" s="1">
        <f t="shared" si="13"/>
        <v>1.9840247421913437</v>
      </c>
      <c r="M35" s="2">
        <f t="shared" si="1"/>
        <v>-61.445511063161312</v>
      </c>
      <c r="N35" s="1">
        <f t="shared" si="7"/>
        <v>48.006309176064228</v>
      </c>
      <c r="P35" s="1">
        <f t="shared" si="8"/>
        <v>0.32474999999999998</v>
      </c>
      <c r="Q35" s="2">
        <f t="shared" si="11"/>
        <v>-286.85754731703213</v>
      </c>
      <c r="R35" s="2">
        <f t="shared" si="10"/>
        <v>-4.1014321384170831</v>
      </c>
    </row>
    <row r="36" spans="1:18" x14ac:dyDescent="0.25">
      <c r="A36">
        <f>'Rozkład masy'!$A31</f>
        <v>0.33557500000000001</v>
      </c>
      <c r="B36" s="1">
        <f>'Rozkład masy'!$P31</f>
        <v>0.78128260869565225</v>
      </c>
      <c r="C36">
        <f t="shared" si="2"/>
        <v>0.2621789114130435</v>
      </c>
      <c r="D36">
        <f t="shared" si="0"/>
        <v>-1.68884615031698</v>
      </c>
      <c r="E36">
        <f t="shared" si="3"/>
        <v>2.2283752873776423</v>
      </c>
      <c r="G36" s="2">
        <f>-'Rozkład obciążeń'!P31</f>
        <v>-104.67304347826087</v>
      </c>
      <c r="H36" s="2">
        <f t="shared" si="4"/>
        <v>176.77666652022273</v>
      </c>
      <c r="I36" s="2"/>
      <c r="J36" s="1">
        <f t="shared" si="12"/>
        <v>-1.8783394971596907</v>
      </c>
      <c r="K36" s="1">
        <f t="shared" si="13"/>
        <v>1.958912650789979</v>
      </c>
      <c r="M36" s="2">
        <f t="shared" si="1"/>
        <v>-61.347630739961581</v>
      </c>
      <c r="N36" s="1">
        <f t="shared" si="7"/>
        <v>47.929836981814773</v>
      </c>
      <c r="P36" s="1">
        <f t="shared" si="8"/>
        <v>0.34639999999999999</v>
      </c>
      <c r="Q36" s="2">
        <f t="shared" si="11"/>
        <v>-343.60075381347821</v>
      </c>
      <c r="R36" s="2">
        <f t="shared" si="10"/>
        <v>-10.926143248154858</v>
      </c>
    </row>
    <row r="37" spans="1:18" x14ac:dyDescent="0.25">
      <c r="A37">
        <f>'Rozkład masy'!$A32</f>
        <v>0.35722500000000001</v>
      </c>
      <c r="B37" s="1">
        <f>'Rozkład masy'!$P32</f>
        <v>0.78128260869565225</v>
      </c>
      <c r="C37">
        <f t="shared" si="2"/>
        <v>0.2790936798913044</v>
      </c>
      <c r="D37">
        <f t="shared" si="0"/>
        <v>-1.6671961503169799</v>
      </c>
      <c r="E37">
        <f t="shared" si="3"/>
        <v>2.1716086088591684</v>
      </c>
      <c r="G37" s="2">
        <f>-'Rozkład obciążeń'!P32</f>
        <v>-104.67304347826087</v>
      </c>
      <c r="H37" s="2">
        <f t="shared" si="4"/>
        <v>174.51049512891836</v>
      </c>
      <c r="I37" s="2"/>
      <c r="J37" s="1">
        <f t="shared" si="12"/>
        <v>-1.8783394971596907</v>
      </c>
      <c r="K37" s="1">
        <f t="shared" si="13"/>
        <v>1.9338005593886141</v>
      </c>
      <c r="M37" s="2">
        <f t="shared" si="1"/>
        <v>-61.249750416761849</v>
      </c>
      <c r="N37" s="1">
        <f t="shared" si="7"/>
        <v>47.853364787565312</v>
      </c>
      <c r="P37" s="1">
        <f t="shared" si="8"/>
        <v>0.36804999999999999</v>
      </c>
      <c r="Q37" s="2">
        <f t="shared" si="11"/>
        <v>-400.42043250417373</v>
      </c>
      <c r="R37" s="2">
        <f t="shared" si="10"/>
        <v>-18.980172590043441</v>
      </c>
    </row>
    <row r="38" spans="1:18" x14ac:dyDescent="0.25">
      <c r="A38">
        <f>'Rozkład masy'!$A33</f>
        <v>0.37887500000000002</v>
      </c>
      <c r="B38" s="1">
        <f>'Rozkład masy'!$P33</f>
        <v>0.78128260869565225</v>
      </c>
      <c r="C38">
        <f t="shared" si="2"/>
        <v>0.29600844836956525</v>
      </c>
      <c r="D38">
        <f t="shared" si="0"/>
        <v>-1.6455461503169799</v>
      </c>
      <c r="E38">
        <f t="shared" si="3"/>
        <v>2.115574339815804</v>
      </c>
      <c r="G38" s="2">
        <f>-'Rozkład obciążeń'!P33</f>
        <v>-104.67304347826087</v>
      </c>
      <c r="H38" s="2">
        <f t="shared" si="4"/>
        <v>172.24432373761402</v>
      </c>
      <c r="I38" s="2"/>
      <c r="J38" s="1">
        <f t="shared" si="12"/>
        <v>-1.8783394971596907</v>
      </c>
      <c r="K38" s="1">
        <f t="shared" si="13"/>
        <v>1.9086884679872493</v>
      </c>
      <c r="M38" s="2">
        <f t="shared" si="1"/>
        <v>-61.151870093562124</v>
      </c>
      <c r="N38" s="1">
        <f t="shared" si="7"/>
        <v>47.776892593315857</v>
      </c>
      <c r="P38" s="1">
        <f t="shared" si="8"/>
        <v>0.38969999999999999</v>
      </c>
      <c r="Q38" s="2">
        <f t="shared" si="11"/>
        <v>-457.31658338911876</v>
      </c>
      <c r="R38" s="2">
        <f t="shared" si="10"/>
        <v>-28.265175787088332</v>
      </c>
    </row>
    <row r="39" spans="1:18" x14ac:dyDescent="0.25">
      <c r="A39">
        <f>'Rozkład masy'!$A34</f>
        <v>0.40052500000000002</v>
      </c>
      <c r="B39" s="1">
        <f>'Rozkład masy'!$P34</f>
        <v>0.21650000000000003</v>
      </c>
      <c r="C39">
        <f t="shared" si="2"/>
        <v>8.6713662500000011E-2</v>
      </c>
      <c r="D39">
        <f t="shared" si="0"/>
        <v>-1.62389615031698</v>
      </c>
      <c r="E39">
        <f>B39*D39^2</f>
        <v>0.5709188800685977</v>
      </c>
      <c r="G39" s="2">
        <f>-'Rozkład obciążeń'!P34</f>
        <v>-8.0035161290322581</v>
      </c>
      <c r="H39" s="2">
        <f t="shared" si="4"/>
        <v>12.996879030935341</v>
      </c>
      <c r="I39" s="2"/>
      <c r="J39" s="1">
        <f t="shared" si="12"/>
        <v>-0.14362170012223002</v>
      </c>
      <c r="K39" s="1">
        <f t="shared" si="13"/>
        <v>0.14402212269102677</v>
      </c>
      <c r="M39" s="2">
        <f t="shared" si="1"/>
        <v>-61.053989770362392</v>
      </c>
      <c r="N39" s="1">
        <f t="shared" si="7"/>
        <v>13.218188785283459</v>
      </c>
      <c r="P39" s="1">
        <f t="shared" si="8"/>
        <v>0.41134999999999999</v>
      </c>
      <c r="Q39" s="2">
        <f t="shared" si="11"/>
        <v>-452.10191073286757</v>
      </c>
      <c r="R39" s="2">
        <f t="shared" si="10"/>
        <v>-38.10963098595883</v>
      </c>
    </row>
    <row r="40" spans="1:18" x14ac:dyDescent="0.25">
      <c r="A40">
        <f>'Rozkład masy'!$A35</f>
        <v>0.42217500000000002</v>
      </c>
      <c r="B40" s="1">
        <f>'Rozkład masy'!$P35</f>
        <v>0.21650000000000003</v>
      </c>
      <c r="C40">
        <f t="shared" si="2"/>
        <v>9.1400887500000014E-2</v>
      </c>
      <c r="D40">
        <f t="shared" si="0"/>
        <v>-1.60224615031698</v>
      </c>
      <c r="E40">
        <f t="shared" si="3"/>
        <v>0.55579722522350872</v>
      </c>
      <c r="G40" s="2">
        <f>-'Rozkład obciążeń'!P35</f>
        <v>-8.0035161290322581</v>
      </c>
      <c r="H40" s="2">
        <f t="shared" si="4"/>
        <v>12.823602906741794</v>
      </c>
      <c r="I40" s="2"/>
      <c r="J40" s="1">
        <f t="shared" si="12"/>
        <v>-0.14362170012223002</v>
      </c>
      <c r="K40" s="1">
        <f t="shared" si="13"/>
        <v>0.14210200054796235</v>
      </c>
      <c r="M40" s="2">
        <f t="shared" si="1"/>
        <v>-60.95610944716266</v>
      </c>
      <c r="N40" s="1">
        <f t="shared" si="7"/>
        <v>13.196997695310717</v>
      </c>
      <c r="P40" s="1">
        <f t="shared" si="8"/>
        <v>0.433</v>
      </c>
      <c r="Q40" s="2">
        <f t="shared" si="11"/>
        <v>-446.90842916658914</v>
      </c>
      <c r="R40" s="2">
        <f t="shared" si="10"/>
        <v>-47.84141791537045</v>
      </c>
    </row>
    <row r="41" spans="1:18" x14ac:dyDescent="0.25">
      <c r="A41">
        <f>'Rozkład masy'!$A36</f>
        <v>0.44382500000000003</v>
      </c>
      <c r="B41" s="1">
        <f>'Rozkład masy'!$P36</f>
        <v>0.21650000000000003</v>
      </c>
      <c r="C41">
        <f t="shared" si="2"/>
        <v>9.6088112500000017E-2</v>
      </c>
      <c r="D41">
        <f t="shared" si="0"/>
        <v>-1.5805961503169801</v>
      </c>
      <c r="E41">
        <f t="shared" si="3"/>
        <v>0.54087852722091967</v>
      </c>
      <c r="G41" s="2">
        <f>-'Rozkład obciążeń'!P36</f>
        <v>-8.0035161290322581</v>
      </c>
      <c r="H41" s="2">
        <f t="shared" si="4"/>
        <v>12.650326782548246</v>
      </c>
      <c r="J41" s="1">
        <f t="shared" si="12"/>
        <v>-0.14362170012223002</v>
      </c>
      <c r="K41" s="1">
        <f t="shared" si="13"/>
        <v>0.14018187840489793</v>
      </c>
      <c r="M41" s="2">
        <f t="shared" si="1"/>
        <v>-60.858229123962928</v>
      </c>
      <c r="N41" s="1">
        <f t="shared" si="7"/>
        <v>13.175806605337975</v>
      </c>
      <c r="P41" s="1">
        <f t="shared" si="8"/>
        <v>0.45465</v>
      </c>
      <c r="Q41" s="2">
        <f t="shared" si="11"/>
        <v>-441.73613869028344</v>
      </c>
      <c r="R41" s="2">
        <f t="shared" si="10"/>
        <v>-57.460995362421095</v>
      </c>
    </row>
    <row r="42" spans="1:18" x14ac:dyDescent="0.25">
      <c r="A42">
        <f>'Rozkład masy'!$A37</f>
        <v>0.46547500000000003</v>
      </c>
      <c r="B42" s="1">
        <f>'Rozkład masy'!$P37</f>
        <v>0.21650000000000003</v>
      </c>
      <c r="C42">
        <f t="shared" ref="C42:C105" si="14">A42*B42</f>
        <v>0.10077533750000002</v>
      </c>
      <c r="D42">
        <f t="shared" si="0"/>
        <v>-1.5589461503169799</v>
      </c>
      <c r="E42">
        <f t="shared" ref="E42:E105" si="15">B42*D42^2</f>
        <v>0.52616278606083067</v>
      </c>
      <c r="G42" s="2">
        <f>-'Rozkład obciążeń'!P37</f>
        <v>-8.0035161290322581</v>
      </c>
      <c r="H42" s="2">
        <f t="shared" si="4"/>
        <v>12.477050658354695</v>
      </c>
      <c r="J42" s="1">
        <f t="shared" si="12"/>
        <v>-0.14362170012223002</v>
      </c>
      <c r="K42" s="1">
        <f t="shared" si="13"/>
        <v>0.13826175626183346</v>
      </c>
      <c r="M42" s="2">
        <f t="shared" si="1"/>
        <v>-60.760348800763197</v>
      </c>
      <c r="N42" s="1">
        <f t="shared" si="7"/>
        <v>13.154615515365233</v>
      </c>
      <c r="P42" s="1">
        <f t="shared" si="8"/>
        <v>0.4763</v>
      </c>
      <c r="Q42" s="2">
        <f t="shared" si="11"/>
        <v>-436.58503930395051</v>
      </c>
      <c r="R42" s="2">
        <f t="shared" si="10"/>
        <v>-66.968822114208677</v>
      </c>
    </row>
    <row r="43" spans="1:18" x14ac:dyDescent="0.25">
      <c r="A43">
        <f>'Rozkład masy'!$A38</f>
        <v>0.48712500000000003</v>
      </c>
      <c r="B43" s="1">
        <f>'Rozkład masy'!$P38</f>
        <v>0.21650000000000003</v>
      </c>
      <c r="C43">
        <f t="shared" si="14"/>
        <v>0.10546256250000002</v>
      </c>
      <c r="D43">
        <f t="shared" si="0"/>
        <v>-1.53729615031698</v>
      </c>
      <c r="E43">
        <f t="shared" si="15"/>
        <v>0.5116500017432416</v>
      </c>
      <c r="G43" s="2">
        <f>-'Rozkład obciążeń'!P38</f>
        <v>-8.0035161290322581</v>
      </c>
      <c r="H43" s="2">
        <f t="shared" si="4"/>
        <v>12.303774534161148</v>
      </c>
      <c r="J43" s="1">
        <f t="shared" si="12"/>
        <v>-0.14362170012223002</v>
      </c>
      <c r="K43" s="1">
        <f t="shared" si="13"/>
        <v>0.13634163411876904</v>
      </c>
      <c r="M43" s="2">
        <f t="shared" si="1"/>
        <v>-60.662468477563472</v>
      </c>
      <c r="N43" s="1">
        <f t="shared" si="7"/>
        <v>13.133424425392493</v>
      </c>
      <c r="P43" s="1">
        <f t="shared" si="8"/>
        <v>0.49795</v>
      </c>
      <c r="Q43" s="2">
        <f t="shared" si="11"/>
        <v>-431.4551310075903</v>
      </c>
      <c r="R43" s="2">
        <f t="shared" si="10"/>
        <v>-76.365356957831096</v>
      </c>
    </row>
    <row r="44" spans="1:18" x14ac:dyDescent="0.25">
      <c r="A44">
        <f>'Rozkład masy'!$A39</f>
        <v>0.50877499999999998</v>
      </c>
      <c r="B44" s="1">
        <f>'Rozkład masy'!$P39</f>
        <v>0.21650000000000003</v>
      </c>
      <c r="C44">
        <f t="shared" si="14"/>
        <v>0.11014978750000001</v>
      </c>
      <c r="D44">
        <f t="shared" si="0"/>
        <v>-1.51564615031698</v>
      </c>
      <c r="E44">
        <f t="shared" si="15"/>
        <v>0.49734017426815263</v>
      </c>
      <c r="G44" s="2">
        <f>-'Rozkład obciążeń'!P39</f>
        <v>-8.0035161290322581</v>
      </c>
      <c r="H44" s="2">
        <f t="shared" si="4"/>
        <v>12.130498409967601</v>
      </c>
      <c r="J44" s="1">
        <f t="shared" si="12"/>
        <v>-0.14362170012223002</v>
      </c>
      <c r="K44" s="1">
        <f t="shared" si="13"/>
        <v>0.13442151197570459</v>
      </c>
      <c r="M44" s="2">
        <f t="shared" si="1"/>
        <v>-60.56458815436374</v>
      </c>
      <c r="N44" s="1">
        <f t="shared" si="7"/>
        <v>13.11223333541975</v>
      </c>
      <c r="P44" s="1">
        <f t="shared" si="8"/>
        <v>0.51959999999999995</v>
      </c>
      <c r="Q44" s="2">
        <f t="shared" si="11"/>
        <v>-426.3464138012028</v>
      </c>
      <c r="R44" s="2">
        <f t="shared" si="10"/>
        <v>-85.651058680386271</v>
      </c>
    </row>
    <row r="45" spans="1:18" x14ac:dyDescent="0.25">
      <c r="A45">
        <f>'Rozkład masy'!$A40</f>
        <v>0.53042499999999992</v>
      </c>
      <c r="B45" s="1">
        <f>'Rozkład masy'!$P40</f>
        <v>0.21650000000000003</v>
      </c>
      <c r="C45">
        <f t="shared" si="14"/>
        <v>0.1148370125</v>
      </c>
      <c r="D45">
        <f t="shared" si="0"/>
        <v>-1.4939961503169801</v>
      </c>
      <c r="E45">
        <f t="shared" si="15"/>
        <v>0.48323330363556366</v>
      </c>
      <c r="G45" s="2">
        <f>-'Rozkład obciążeń'!P40</f>
        <v>-8.0035161290322581</v>
      </c>
      <c r="H45" s="2">
        <f t="shared" si="4"/>
        <v>11.957222285774051</v>
      </c>
      <c r="J45" s="1">
        <f t="shared" si="12"/>
        <v>-0.14362170012223002</v>
      </c>
      <c r="K45" s="1">
        <f t="shared" si="13"/>
        <v>0.13250138983264015</v>
      </c>
      <c r="M45" s="2">
        <f t="shared" si="1"/>
        <v>-60.466707831164008</v>
      </c>
      <c r="N45" s="1">
        <f t="shared" si="7"/>
        <v>13.09104224544701</v>
      </c>
      <c r="P45" s="1">
        <f t="shared" si="8"/>
        <v>0.5412499999999999</v>
      </c>
      <c r="Q45" s="2">
        <f t="shared" si="11"/>
        <v>-421.25888768478808</v>
      </c>
      <c r="R45" s="2">
        <f t="shared" si="10"/>
        <v>-94.826386068972113</v>
      </c>
    </row>
    <row r="46" spans="1:18" x14ac:dyDescent="0.25">
      <c r="A46">
        <f>'Rozkład masy'!$A41</f>
        <v>0.55207499999999987</v>
      </c>
      <c r="B46" s="1">
        <f>'Rozkład masy'!$P41</f>
        <v>0.21650000000000003</v>
      </c>
      <c r="C46">
        <f t="shared" si="14"/>
        <v>0.11952423749999999</v>
      </c>
      <c r="D46">
        <f t="shared" si="0"/>
        <v>-1.4723461503169801</v>
      </c>
      <c r="E46">
        <f t="shared" si="15"/>
        <v>0.46932938984547473</v>
      </c>
      <c r="G46" s="2">
        <f>-'Rozkład obciążeń'!P41</f>
        <v>-8.0035161290322581</v>
      </c>
      <c r="H46" s="2">
        <f t="shared" si="4"/>
        <v>11.783946161580504</v>
      </c>
      <c r="J46" s="1">
        <f t="shared" si="12"/>
        <v>-0.14362170012223002</v>
      </c>
      <c r="K46" s="1">
        <f t="shared" si="13"/>
        <v>0.13058126768957573</v>
      </c>
      <c r="M46" s="2">
        <f t="shared" si="1"/>
        <v>-60.368827507964276</v>
      </c>
      <c r="N46" s="1">
        <f t="shared" si="7"/>
        <v>13.069851155474268</v>
      </c>
      <c r="P46" s="1">
        <f t="shared" si="8"/>
        <v>0.56289999999999984</v>
      </c>
      <c r="Q46" s="2">
        <f t="shared" si="11"/>
        <v>-416.19255265834607</v>
      </c>
      <c r="R46" s="2">
        <f t="shared" si="10"/>
        <v>-103.89179791068653</v>
      </c>
    </row>
    <row r="47" spans="1:18" x14ac:dyDescent="0.25">
      <c r="A47">
        <f>'Rozkład masy'!$A42</f>
        <v>0.57372499999999982</v>
      </c>
      <c r="B47" s="1">
        <f>'Rozkład masy'!$P42</f>
        <v>0.21650000000000003</v>
      </c>
      <c r="C47">
        <f t="shared" si="14"/>
        <v>0.12421146249999998</v>
      </c>
      <c r="D47">
        <f t="shared" si="0"/>
        <v>-1.4506961503169802</v>
      </c>
      <c r="E47">
        <f t="shared" si="15"/>
        <v>0.45562843289788568</v>
      </c>
      <c r="G47" s="2">
        <f>-'Rozkład obciążeń'!P42</f>
        <v>-8.0035161290322581</v>
      </c>
      <c r="H47" s="2">
        <f t="shared" si="4"/>
        <v>11.610670037386956</v>
      </c>
      <c r="J47" s="1">
        <f t="shared" si="12"/>
        <v>-0.14362170012223002</v>
      </c>
      <c r="K47" s="1">
        <f t="shared" si="13"/>
        <v>0.12866114554651131</v>
      </c>
      <c r="M47" s="2">
        <f t="shared" si="1"/>
        <v>-60.270947184764552</v>
      </c>
      <c r="N47" s="1">
        <f t="shared" si="7"/>
        <v>13.048660065501528</v>
      </c>
      <c r="P47" s="1">
        <f t="shared" si="8"/>
        <v>0.58454999999999979</v>
      </c>
      <c r="Q47" s="2">
        <f t="shared" si="11"/>
        <v>-411.14740872187684</v>
      </c>
      <c r="R47" s="2">
        <f t="shared" si="10"/>
        <v>-112.84775299262745</v>
      </c>
    </row>
    <row r="48" spans="1:18" x14ac:dyDescent="0.25">
      <c r="A48">
        <f>'Rozkład masy'!$A43</f>
        <v>0.59537499999999977</v>
      </c>
      <c r="B48" s="1">
        <f>'Rozkład masy'!$P43</f>
        <v>0.21650000000000003</v>
      </c>
      <c r="C48">
        <f t="shared" si="14"/>
        <v>0.12889868749999997</v>
      </c>
      <c r="D48">
        <f t="shared" si="0"/>
        <v>-1.4290461503169802</v>
      </c>
      <c r="E48">
        <f t="shared" si="15"/>
        <v>0.44213043279279668</v>
      </c>
      <c r="G48" s="2">
        <f>-'Rozkład obciążeń'!P43</f>
        <v>-8.0035161290322581</v>
      </c>
      <c r="H48" s="2">
        <f t="shared" si="4"/>
        <v>11.437393913193407</v>
      </c>
      <c r="J48" s="1">
        <f t="shared" si="12"/>
        <v>-0.14362170012223002</v>
      </c>
      <c r="K48" s="1">
        <f t="shared" si="13"/>
        <v>0.12674102340344684</v>
      </c>
      <c r="M48" s="2">
        <f t="shared" si="1"/>
        <v>-60.17306686156482</v>
      </c>
      <c r="N48" s="1">
        <f t="shared" si="7"/>
        <v>13.027468975528786</v>
      </c>
      <c r="P48" s="1">
        <f t="shared" si="8"/>
        <v>0.60619999999999974</v>
      </c>
      <c r="Q48" s="2">
        <f t="shared" si="11"/>
        <v>-406.12345587538033</v>
      </c>
      <c r="R48" s="2">
        <f t="shared" si="10"/>
        <v>-121.69471010189275</v>
      </c>
    </row>
    <row r="49" spans="1:18" x14ac:dyDescent="0.25">
      <c r="A49">
        <f>'Rozkład masy'!$A44</f>
        <v>0.61702499999999971</v>
      </c>
      <c r="B49" s="1">
        <f>'Rozkład masy'!$P44</f>
        <v>0.21650000000000003</v>
      </c>
      <c r="C49">
        <f t="shared" si="14"/>
        <v>0.13358591249999996</v>
      </c>
      <c r="D49">
        <f t="shared" si="0"/>
        <v>-1.4073961503169803</v>
      </c>
      <c r="E49">
        <f t="shared" si="15"/>
        <v>0.42883538953020772</v>
      </c>
      <c r="G49" s="2">
        <f>-'Rozkład obciążeń'!P44</f>
        <v>-8.0035161290322581</v>
      </c>
      <c r="H49" s="2">
        <f t="shared" si="4"/>
        <v>11.26411778899986</v>
      </c>
      <c r="J49" s="1">
        <f t="shared" si="12"/>
        <v>-0.14362170012223002</v>
      </c>
      <c r="K49" s="1">
        <f t="shared" si="13"/>
        <v>0.12482090126038242</v>
      </c>
      <c r="M49" s="2">
        <f t="shared" si="1"/>
        <v>-60.075186538365088</v>
      </c>
      <c r="N49" s="1">
        <f t="shared" si="7"/>
        <v>13.006277885556043</v>
      </c>
      <c r="P49" s="1">
        <f t="shared" si="8"/>
        <v>0.62784999999999969</v>
      </c>
      <c r="Q49" s="2">
        <f t="shared" si="11"/>
        <v>-401.12069411885659</v>
      </c>
      <c r="R49" s="2">
        <f t="shared" si="10"/>
        <v>-130.43312802558034</v>
      </c>
    </row>
    <row r="50" spans="1:18" x14ac:dyDescent="0.25">
      <c r="A50">
        <f>'Rozkład masy'!$A45</f>
        <v>0.63867499999999966</v>
      </c>
      <c r="B50" s="1">
        <f>'Rozkład masy'!$P45</f>
        <v>0.21650000000000003</v>
      </c>
      <c r="C50">
        <f t="shared" si="14"/>
        <v>0.13827313749999995</v>
      </c>
      <c r="D50">
        <f t="shared" si="0"/>
        <v>-1.3857461503169803</v>
      </c>
      <c r="E50">
        <f t="shared" si="15"/>
        <v>0.41574330311011876</v>
      </c>
      <c r="G50" s="2">
        <f>-'Rozkład obciążeń'!P45</f>
        <v>-8.0035161290322581</v>
      </c>
      <c r="H50" s="2">
        <f t="shared" si="4"/>
        <v>11.090841664806312</v>
      </c>
      <c r="J50" s="1">
        <f t="shared" si="12"/>
        <v>-0.14362170012223002</v>
      </c>
      <c r="K50" s="1">
        <f t="shared" si="13"/>
        <v>0.122900779117318</v>
      </c>
      <c r="M50" s="2">
        <f t="shared" si="1"/>
        <v>-59.977306215165356</v>
      </c>
      <c r="N50" s="1">
        <f t="shared" si="7"/>
        <v>12.985086795583301</v>
      </c>
      <c r="P50" s="1">
        <f t="shared" si="8"/>
        <v>0.64949999999999963</v>
      </c>
      <c r="Q50" s="2">
        <f t="shared" si="11"/>
        <v>-396.13912345230557</v>
      </c>
      <c r="R50" s="2">
        <f t="shared" si="10"/>
        <v>-139.06346555078815</v>
      </c>
    </row>
    <row r="51" spans="1:18" x14ac:dyDescent="0.25">
      <c r="A51">
        <f>'Rozkład masy'!$A46</f>
        <v>0.66032499999999961</v>
      </c>
      <c r="B51" s="1">
        <f>'Rozkład masy'!$P46</f>
        <v>0.21650000000000003</v>
      </c>
      <c r="C51">
        <f t="shared" si="14"/>
        <v>0.14296036249999994</v>
      </c>
      <c r="D51">
        <f t="shared" si="0"/>
        <v>-1.3640961503169804</v>
      </c>
      <c r="E51">
        <f t="shared" si="15"/>
        <v>0.40285417353252972</v>
      </c>
      <c r="G51" s="2">
        <f>-'Rozkład obciążeń'!P46</f>
        <v>-8.0035161290322581</v>
      </c>
      <c r="H51" s="2">
        <f t="shared" si="4"/>
        <v>10.917565540612765</v>
      </c>
      <c r="J51" s="1">
        <f t="shared" si="12"/>
        <v>-0.14362170012223002</v>
      </c>
      <c r="K51" s="1">
        <f t="shared" si="13"/>
        <v>0.12098065697425357</v>
      </c>
      <c r="M51" s="2">
        <f t="shared" si="1"/>
        <v>-59.879425891965624</v>
      </c>
      <c r="N51" s="1">
        <f t="shared" si="7"/>
        <v>12.963895705610559</v>
      </c>
      <c r="P51" s="1">
        <f t="shared" si="8"/>
        <v>0.67114999999999958</v>
      </c>
      <c r="Q51" s="2">
        <f t="shared" si="11"/>
        <v>-391.17874387572726</v>
      </c>
      <c r="R51" s="2">
        <f t="shared" si="10"/>
        <v>-147.5861814646141</v>
      </c>
    </row>
    <row r="52" spans="1:18" x14ac:dyDescent="0.25">
      <c r="A52">
        <f>'Rozkład masy'!$A47</f>
        <v>0.68197499999999955</v>
      </c>
      <c r="B52" s="1">
        <f>'Rozkład masy'!$P47</f>
        <v>0.21650000000000003</v>
      </c>
      <c r="C52">
        <f t="shared" si="14"/>
        <v>0.14764758749999993</v>
      </c>
      <c r="D52">
        <f t="shared" si="0"/>
        <v>-1.3424461503169804</v>
      </c>
      <c r="E52">
        <f t="shared" si="15"/>
        <v>0.39016800079744074</v>
      </c>
      <c r="G52" s="2">
        <f>-'Rozkład obciążeń'!P47</f>
        <v>-8.0035161290322581</v>
      </c>
      <c r="H52" s="2">
        <f t="shared" si="4"/>
        <v>10.744289416419216</v>
      </c>
      <c r="J52" s="1">
        <f t="shared" si="12"/>
        <v>-0.14362170012223002</v>
      </c>
      <c r="K52" s="1">
        <f t="shared" si="13"/>
        <v>0.11906053483118913</v>
      </c>
      <c r="M52" s="2">
        <f t="shared" si="1"/>
        <v>-59.7815455687659</v>
      </c>
      <c r="N52" s="1">
        <f t="shared" si="7"/>
        <v>12.942704615637819</v>
      </c>
      <c r="P52" s="1">
        <f t="shared" si="8"/>
        <v>0.69279999999999953</v>
      </c>
      <c r="Q52" s="2">
        <f t="shared" si="11"/>
        <v>-386.23955538912173</v>
      </c>
      <c r="R52" s="2">
        <f t="shared" si="10"/>
        <v>-156.00173455415609</v>
      </c>
    </row>
    <row r="53" spans="1:18" x14ac:dyDescent="0.25">
      <c r="A53">
        <f>'Rozkład masy'!$A48</f>
        <v>0.7036249999999995</v>
      </c>
      <c r="B53" s="1">
        <f>'Rozkład masy'!$P48</f>
        <v>0.21650000000000003</v>
      </c>
      <c r="C53">
        <f t="shared" si="14"/>
        <v>0.15233481249999992</v>
      </c>
      <c r="D53">
        <f t="shared" ref="D53:D84" si="16">A53-$A$223</f>
        <v>-1.3207961503169805</v>
      </c>
      <c r="E53">
        <f t="shared" si="15"/>
        <v>0.37768478490485174</v>
      </c>
      <c r="G53" s="2">
        <f>-'Rozkład obciążeń'!P48</f>
        <v>-8.0035161290322581</v>
      </c>
      <c r="H53" s="2">
        <f t="shared" si="4"/>
        <v>10.571013292225668</v>
      </c>
      <c r="J53" s="1">
        <f t="shared" si="12"/>
        <v>-0.14362170012223002</v>
      </c>
      <c r="K53" s="1">
        <f t="shared" si="13"/>
        <v>0.1171404126881247</v>
      </c>
      <c r="M53" s="2">
        <f t="shared" ref="M53:M84" si="17">$C$6+$C$7*D53</f>
        <v>-59.683665245566168</v>
      </c>
      <c r="N53" s="1">
        <f t="shared" si="7"/>
        <v>12.921513525665077</v>
      </c>
      <c r="P53" s="1">
        <f t="shared" si="8"/>
        <v>0.71444999999999947</v>
      </c>
      <c r="Q53" s="2">
        <f t="shared" si="11"/>
        <v>-381.32155799248892</v>
      </c>
      <c r="R53" s="2">
        <f t="shared" si="10"/>
        <v>-164.31058360651201</v>
      </c>
    </row>
    <row r="54" spans="1:18" x14ac:dyDescent="0.25">
      <c r="A54">
        <f>'Rozkład masy'!$A49</f>
        <v>0.72527499999999945</v>
      </c>
      <c r="B54" s="1">
        <f>'Rozkład masy'!$P49</f>
        <v>0.21650000000000003</v>
      </c>
      <c r="C54">
        <f t="shared" si="14"/>
        <v>0.15702203749999991</v>
      </c>
      <c r="D54">
        <f t="shared" si="16"/>
        <v>-1.2991461503169806</v>
      </c>
      <c r="E54">
        <f t="shared" si="15"/>
        <v>0.3654045258547628</v>
      </c>
      <c r="G54" s="2">
        <f>-'Rozkład obciążeń'!P49</f>
        <v>-8.0035161290322581</v>
      </c>
      <c r="H54" s="2">
        <f t="shared" si="4"/>
        <v>10.397737168032121</v>
      </c>
      <c r="J54" s="1">
        <f t="shared" si="12"/>
        <v>-0.14362170012223002</v>
      </c>
      <c r="K54" s="1">
        <f t="shared" si="13"/>
        <v>0.11522029054506028</v>
      </c>
      <c r="M54" s="2">
        <f t="shared" si="17"/>
        <v>-59.585784922366436</v>
      </c>
      <c r="N54" s="1">
        <f t="shared" si="7"/>
        <v>12.900322435692335</v>
      </c>
      <c r="P54" s="1">
        <f t="shared" si="8"/>
        <v>0.73609999999999942</v>
      </c>
      <c r="Q54" s="2">
        <f t="shared" si="11"/>
        <v>-376.42475168582888</v>
      </c>
      <c r="R54" s="2">
        <f t="shared" si="10"/>
        <v>-172.5131874087798</v>
      </c>
    </row>
    <row r="55" spans="1:18" x14ac:dyDescent="0.25">
      <c r="A55">
        <f>'Rozkład masy'!$A50</f>
        <v>0.74692499999999939</v>
      </c>
      <c r="B55" s="1">
        <f>'Rozkład masy'!$P50</f>
        <v>0.21650000000000003</v>
      </c>
      <c r="C55">
        <f t="shared" si="14"/>
        <v>0.1617092624999999</v>
      </c>
      <c r="D55">
        <f t="shared" si="16"/>
        <v>-1.2774961503169806</v>
      </c>
      <c r="E55">
        <f t="shared" si="15"/>
        <v>0.35332722364717378</v>
      </c>
      <c r="G55" s="2">
        <f>-'Rozkład obciążeń'!P50</f>
        <v>-8.0035161290322581</v>
      </c>
      <c r="H55" s="2">
        <f t="shared" si="4"/>
        <v>10.224461043838572</v>
      </c>
      <c r="J55" s="1">
        <f t="shared" si="12"/>
        <v>-0.14362170012223002</v>
      </c>
      <c r="K55" s="1">
        <f t="shared" si="13"/>
        <v>0.11330016840199582</v>
      </c>
      <c r="M55" s="2">
        <f t="shared" si="17"/>
        <v>-59.487904599166704</v>
      </c>
      <c r="N55" s="1">
        <f t="shared" si="7"/>
        <v>12.879131345719593</v>
      </c>
      <c r="P55" s="1">
        <f t="shared" si="8"/>
        <v>0.75774999999999937</v>
      </c>
      <c r="Q55" s="2">
        <f t="shared" si="11"/>
        <v>-371.54913646914156</v>
      </c>
      <c r="R55" s="2">
        <f t="shared" si="10"/>
        <v>-180.61000474805735</v>
      </c>
    </row>
    <row r="56" spans="1:18" x14ac:dyDescent="0.25">
      <c r="A56">
        <f>'Rozkład masy'!$A51</f>
        <v>0.76857499999999934</v>
      </c>
      <c r="B56" s="1">
        <f>'Rozkład masy'!$P51</f>
        <v>0.21650000000000003</v>
      </c>
      <c r="C56">
        <f t="shared" si="14"/>
        <v>0.16639648749999988</v>
      </c>
      <c r="D56">
        <f t="shared" si="16"/>
        <v>-1.2558461503169807</v>
      </c>
      <c r="E56">
        <f t="shared" si="15"/>
        <v>0.34145287828208476</v>
      </c>
      <c r="G56" s="2">
        <f>-'Rozkład obciążeń'!P51</f>
        <v>-8.0035161290322581</v>
      </c>
      <c r="H56" s="2">
        <f t="shared" si="4"/>
        <v>10.051184919645024</v>
      </c>
      <c r="J56" s="1">
        <f t="shared" si="12"/>
        <v>-0.14362170012223002</v>
      </c>
      <c r="K56" s="1">
        <f t="shared" si="13"/>
        <v>0.1113800462589314</v>
      </c>
      <c r="M56" s="2">
        <f t="shared" si="17"/>
        <v>-59.390024275966979</v>
      </c>
      <c r="N56" s="1">
        <f t="shared" si="7"/>
        <v>12.857940255746852</v>
      </c>
      <c r="P56" s="1">
        <f t="shared" si="8"/>
        <v>0.77939999999999932</v>
      </c>
      <c r="Q56" s="2">
        <f t="shared" si="11"/>
        <v>-366.69471234242701</v>
      </c>
      <c r="R56" s="2">
        <f t="shared" si="10"/>
        <v>-188.60149441144259</v>
      </c>
    </row>
    <row r="57" spans="1:18" x14ac:dyDescent="0.25">
      <c r="A57">
        <f>'Rozkład masy'!$A52</f>
        <v>0.79022499999999929</v>
      </c>
      <c r="B57" s="1">
        <f>'Rozkład masy'!$P52</f>
        <v>0.21650000000000003</v>
      </c>
      <c r="C57">
        <f t="shared" si="14"/>
        <v>0.17108371249999987</v>
      </c>
      <c r="D57">
        <f t="shared" si="16"/>
        <v>-1.2341961503169807</v>
      </c>
      <c r="E57">
        <f t="shared" si="15"/>
        <v>0.32978148975949578</v>
      </c>
      <c r="G57" s="2">
        <f>-'Rozkład obciążeń'!P52</f>
        <v>-8.0035161290322581</v>
      </c>
      <c r="H57" s="2">
        <f t="shared" si="4"/>
        <v>9.8779087954514768</v>
      </c>
      <c r="J57" s="1">
        <f t="shared" si="12"/>
        <v>-0.14362170012223002</v>
      </c>
      <c r="K57" s="1">
        <f t="shared" si="13"/>
        <v>0.10945992411586697</v>
      </c>
      <c r="M57" s="2">
        <f t="shared" si="17"/>
        <v>-59.292143952767248</v>
      </c>
      <c r="N57" s="1">
        <f t="shared" si="7"/>
        <v>12.83674916577411</v>
      </c>
      <c r="P57" s="1">
        <f t="shared" si="8"/>
        <v>0.80104999999999926</v>
      </c>
      <c r="Q57" s="2">
        <f t="shared" si="11"/>
        <v>-361.86147930568518</v>
      </c>
      <c r="R57" s="2">
        <f t="shared" si="10"/>
        <v>-196.48811518603341</v>
      </c>
    </row>
    <row r="58" spans="1:18" x14ac:dyDescent="0.25">
      <c r="A58">
        <f>'Rozkład masy'!$A53</f>
        <v>0.81187499999999924</v>
      </c>
      <c r="B58" s="1">
        <f>'Rozkład masy'!$P53</f>
        <v>0.21650000000000003</v>
      </c>
      <c r="C58">
        <f t="shared" si="14"/>
        <v>0.17577093749999986</v>
      </c>
      <c r="D58">
        <f t="shared" si="16"/>
        <v>-1.2125461503169808</v>
      </c>
      <c r="E58">
        <f t="shared" si="15"/>
        <v>0.31831305807940685</v>
      </c>
      <c r="G58" s="2">
        <f>-'Rozkład obciążeń'!P53</f>
        <v>-8.0035161290322581</v>
      </c>
      <c r="H58" s="2">
        <f t="shared" si="4"/>
        <v>9.7046326712579276</v>
      </c>
      <c r="J58" s="1">
        <f t="shared" si="12"/>
        <v>-0.14362170012223002</v>
      </c>
      <c r="K58" s="1">
        <f t="shared" si="13"/>
        <v>0.10753980197280252</v>
      </c>
      <c r="M58" s="2">
        <f t="shared" si="17"/>
        <v>-59.194263629567516</v>
      </c>
      <c r="N58" s="1">
        <f t="shared" si="7"/>
        <v>12.815558075801368</v>
      </c>
      <c r="P58" s="1">
        <f t="shared" si="8"/>
        <v>0.82269999999999921</v>
      </c>
      <c r="Q58" s="2">
        <f t="shared" si="11"/>
        <v>-357.04943735891607</v>
      </c>
      <c r="R58" s="2">
        <f t="shared" si="10"/>
        <v>-204.27032585892772</v>
      </c>
    </row>
    <row r="59" spans="1:18" x14ac:dyDescent="0.25">
      <c r="A59">
        <f>'Rozkład masy'!$A54</f>
        <v>0.83352499999999918</v>
      </c>
      <c r="B59" s="1">
        <f>'Rozkład masy'!$P54</f>
        <v>0.21650000000000003</v>
      </c>
      <c r="C59">
        <f t="shared" si="14"/>
        <v>0.18045816249999985</v>
      </c>
      <c r="D59">
        <f t="shared" si="16"/>
        <v>-1.1908961503169808</v>
      </c>
      <c r="E59">
        <f t="shared" si="15"/>
        <v>0.30704758324181786</v>
      </c>
      <c r="G59" s="2">
        <f>-'Rozkład obciążeń'!P54</f>
        <v>-8.0035161290322581</v>
      </c>
      <c r="H59" s="2">
        <f t="shared" si="4"/>
        <v>9.5313565470643802</v>
      </c>
      <c r="J59" s="1">
        <f t="shared" si="12"/>
        <v>-0.14362170012223002</v>
      </c>
      <c r="K59" s="1">
        <f t="shared" si="13"/>
        <v>0.10561967982973809</v>
      </c>
      <c r="M59" s="2">
        <f t="shared" si="17"/>
        <v>-59.096383306367784</v>
      </c>
      <c r="N59" s="1">
        <f t="shared" si="7"/>
        <v>12.794366985828626</v>
      </c>
      <c r="P59" s="1">
        <f t="shared" si="8"/>
        <v>0.84434999999999916</v>
      </c>
      <c r="Q59" s="2">
        <f t="shared" si="11"/>
        <v>-352.25858650211973</v>
      </c>
      <c r="R59" s="2">
        <f t="shared" si="10"/>
        <v>-211.94858521722341</v>
      </c>
    </row>
    <row r="60" spans="1:18" x14ac:dyDescent="0.25">
      <c r="A60">
        <f>'Rozkład masy'!$A55</f>
        <v>0.85517499999999913</v>
      </c>
      <c r="B60" s="1">
        <f>'Rozkład masy'!$P55</f>
        <v>0.21650000000000003</v>
      </c>
      <c r="C60">
        <f t="shared" si="14"/>
        <v>0.18514538749999984</v>
      </c>
      <c r="D60">
        <f t="shared" si="16"/>
        <v>-1.1692461503169809</v>
      </c>
      <c r="E60">
        <f t="shared" si="15"/>
        <v>0.29598506524672885</v>
      </c>
      <c r="G60" s="2">
        <f>-'Rozkład obciążeń'!P55</f>
        <v>-8.0035161290322581</v>
      </c>
      <c r="H60" s="2">
        <f t="shared" si="4"/>
        <v>9.3580804228708327</v>
      </c>
      <c r="J60" s="1">
        <f t="shared" si="12"/>
        <v>-0.14362170012223002</v>
      </c>
      <c r="K60" s="1">
        <f t="shared" si="13"/>
        <v>0.10369955768667367</v>
      </c>
      <c r="M60" s="2">
        <f t="shared" si="17"/>
        <v>-58.998502983168052</v>
      </c>
      <c r="N60" s="1">
        <f t="shared" si="7"/>
        <v>12.773175895855886</v>
      </c>
      <c r="P60" s="1">
        <f t="shared" si="8"/>
        <v>0.8659999999999991</v>
      </c>
      <c r="Q60" s="2">
        <f t="shared" si="11"/>
        <v>-347.4889267352961</v>
      </c>
      <c r="R60" s="2">
        <f t="shared" si="10"/>
        <v>-219.52335204801841</v>
      </c>
    </row>
    <row r="61" spans="1:18" x14ac:dyDescent="0.25">
      <c r="A61">
        <f>'Rozkład masy'!$A56</f>
        <v>0.87682499999999908</v>
      </c>
      <c r="B61" s="1">
        <f>'Rozkład masy'!$P56</f>
        <v>0.21650000000000003</v>
      </c>
      <c r="C61">
        <f t="shared" si="14"/>
        <v>0.18983261249999983</v>
      </c>
      <c r="D61">
        <f t="shared" si="16"/>
        <v>-1.1475961503169809</v>
      </c>
      <c r="E61">
        <f t="shared" si="15"/>
        <v>0.28512550409413978</v>
      </c>
      <c r="G61" s="2">
        <f>-'Rozkład obciążeń'!P56</f>
        <v>-8.0035161290322581</v>
      </c>
      <c r="H61" s="2">
        <f t="shared" si="4"/>
        <v>9.1848042986772853</v>
      </c>
      <c r="J61" s="1">
        <f t="shared" si="12"/>
        <v>-0.14362170012223002</v>
      </c>
      <c r="K61" s="1">
        <f t="shared" si="13"/>
        <v>0.10177943554360924</v>
      </c>
      <c r="M61" s="2">
        <f t="shared" si="17"/>
        <v>-58.900622659968327</v>
      </c>
      <c r="N61" s="1">
        <f t="shared" si="7"/>
        <v>12.751984805883144</v>
      </c>
      <c r="P61" s="1">
        <f t="shared" si="8"/>
        <v>0.88764999999999905</v>
      </c>
      <c r="Q61" s="2">
        <f t="shared" si="11"/>
        <v>-342.74045805844526</v>
      </c>
      <c r="R61" s="2">
        <f t="shared" si="10"/>
        <v>-226.99508513841067</v>
      </c>
    </row>
    <row r="62" spans="1:18" x14ac:dyDescent="0.25">
      <c r="A62">
        <f>'Rozkład masy'!$A57</f>
        <v>0.89847499999999902</v>
      </c>
      <c r="B62" s="1">
        <f>'Rozkład masy'!$P57</f>
        <v>0.21650000000000003</v>
      </c>
      <c r="C62">
        <f t="shared" si="14"/>
        <v>0.19451983749999982</v>
      </c>
      <c r="D62">
        <f t="shared" si="16"/>
        <v>-1.125946150316981</v>
      </c>
      <c r="E62">
        <f t="shared" si="15"/>
        <v>0.27446889978405081</v>
      </c>
      <c r="G62" s="2">
        <f>-'Rozkład obciążeń'!P57</f>
        <v>-8.0035161290322581</v>
      </c>
      <c r="H62" s="2">
        <f t="shared" si="4"/>
        <v>9.0115281744837361</v>
      </c>
      <c r="J62" s="1">
        <f t="shared" si="12"/>
        <v>-0.14362170012223002</v>
      </c>
      <c r="K62" s="1">
        <f t="shared" si="13"/>
        <v>9.9859313400544797E-2</v>
      </c>
      <c r="M62" s="2">
        <f t="shared" si="17"/>
        <v>-58.802742336768596</v>
      </c>
      <c r="N62" s="1">
        <f t="shared" si="7"/>
        <v>12.730793715910403</v>
      </c>
      <c r="P62" s="1">
        <f t="shared" si="8"/>
        <v>0.909299999999999</v>
      </c>
      <c r="Q62" s="2">
        <f t="shared" si="11"/>
        <v>-338.01318047156713</v>
      </c>
      <c r="R62" s="2">
        <f t="shared" si="10"/>
        <v>-234.36424327549804</v>
      </c>
    </row>
    <row r="63" spans="1:18" x14ac:dyDescent="0.25">
      <c r="A63">
        <f>'Rozkład masy'!$A58</f>
        <v>0.92012499999999897</v>
      </c>
      <c r="B63" s="1">
        <f>'Rozkład masy'!$P58</f>
        <v>0.21650000000000003</v>
      </c>
      <c r="C63">
        <f t="shared" si="14"/>
        <v>0.19920706249999981</v>
      </c>
      <c r="D63">
        <f t="shared" si="16"/>
        <v>-1.104296150316981</v>
      </c>
      <c r="E63">
        <f t="shared" si="15"/>
        <v>0.26401525231646183</v>
      </c>
      <c r="G63" s="2">
        <f>-'Rozkład obciążeń'!P58</f>
        <v>-8.0035161290322581</v>
      </c>
      <c r="H63" s="2">
        <f t="shared" si="4"/>
        <v>8.8382520502901887</v>
      </c>
      <c r="J63" s="1">
        <f t="shared" si="12"/>
        <v>-0.14362170012223002</v>
      </c>
      <c r="K63" s="1">
        <f t="shared" si="13"/>
        <v>9.7939191257480365E-2</v>
      </c>
      <c r="M63" s="2">
        <f t="shared" si="17"/>
        <v>-58.704862013568864</v>
      </c>
      <c r="N63" s="1">
        <f t="shared" si="7"/>
        <v>12.709602625937661</v>
      </c>
      <c r="P63" s="1">
        <f t="shared" si="8"/>
        <v>0.93094999999999895</v>
      </c>
      <c r="Q63" s="2">
        <f t="shared" si="11"/>
        <v>-333.30709397466177</v>
      </c>
      <c r="R63" s="2">
        <f t="shared" si="10"/>
        <v>-241.63128524637847</v>
      </c>
    </row>
    <row r="64" spans="1:18" x14ac:dyDescent="0.25">
      <c r="A64">
        <f>'Rozkład masy'!$A59</f>
        <v>0.94177499999999892</v>
      </c>
      <c r="B64" s="1">
        <f>'Rozkład masy'!$P59</f>
        <v>0.21650000000000003</v>
      </c>
      <c r="C64">
        <f t="shared" si="14"/>
        <v>0.2038942874999998</v>
      </c>
      <c r="D64">
        <f t="shared" si="16"/>
        <v>-1.0826461503169811</v>
      </c>
      <c r="E64">
        <f t="shared" si="15"/>
        <v>0.25376456169137279</v>
      </c>
      <c r="G64" s="2">
        <f>-'Rozkład obciążeń'!P59</f>
        <v>-8.0035161290322581</v>
      </c>
      <c r="H64" s="2">
        <f t="shared" si="4"/>
        <v>8.6649759260966412</v>
      </c>
      <c r="J64" s="1">
        <f t="shared" si="12"/>
        <v>-0.14362170012223002</v>
      </c>
      <c r="K64" s="1">
        <f t="shared" si="13"/>
        <v>9.6019069114415947E-2</v>
      </c>
      <c r="M64" s="2">
        <f t="shared" si="17"/>
        <v>-58.606981690369139</v>
      </c>
      <c r="N64" s="1">
        <f t="shared" si="7"/>
        <v>12.688411535964921</v>
      </c>
      <c r="P64" s="1">
        <f t="shared" si="8"/>
        <v>0.95259999999999889</v>
      </c>
      <c r="Q64" s="2">
        <f t="shared" si="11"/>
        <v>-328.62219856772913</v>
      </c>
      <c r="R64" s="2">
        <f t="shared" si="10"/>
        <v>-248.79666983814982</v>
      </c>
    </row>
    <row r="65" spans="1:18" x14ac:dyDescent="0.25">
      <c r="A65">
        <f>'Rozkład masy'!$A60</f>
        <v>0.96342499999999887</v>
      </c>
      <c r="B65" s="1">
        <f>'Rozkład masy'!$P60</f>
        <v>0.21650000000000003</v>
      </c>
      <c r="C65">
        <f t="shared" si="14"/>
        <v>0.20858151249999979</v>
      </c>
      <c r="D65">
        <f t="shared" si="16"/>
        <v>-1.0609961503169811</v>
      </c>
      <c r="E65">
        <f t="shared" si="15"/>
        <v>0.24371682790878382</v>
      </c>
      <c r="G65" s="2">
        <f>-'Rozkład obciążeń'!P60</f>
        <v>-8.0035161290322581</v>
      </c>
      <c r="H65" s="2">
        <f t="shared" si="4"/>
        <v>8.491699801903092</v>
      </c>
      <c r="J65" s="1">
        <f t="shared" si="12"/>
        <v>-0.14362170012223002</v>
      </c>
      <c r="K65" s="1">
        <f t="shared" si="13"/>
        <v>9.4098946971351502E-2</v>
      </c>
      <c r="M65" s="2">
        <f t="shared" si="17"/>
        <v>-58.509101367169407</v>
      </c>
      <c r="N65" s="1">
        <f t="shared" si="7"/>
        <v>12.667220445992179</v>
      </c>
      <c r="P65" s="1">
        <f t="shared" si="8"/>
        <v>0.97424999999999884</v>
      </c>
      <c r="Q65" s="2">
        <f t="shared" si="11"/>
        <v>-323.95849425076921</v>
      </c>
      <c r="R65" s="2">
        <f t="shared" si="10"/>
        <v>-255.86085583791004</v>
      </c>
    </row>
    <row r="66" spans="1:18" x14ac:dyDescent="0.25">
      <c r="A66">
        <f>'Rozkład masy'!$A61</f>
        <v>0.98507499999999881</v>
      </c>
      <c r="B66" s="1">
        <f>'Rozkład masy'!$P61</f>
        <v>0.21650000000000003</v>
      </c>
      <c r="C66">
        <f t="shared" si="14"/>
        <v>0.21326873749999978</v>
      </c>
      <c r="D66">
        <f t="shared" si="16"/>
        <v>-1.0393461503169812</v>
      </c>
      <c r="E66">
        <f t="shared" si="15"/>
        <v>0.23387205096869482</v>
      </c>
      <c r="G66" s="2">
        <f>-'Rozkład obciążeń'!P61</f>
        <v>-8.0035161290322581</v>
      </c>
      <c r="H66" s="2">
        <f t="shared" si="4"/>
        <v>8.3184236777095446</v>
      </c>
      <c r="J66" s="1">
        <f t="shared" si="12"/>
        <v>-0.14362170012223002</v>
      </c>
      <c r="K66" s="1">
        <f t="shared" si="13"/>
        <v>9.217882482828707E-2</v>
      </c>
      <c r="M66" s="2">
        <f t="shared" si="17"/>
        <v>-58.411221043969675</v>
      </c>
      <c r="N66" s="1">
        <f t="shared" si="7"/>
        <v>12.646029356019437</v>
      </c>
      <c r="P66" s="1">
        <f t="shared" si="8"/>
        <v>0.99589999999999879</v>
      </c>
      <c r="Q66" s="2">
        <f t="shared" si="11"/>
        <v>-319.31598102378206</v>
      </c>
      <c r="R66" s="2">
        <f t="shared" si="10"/>
        <v>-262.82430203275703</v>
      </c>
    </row>
    <row r="67" spans="1:18" x14ac:dyDescent="0.25">
      <c r="A67">
        <f>'Rozkład masy'!$A62</f>
        <v>1.0067249999999988</v>
      </c>
      <c r="B67" s="1">
        <f>'Rozkład masy'!$P62</f>
        <v>0.21650000000000003</v>
      </c>
      <c r="C67">
        <f t="shared" si="14"/>
        <v>0.21795596249999977</v>
      </c>
      <c r="D67">
        <f t="shared" si="16"/>
        <v>-1.0176961503169812</v>
      </c>
      <c r="E67">
        <f t="shared" si="15"/>
        <v>0.22423023087110583</v>
      </c>
      <c r="G67" s="2">
        <f>-'Rozkład obciążeń'!P62</f>
        <v>-8.0035161290322581</v>
      </c>
      <c r="H67" s="2">
        <f t="shared" si="4"/>
        <v>8.1451475535159972</v>
      </c>
      <c r="J67" s="1">
        <f t="shared" si="12"/>
        <v>-0.14362170012223002</v>
      </c>
      <c r="K67" s="1">
        <f t="shared" si="13"/>
        <v>9.0258702685222639E-2</v>
      </c>
      <c r="M67" s="2">
        <f t="shared" si="17"/>
        <v>-58.313340720769943</v>
      </c>
      <c r="N67" s="1">
        <f t="shared" si="7"/>
        <v>12.624838266046694</v>
      </c>
      <c r="P67" s="1">
        <f t="shared" si="8"/>
        <v>1.0175499999999988</v>
      </c>
      <c r="Q67" s="2">
        <f t="shared" si="11"/>
        <v>-314.69465888676763</v>
      </c>
      <c r="R67" s="2">
        <f t="shared" si="10"/>
        <v>-269.68746720978874</v>
      </c>
    </row>
    <row r="68" spans="1:18" x14ac:dyDescent="0.25">
      <c r="A68">
        <f>'Rozkład masy'!$A63</f>
        <v>1.0283749999999987</v>
      </c>
      <c r="B68" s="1">
        <f>'Rozkład masy'!$P63</f>
        <v>0.21650000000000003</v>
      </c>
      <c r="C68">
        <f t="shared" si="14"/>
        <v>0.22264318749999976</v>
      </c>
      <c r="D68">
        <f t="shared" si="16"/>
        <v>-0.99604615031698129</v>
      </c>
      <c r="E68">
        <f t="shared" si="15"/>
        <v>0.2147913676160168</v>
      </c>
      <c r="G68" s="2">
        <f>-'Rozkład obciążeń'!P63</f>
        <v>-8.0035161290322581</v>
      </c>
      <c r="H68" s="2">
        <f t="shared" si="4"/>
        <v>7.9718714293224489</v>
      </c>
      <c r="J68" s="1">
        <f t="shared" si="12"/>
        <v>-0.14362170012223002</v>
      </c>
      <c r="K68" s="1">
        <f t="shared" si="13"/>
        <v>8.8338580542158207E-2</v>
      </c>
      <c r="M68" s="2">
        <f t="shared" si="17"/>
        <v>-58.215460397570212</v>
      </c>
      <c r="N68" s="1">
        <f t="shared" si="7"/>
        <v>12.603647176073952</v>
      </c>
      <c r="P68" s="1">
        <f t="shared" si="8"/>
        <v>1.0391999999999988</v>
      </c>
      <c r="Q68" s="2">
        <f t="shared" si="11"/>
        <v>-310.09452783972597</v>
      </c>
      <c r="R68" s="2">
        <f t="shared" si="10"/>
        <v>-276.45081015610305</v>
      </c>
    </row>
    <row r="69" spans="1:18" x14ac:dyDescent="0.25">
      <c r="A69">
        <f>'Rozkład masy'!$A64</f>
        <v>1.0500249999999987</v>
      </c>
      <c r="B69" s="1">
        <f>'Rozkład masy'!$P64</f>
        <v>0.21650000000000003</v>
      </c>
      <c r="C69">
        <f t="shared" si="14"/>
        <v>0.22733041249999975</v>
      </c>
      <c r="D69">
        <f t="shared" si="16"/>
        <v>-0.97439615031698135</v>
      </c>
      <c r="E69">
        <f t="shared" si="15"/>
        <v>0.20555546120342783</v>
      </c>
      <c r="G69" s="2">
        <f>-'Rozkład obciążeń'!P64</f>
        <v>-8.0035161290322581</v>
      </c>
      <c r="H69" s="2">
        <f t="shared" si="4"/>
        <v>7.7985953051289005</v>
      </c>
      <c r="J69" s="1">
        <f t="shared" si="12"/>
        <v>-0.14362170012223002</v>
      </c>
      <c r="K69" s="1">
        <f t="shared" si="13"/>
        <v>8.6418458399093762E-2</v>
      </c>
      <c r="M69" s="2">
        <f t="shared" si="17"/>
        <v>-58.117580074370487</v>
      </c>
      <c r="N69" s="1">
        <f t="shared" si="7"/>
        <v>12.582456086101212</v>
      </c>
      <c r="P69" s="1">
        <f t="shared" si="8"/>
        <v>1.0608499999999987</v>
      </c>
      <c r="Q69" s="2">
        <f t="shared" si="11"/>
        <v>-305.51558788265703</v>
      </c>
      <c r="R69" s="2">
        <f t="shared" si="10"/>
        <v>-283.1147896587978</v>
      </c>
    </row>
    <row r="70" spans="1:18" x14ac:dyDescent="0.25">
      <c r="A70">
        <f>'Rozkład masy'!$A65</f>
        <v>1.0716749999999986</v>
      </c>
      <c r="B70" s="1">
        <f>'Rozkład masy'!$P65</f>
        <v>0.21650000000000003</v>
      </c>
      <c r="C70">
        <f t="shared" si="14"/>
        <v>0.23201763749999973</v>
      </c>
      <c r="D70">
        <f t="shared" si="16"/>
        <v>-0.9527461503169814</v>
      </c>
      <c r="E70">
        <f t="shared" si="15"/>
        <v>0.19652251163333881</v>
      </c>
      <c r="G70" s="2">
        <f>-'Rozkład obciążeń'!P65</f>
        <v>-8.0035161290322581</v>
      </c>
      <c r="H70" s="2">
        <f t="shared" si="4"/>
        <v>7.6253191809353531</v>
      </c>
      <c r="J70" s="1">
        <f t="shared" si="12"/>
        <v>-0.14362170012223002</v>
      </c>
      <c r="K70" s="1">
        <f t="shared" si="13"/>
        <v>8.4498336256029344E-2</v>
      </c>
      <c r="M70" s="2">
        <f t="shared" si="17"/>
        <v>-58.019699751170755</v>
      </c>
      <c r="N70" s="1">
        <f t="shared" si="7"/>
        <v>12.56126499612847</v>
      </c>
      <c r="P70" s="1">
        <f t="shared" si="8"/>
        <v>1.0824999999999987</v>
      </c>
      <c r="Q70" s="2">
        <f t="shared" si="11"/>
        <v>-300.95783901556086</v>
      </c>
      <c r="R70" s="2">
        <f t="shared" si="10"/>
        <v>-289.67986450497102</v>
      </c>
    </row>
    <row r="71" spans="1:18" x14ac:dyDescent="0.25">
      <c r="A71">
        <f>'Rozkład masy'!$A66</f>
        <v>1.0933249999999985</v>
      </c>
      <c r="B71" s="1">
        <f>'Rozkład masy'!$P66</f>
        <v>0.21650000000000003</v>
      </c>
      <c r="C71">
        <f t="shared" si="14"/>
        <v>0.23670486249999972</v>
      </c>
      <c r="D71">
        <f t="shared" si="16"/>
        <v>-0.93109615031698145</v>
      </c>
      <c r="E71">
        <f t="shared" si="15"/>
        <v>0.18769251890574981</v>
      </c>
      <c r="G71" s="2">
        <f>-'Rozkład obciążeń'!P66</f>
        <v>-8.0035161290322581</v>
      </c>
      <c r="H71" s="2">
        <f t="shared" si="4"/>
        <v>7.4520430567418048</v>
      </c>
      <c r="J71" s="1">
        <f t="shared" si="12"/>
        <v>-0.14362170012223002</v>
      </c>
      <c r="K71" s="1">
        <f t="shared" si="13"/>
        <v>8.2578214112964898E-2</v>
      </c>
      <c r="M71" s="2">
        <f t="shared" si="17"/>
        <v>-57.921819427971023</v>
      </c>
      <c r="N71" s="1">
        <f t="shared" si="7"/>
        <v>12.540073906155728</v>
      </c>
      <c r="P71" s="1">
        <f t="shared" si="8"/>
        <v>1.1041499999999986</v>
      </c>
      <c r="Q71" s="2">
        <f t="shared" si="11"/>
        <v>-296.42128123843742</v>
      </c>
      <c r="R71" s="2">
        <f t="shared" si="10"/>
        <v>-296.14649348172054</v>
      </c>
    </row>
    <row r="72" spans="1:18" x14ac:dyDescent="0.25">
      <c r="A72">
        <f>'Rozkład masy'!$A67</f>
        <v>1.1149749999999985</v>
      </c>
      <c r="B72" s="1">
        <f>'Rozkład masy'!$P67</f>
        <v>0.21650000000000003</v>
      </c>
      <c r="C72">
        <f t="shared" si="14"/>
        <v>0.24139208749999971</v>
      </c>
      <c r="D72">
        <f t="shared" si="16"/>
        <v>-0.90944615031698151</v>
      </c>
      <c r="E72">
        <f t="shared" si="15"/>
        <v>0.1790654830206608</v>
      </c>
      <c r="G72" s="2">
        <f>-'Rozkład obciążeń'!P67</f>
        <v>-8.0035161290322581</v>
      </c>
      <c r="H72" s="2">
        <f t="shared" si="4"/>
        <v>7.2787669325482574</v>
      </c>
      <c r="J72" s="1">
        <f t="shared" si="12"/>
        <v>-0.14362170012223002</v>
      </c>
      <c r="K72" s="1">
        <f t="shared" si="13"/>
        <v>8.0658091969900481E-2</v>
      </c>
      <c r="M72" s="2">
        <f t="shared" si="17"/>
        <v>-57.823939104771291</v>
      </c>
      <c r="N72" s="1">
        <f t="shared" si="7"/>
        <v>12.518882816182986</v>
      </c>
      <c r="P72" s="1">
        <f t="shared" si="8"/>
        <v>1.1257999999999986</v>
      </c>
      <c r="Q72" s="2">
        <f t="shared" si="11"/>
        <v>-291.90591455128668</v>
      </c>
      <c r="R72" s="2">
        <f t="shared" si="10"/>
        <v>-302.51513537614431</v>
      </c>
    </row>
    <row r="73" spans="1:18" x14ac:dyDescent="0.25">
      <c r="A73">
        <f>'Rozkład masy'!$A68</f>
        <v>1.1366249999999984</v>
      </c>
      <c r="B73" s="1">
        <f>'Rozkład masy'!$P68</f>
        <v>0.21650000000000003</v>
      </c>
      <c r="C73">
        <f t="shared" si="14"/>
        <v>0.2460793124999997</v>
      </c>
      <c r="D73">
        <f t="shared" si="16"/>
        <v>-0.88779615031698156</v>
      </c>
      <c r="E73">
        <f t="shared" si="15"/>
        <v>0.17064140397807179</v>
      </c>
      <c r="G73" s="2">
        <f>-'Rozkład obciążeń'!P68</f>
        <v>-8.0035161290322581</v>
      </c>
      <c r="H73" s="2">
        <f t="shared" si="4"/>
        <v>7.105490808354709</v>
      </c>
      <c r="J73" s="1">
        <f t="shared" si="12"/>
        <v>-0.14362170012223002</v>
      </c>
      <c r="K73" s="1">
        <f t="shared" si="13"/>
        <v>7.8737969826836035E-2</v>
      </c>
      <c r="M73" s="2">
        <f t="shared" si="17"/>
        <v>-57.726058781571567</v>
      </c>
      <c r="N73" s="1">
        <f t="shared" si="7"/>
        <v>12.497691726210245</v>
      </c>
      <c r="P73" s="1">
        <f t="shared" si="8"/>
        <v>1.1474499999999985</v>
      </c>
      <c r="Q73" s="2">
        <f t="shared" si="11"/>
        <v>-287.41173895410873</v>
      </c>
      <c r="R73" s="2">
        <f t="shared" si="10"/>
        <v>-308.78624897534024</v>
      </c>
    </row>
    <row r="74" spans="1:18" x14ac:dyDescent="0.25">
      <c r="A74">
        <f>'Rozkład masy'!$A69</f>
        <v>1.1582749999999984</v>
      </c>
      <c r="B74" s="1">
        <f>'Rozkład masy'!$P69</f>
        <v>0.21650000000000003</v>
      </c>
      <c r="C74">
        <f t="shared" si="14"/>
        <v>0.25076653749999966</v>
      </c>
      <c r="D74">
        <f t="shared" si="16"/>
        <v>-0.86614615031698161</v>
      </c>
      <c r="E74">
        <f t="shared" si="15"/>
        <v>0.16242028177798276</v>
      </c>
      <c r="G74" s="2">
        <f>-'Rozkład obciążeń'!P69</f>
        <v>-8.0035161290322581</v>
      </c>
      <c r="H74" s="2">
        <f t="shared" si="4"/>
        <v>6.9322146841611607</v>
      </c>
      <c r="J74" s="1">
        <f t="shared" si="12"/>
        <v>-0.14362170012223002</v>
      </c>
      <c r="K74" s="1">
        <f t="shared" si="13"/>
        <v>7.6817847683771603E-2</v>
      </c>
      <c r="M74" s="2">
        <f t="shared" si="17"/>
        <v>-57.628178458371835</v>
      </c>
      <c r="N74" s="1">
        <f t="shared" si="7"/>
        <v>12.476500636237503</v>
      </c>
      <c r="P74" s="1">
        <f t="shared" si="8"/>
        <v>1.1690999999999985</v>
      </c>
      <c r="Q74" s="2">
        <f t="shared" si="11"/>
        <v>-282.93875444690349</v>
      </c>
      <c r="R74" s="2">
        <f t="shared" si="10"/>
        <v>-314.96029306640617</v>
      </c>
    </row>
    <row r="75" spans="1:18" x14ac:dyDescent="0.25">
      <c r="A75">
        <f>'Rozkład masy'!$A70</f>
        <v>1.1799249999999983</v>
      </c>
      <c r="B75" s="1">
        <f>'Rozkład masy'!$P70</f>
        <v>0.21650000000000003</v>
      </c>
      <c r="C75">
        <f t="shared" si="14"/>
        <v>0.25545376249999968</v>
      </c>
      <c r="D75">
        <f t="shared" si="16"/>
        <v>-0.84449615031698166</v>
      </c>
      <c r="E75">
        <f t="shared" si="15"/>
        <v>0.15440211642039375</v>
      </c>
      <c r="G75" s="2">
        <f>-'Rozkład obciążeń'!P70</f>
        <v>-8.0035161290322581</v>
      </c>
      <c r="H75" s="2">
        <f t="shared" si="4"/>
        <v>6.7589385599676133</v>
      </c>
      <c r="J75" s="1">
        <f t="shared" si="12"/>
        <v>-0.14362170012223002</v>
      </c>
      <c r="K75" s="1">
        <f t="shared" si="13"/>
        <v>7.4897725540707172E-2</v>
      </c>
      <c r="M75" s="2">
        <f t="shared" si="17"/>
        <v>-57.530298135172103</v>
      </c>
      <c r="N75" s="1">
        <f t="shared" si="7"/>
        <v>12.455309546264761</v>
      </c>
      <c r="P75" s="1">
        <f t="shared" si="8"/>
        <v>1.1907499999999984</v>
      </c>
      <c r="Q75" s="2">
        <f t="shared" si="11"/>
        <v>-278.48696102967102</v>
      </c>
      <c r="R75" s="2">
        <f t="shared" si="10"/>
        <v>-321.0377264364401</v>
      </c>
    </row>
    <row r="76" spans="1:18" x14ac:dyDescent="0.25">
      <c r="A76">
        <f>'Rozkład masy'!$A71</f>
        <v>1.2015749999999983</v>
      </c>
      <c r="B76" s="1">
        <f>'Rozkład masy'!$P71</f>
        <v>0.21650000000000003</v>
      </c>
      <c r="C76">
        <f t="shared" si="14"/>
        <v>0.26014098749999964</v>
      </c>
      <c r="D76">
        <f t="shared" si="16"/>
        <v>-0.82284615031698172</v>
      </c>
      <c r="E76">
        <f t="shared" si="15"/>
        <v>0.14658690790530476</v>
      </c>
      <c r="G76" s="2">
        <f>-'Rozkład obciążeń'!P71</f>
        <v>-8.0035161290322581</v>
      </c>
      <c r="H76" s="2">
        <f t="shared" si="4"/>
        <v>6.585662435774065</v>
      </c>
      <c r="J76" s="1">
        <f t="shared" si="12"/>
        <v>-0.14362170012223002</v>
      </c>
      <c r="K76" s="1">
        <f t="shared" si="13"/>
        <v>7.297760339764274E-2</v>
      </c>
      <c r="M76" s="2">
        <f t="shared" si="17"/>
        <v>-57.432417811972371</v>
      </c>
      <c r="N76" s="1">
        <f t="shared" si="7"/>
        <v>12.434118456292019</v>
      </c>
      <c r="P76" s="1">
        <f t="shared" si="8"/>
        <v>1.2123999999999984</v>
      </c>
      <c r="Q76" s="2">
        <f t="shared" si="11"/>
        <v>-274.05635870241127</v>
      </c>
      <c r="R76" s="2">
        <f t="shared" si="10"/>
        <v>-327.01900787253987</v>
      </c>
    </row>
    <row r="77" spans="1:18" x14ac:dyDescent="0.25">
      <c r="A77">
        <f>'Rozkład masy'!$A72</f>
        <v>1.2232249999999982</v>
      </c>
      <c r="B77" s="1">
        <f>'Rozkład masy'!$P72</f>
        <v>0.21650000000000003</v>
      </c>
      <c r="C77">
        <f t="shared" si="14"/>
        <v>0.26482821249999966</v>
      </c>
      <c r="D77">
        <f t="shared" si="16"/>
        <v>-0.80119615031698177</v>
      </c>
      <c r="E77">
        <f t="shared" si="15"/>
        <v>0.13897465623271574</v>
      </c>
      <c r="G77" s="2">
        <f>-'Rozkład obciążeń'!P72</f>
        <v>-8.0035161290322581</v>
      </c>
      <c r="H77" s="2">
        <f t="shared" si="4"/>
        <v>6.4123863115805175</v>
      </c>
      <c r="J77" s="1">
        <f t="shared" si="12"/>
        <v>-0.14362170012223002</v>
      </c>
      <c r="K77" s="1">
        <f t="shared" si="13"/>
        <v>7.1057481254578309E-2</v>
      </c>
      <c r="M77" s="2">
        <f t="shared" si="17"/>
        <v>-57.334537488772639</v>
      </c>
      <c r="N77" s="1">
        <f t="shared" si="7"/>
        <v>12.412927366319279</v>
      </c>
      <c r="P77" s="1">
        <f t="shared" si="8"/>
        <v>1.2340499999999983</v>
      </c>
      <c r="Q77" s="2">
        <f t="shared" si="11"/>
        <v>-269.6469474651243</v>
      </c>
      <c r="R77" s="2">
        <f t="shared" si="10"/>
        <v>-332.90459616180345</v>
      </c>
    </row>
    <row r="78" spans="1:18" x14ac:dyDescent="0.25">
      <c r="A78">
        <f>'Rozkład masy'!$A73</f>
        <v>1.2448749999999982</v>
      </c>
      <c r="B78" s="1">
        <f>'Rozkład masy'!$P73</f>
        <v>0.21650000000000003</v>
      </c>
      <c r="C78">
        <f t="shared" si="14"/>
        <v>0.26951543749999962</v>
      </c>
      <c r="D78">
        <f t="shared" si="16"/>
        <v>-0.77954615031698182</v>
      </c>
      <c r="E78">
        <f t="shared" si="15"/>
        <v>0.13156536140262673</v>
      </c>
      <c r="G78" s="2">
        <f>-'Rozkład obciążeń'!P73</f>
        <v>-8.0035161290322581</v>
      </c>
      <c r="H78" s="2">
        <f t="shared" si="4"/>
        <v>6.2391101873869692</v>
      </c>
      <c r="J78" s="1">
        <f t="shared" si="12"/>
        <v>-0.14362170012223002</v>
      </c>
      <c r="K78" s="1">
        <f t="shared" si="13"/>
        <v>6.9137359111513877E-2</v>
      </c>
      <c r="M78" s="2">
        <f t="shared" si="17"/>
        <v>-57.236657165572915</v>
      </c>
      <c r="N78" s="1">
        <f t="shared" si="7"/>
        <v>12.391736276346537</v>
      </c>
      <c r="P78" s="1">
        <f t="shared" si="8"/>
        <v>1.2556999999999983</v>
      </c>
      <c r="Q78" s="2">
        <f t="shared" si="11"/>
        <v>-265.25872731781004</v>
      </c>
      <c r="R78" s="2">
        <f t="shared" si="10"/>
        <v>-338.69495009132874</v>
      </c>
    </row>
    <row r="79" spans="1:18" x14ac:dyDescent="0.25">
      <c r="A79">
        <f>'Rozkład masy'!$A74</f>
        <v>1.2665249999999981</v>
      </c>
      <c r="B79" s="1">
        <f>'Rozkład masy'!$P74</f>
        <v>0.21650000000000003</v>
      </c>
      <c r="C79">
        <f t="shared" si="14"/>
        <v>0.27420266249999964</v>
      </c>
      <c r="D79">
        <f t="shared" si="16"/>
        <v>-0.75789615031698188</v>
      </c>
      <c r="E79">
        <f t="shared" si="15"/>
        <v>0.12435902341503773</v>
      </c>
      <c r="G79" s="2">
        <f>-'Rozkład obciążeń'!P74</f>
        <v>-8.0035161290322581</v>
      </c>
      <c r="H79" s="2">
        <f t="shared" si="4"/>
        <v>6.0658340631934209</v>
      </c>
      <c r="J79" s="1">
        <f t="shared" si="12"/>
        <v>-0.14362170012223002</v>
      </c>
      <c r="K79" s="1">
        <f t="shared" si="13"/>
        <v>6.7217236968449431E-2</v>
      </c>
      <c r="M79" s="2">
        <f t="shared" si="17"/>
        <v>-57.138776842373183</v>
      </c>
      <c r="N79" s="1">
        <f t="shared" si="7"/>
        <v>12.370545186373796</v>
      </c>
      <c r="P79" s="1">
        <f t="shared" si="8"/>
        <v>1.2773499999999982</v>
      </c>
      <c r="Q79" s="2">
        <f t="shared" si="11"/>
        <v>-260.8916982604685</v>
      </c>
      <c r="R79" s="2">
        <f t="shared" si="10"/>
        <v>-344.39052844821356</v>
      </c>
    </row>
    <row r="80" spans="1:18" x14ac:dyDescent="0.25">
      <c r="A80">
        <f>'Rozkład masy'!$A75</f>
        <v>1.2881749999999981</v>
      </c>
      <c r="B80" s="1">
        <f>'Rozkład masy'!$P75</f>
        <v>0.21650000000000003</v>
      </c>
      <c r="C80">
        <f t="shared" si="14"/>
        <v>0.2788898874999996</v>
      </c>
      <c r="D80">
        <f t="shared" si="16"/>
        <v>-0.73624615031698193</v>
      </c>
      <c r="E80">
        <f t="shared" si="15"/>
        <v>0.11735564226994871</v>
      </c>
      <c r="G80" s="2">
        <f>-'Rozkład obciążeń'!P75</f>
        <v>-8.0035161290322581</v>
      </c>
      <c r="H80" s="2">
        <f t="shared" si="4"/>
        <v>5.8925579389998735</v>
      </c>
      <c r="J80" s="1">
        <f t="shared" si="12"/>
        <v>-0.14362170012223002</v>
      </c>
      <c r="K80" s="1">
        <f t="shared" si="13"/>
        <v>6.5297114825385014E-2</v>
      </c>
      <c r="M80" s="2">
        <f t="shared" si="17"/>
        <v>-57.040896519173451</v>
      </c>
      <c r="N80" s="1">
        <f t="shared" si="7"/>
        <v>12.349354096401054</v>
      </c>
      <c r="P80" s="1">
        <f t="shared" si="8"/>
        <v>1.2989999999999982</v>
      </c>
      <c r="Q80" s="2">
        <f t="shared" si="11"/>
        <v>-256.54586029309974</v>
      </c>
      <c r="R80" s="2">
        <f t="shared" si="10"/>
        <v>-349.99179001955594</v>
      </c>
    </row>
    <row r="81" spans="1:18" x14ac:dyDescent="0.25">
      <c r="A81">
        <f>'Rozkład masy'!$A76</f>
        <v>1.309824999999998</v>
      </c>
      <c r="B81" s="1">
        <f>'Rozkład masy'!$P76</f>
        <v>0.21650000000000003</v>
      </c>
      <c r="C81">
        <f t="shared" si="14"/>
        <v>0.28357711249999962</v>
      </c>
      <c r="D81">
        <f t="shared" si="16"/>
        <v>-0.71459615031698198</v>
      </c>
      <c r="E81">
        <f t="shared" si="15"/>
        <v>0.11055521796735969</v>
      </c>
      <c r="G81" s="2">
        <f>-'Rozkład obciążeń'!P76</f>
        <v>-8.0035161290322581</v>
      </c>
      <c r="H81" s="2">
        <f t="shared" si="4"/>
        <v>5.7192818148063251</v>
      </c>
      <c r="J81" s="1">
        <f t="shared" si="12"/>
        <v>-0.14362170012223002</v>
      </c>
      <c r="K81" s="1">
        <f t="shared" si="13"/>
        <v>6.3376992682320568E-2</v>
      </c>
      <c r="M81" s="2">
        <f t="shared" si="17"/>
        <v>-56.943016195973719</v>
      </c>
      <c r="N81" s="1">
        <f t="shared" si="7"/>
        <v>12.328163006428312</v>
      </c>
      <c r="P81" s="1">
        <f t="shared" si="8"/>
        <v>1.3206499999999981</v>
      </c>
      <c r="Q81" s="2">
        <f t="shared" si="11"/>
        <v>-252.22121341570369</v>
      </c>
      <c r="R81" s="2">
        <f t="shared" si="10"/>
        <v>-355.49919359245371</v>
      </c>
    </row>
    <row r="82" spans="1:18" x14ac:dyDescent="0.25">
      <c r="A82">
        <f>'Rozkład masy'!$A77</f>
        <v>1.331474999999998</v>
      </c>
      <c r="B82" s="1">
        <f>'Rozkład masy'!$P77</f>
        <v>0.21650000000000003</v>
      </c>
      <c r="C82">
        <f t="shared" si="14"/>
        <v>0.28826433749999958</v>
      </c>
      <c r="D82">
        <f t="shared" si="16"/>
        <v>-0.69294615031698203</v>
      </c>
      <c r="E82">
        <f t="shared" si="15"/>
        <v>0.10395775050727069</v>
      </c>
      <c r="G82" s="2">
        <f>-'Rozkład obciążeń'!P77</f>
        <v>-8.0035161290322581</v>
      </c>
      <c r="H82" s="2">
        <f t="shared" si="4"/>
        <v>5.5460056906127777</v>
      </c>
      <c r="J82" s="1">
        <f t="shared" si="12"/>
        <v>-0.14362170012223002</v>
      </c>
      <c r="K82" s="1">
        <f t="shared" si="13"/>
        <v>6.145687053925615E-2</v>
      </c>
      <c r="M82" s="2">
        <f t="shared" si="17"/>
        <v>-56.845135872773994</v>
      </c>
      <c r="N82" s="1">
        <f t="shared" si="7"/>
        <v>12.306971916455572</v>
      </c>
      <c r="P82" s="1">
        <f t="shared" si="8"/>
        <v>1.3422999999999981</v>
      </c>
      <c r="Q82" s="2">
        <f t="shared" si="11"/>
        <v>-247.91775762828038</v>
      </c>
      <c r="R82" s="2">
        <f t="shared" si="10"/>
        <v>-360.91319795400483</v>
      </c>
    </row>
    <row r="83" spans="1:18" x14ac:dyDescent="0.25">
      <c r="A83">
        <f>'Rozkład masy'!$A78</f>
        <v>1.3531249999999979</v>
      </c>
      <c r="B83" s="1">
        <f>'Rozkład masy'!$P78</f>
        <v>0.21650000000000003</v>
      </c>
      <c r="C83">
        <f t="shared" si="14"/>
        <v>0.2929515624999996</v>
      </c>
      <c r="D83">
        <f t="shared" si="16"/>
        <v>-0.67129615031698209</v>
      </c>
      <c r="E83">
        <f t="shared" si="15"/>
        <v>9.7563239889681658E-2</v>
      </c>
      <c r="G83" s="2">
        <f>-'Rozkład obciążeń'!P78</f>
        <v>-8.0035161290322581</v>
      </c>
      <c r="H83" s="2">
        <f t="shared" si="4"/>
        <v>5.3727295664192294</v>
      </c>
      <c r="J83" s="1">
        <f t="shared" si="12"/>
        <v>-0.14362170012223002</v>
      </c>
      <c r="K83" s="1">
        <f t="shared" si="13"/>
        <v>5.9536748396191712E-2</v>
      </c>
      <c r="M83" s="2">
        <f t="shared" si="17"/>
        <v>-56.747255549574263</v>
      </c>
      <c r="N83" s="1">
        <f t="shared" si="7"/>
        <v>12.28578082648283</v>
      </c>
      <c r="P83" s="1">
        <f t="shared" si="8"/>
        <v>1.363949999999998</v>
      </c>
      <c r="Q83" s="2">
        <f t="shared" si="11"/>
        <v>-243.6354929308298</v>
      </c>
      <c r="R83" s="2">
        <f t="shared" si="10"/>
        <v>-366.2342618913072</v>
      </c>
    </row>
    <row r="84" spans="1:18" x14ac:dyDescent="0.25">
      <c r="A84">
        <f>'Rozkład masy'!$A79</f>
        <v>1.3747749999999979</v>
      </c>
      <c r="B84" s="1">
        <f>'Rozkład masy'!$P79</f>
        <v>0.21650000000000003</v>
      </c>
      <c r="C84">
        <f t="shared" si="14"/>
        <v>0.29763878749999956</v>
      </c>
      <c r="D84">
        <f t="shared" si="16"/>
        <v>-0.64964615031698214</v>
      </c>
      <c r="E84">
        <f t="shared" si="15"/>
        <v>9.1371686114592635E-2</v>
      </c>
      <c r="G84" s="2">
        <f>-'Rozkład obciążeń'!P79</f>
        <v>-8.0035161290322581</v>
      </c>
      <c r="H84" s="2">
        <f t="shared" si="4"/>
        <v>5.1994534422256811</v>
      </c>
      <c r="J84" s="1">
        <f t="shared" si="12"/>
        <v>-0.14362170012223002</v>
      </c>
      <c r="K84" s="1">
        <f t="shared" si="13"/>
        <v>5.7616626253127273E-2</v>
      </c>
      <c r="M84" s="2">
        <f t="shared" si="17"/>
        <v>-56.649375226374531</v>
      </c>
      <c r="N84" s="1">
        <f t="shared" si="7"/>
        <v>12.264589736510088</v>
      </c>
      <c r="P84" s="1">
        <f t="shared" si="8"/>
        <v>1.3855999999999979</v>
      </c>
      <c r="Q84" s="2">
        <f t="shared" si="11"/>
        <v>-239.37441932335196</v>
      </c>
      <c r="R84" s="2">
        <f t="shared" si="10"/>
        <v>-371.46284419145871</v>
      </c>
    </row>
    <row r="85" spans="1:18" x14ac:dyDescent="0.25">
      <c r="A85">
        <f>'Rozkład masy'!$A80</f>
        <v>1.3964249999999978</v>
      </c>
      <c r="B85" s="1">
        <f>'Rozkład masy'!$P80</f>
        <v>0.21650000000000003</v>
      </c>
      <c r="C85">
        <f t="shared" si="14"/>
        <v>0.30232601249999957</v>
      </c>
      <c r="D85">
        <f t="shared" ref="D85:D116" si="18">A85-$A$223</f>
        <v>-0.62799615031698219</v>
      </c>
      <c r="E85">
        <f t="shared" si="15"/>
        <v>8.5383089182003616E-2</v>
      </c>
      <c r="G85" s="2">
        <f>-'Rozkład obciążeń'!P80</f>
        <v>-8.0035161290322581</v>
      </c>
      <c r="H85" s="2">
        <f t="shared" si="4"/>
        <v>5.0261773180321336</v>
      </c>
      <c r="J85" s="1">
        <f t="shared" si="12"/>
        <v>-0.14362170012223002</v>
      </c>
      <c r="K85" s="1">
        <f t="shared" si="13"/>
        <v>5.5696504110062849E-2</v>
      </c>
      <c r="M85" s="2">
        <f t="shared" ref="M85:M116" si="19">$C$6+$C$7*D85</f>
        <v>-56.551494903174799</v>
      </c>
      <c r="N85" s="1">
        <f t="shared" si="7"/>
        <v>12.243398646537345</v>
      </c>
      <c r="P85" s="1">
        <f t="shared" si="8"/>
        <v>1.4072499999999979</v>
      </c>
      <c r="Q85" s="2">
        <f t="shared" si="11"/>
        <v>-235.13453680584686</v>
      </c>
      <c r="R85" s="2">
        <f t="shared" si="10"/>
        <v>-376.59940364155727</v>
      </c>
    </row>
    <row r="86" spans="1:18" x14ac:dyDescent="0.25">
      <c r="A86">
        <f>'Rozkład masy'!$A81</f>
        <v>1.4180749999999978</v>
      </c>
      <c r="B86" s="1">
        <f>'Rozkład masy'!$P81</f>
        <v>0.21650000000000003</v>
      </c>
      <c r="C86">
        <f t="shared" si="14"/>
        <v>0.30701323749999954</v>
      </c>
      <c r="D86">
        <f t="shared" si="18"/>
        <v>-0.60634615031698225</v>
      </c>
      <c r="E86">
        <f t="shared" si="15"/>
        <v>7.9597449091914602E-2</v>
      </c>
      <c r="G86" s="2">
        <f>-'Rozkład obciążeń'!P81</f>
        <v>-8.0035161290322581</v>
      </c>
      <c r="H86" s="2">
        <f t="shared" ref="H86:H149" si="20">G86*D86</f>
        <v>4.8529011938385853</v>
      </c>
      <c r="J86" s="1">
        <f t="shared" si="12"/>
        <v>-0.14362170012223002</v>
      </c>
      <c r="K86" s="1">
        <f t="shared" si="13"/>
        <v>5.377638196699841E-2</v>
      </c>
      <c r="M86" s="2">
        <f t="shared" si="19"/>
        <v>-56.453614579975074</v>
      </c>
      <c r="N86" s="1">
        <f t="shared" ref="N86:N149" si="21">-M86*B86</f>
        <v>12.222207556564605</v>
      </c>
      <c r="P86" s="1">
        <f t="shared" ref="P86:P149" si="22">P85+$B$2/$B$3</f>
        <v>1.4288999999999978</v>
      </c>
      <c r="Q86" s="2">
        <f t="shared" si="11"/>
        <v>-230.91584537831451</v>
      </c>
      <c r="R86" s="2">
        <f t="shared" ref="R86:R149" si="23">R85+($B$2/$B$3)*N86/2+G86*($B$2/$B$3)/2+Q85*($B$2/$B$3)</f>
        <v>-381.64439902870078</v>
      </c>
    </row>
    <row r="87" spans="1:18" x14ac:dyDescent="0.25">
      <c r="A87">
        <f>'Rozkład masy'!$A82</f>
        <v>1.4397249999999977</v>
      </c>
      <c r="B87" s="1">
        <f>'Rozkład masy'!$P82</f>
        <v>0.21650000000000003</v>
      </c>
      <c r="C87">
        <f t="shared" si="14"/>
        <v>0.31170046249999955</v>
      </c>
      <c r="D87">
        <f t="shared" si="18"/>
        <v>-0.5846961503169823</v>
      </c>
      <c r="E87">
        <f t="shared" si="15"/>
        <v>7.4014765844325578E-2</v>
      </c>
      <c r="G87" s="2">
        <f>-'Rozkład obciążeń'!P82</f>
        <v>-8.0035161290322581</v>
      </c>
      <c r="H87" s="2">
        <f t="shared" si="20"/>
        <v>4.6796250696450379</v>
      </c>
      <c r="J87" s="1">
        <f t="shared" si="12"/>
        <v>-0.14362170012223002</v>
      </c>
      <c r="K87" s="1">
        <f t="shared" si="13"/>
        <v>5.1856259823933985E-2</v>
      </c>
      <c r="M87" s="2">
        <f t="shared" si="19"/>
        <v>-56.355734256775342</v>
      </c>
      <c r="N87" s="1">
        <f t="shared" si="21"/>
        <v>12.201016466591863</v>
      </c>
      <c r="P87" s="1">
        <f t="shared" si="22"/>
        <v>1.4505499999999978</v>
      </c>
      <c r="Q87" s="2">
        <f t="shared" si="11"/>
        <v>-226.71834504075491</v>
      </c>
      <c r="R87" s="2">
        <f t="shared" si="23"/>
        <v>-386.59828913998717</v>
      </c>
    </row>
    <row r="88" spans="1:18" x14ac:dyDescent="0.25">
      <c r="A88">
        <f>'Rozkład masy'!$A83</f>
        <v>1.4613749999999976</v>
      </c>
      <c r="B88" s="1">
        <f>'Rozkład masy'!$P83</f>
        <v>0.21650000000000003</v>
      </c>
      <c r="C88">
        <f t="shared" si="14"/>
        <v>0.31638768749999951</v>
      </c>
      <c r="D88">
        <f t="shared" si="18"/>
        <v>-0.56304615031698235</v>
      </c>
      <c r="E88">
        <f t="shared" si="15"/>
        <v>6.8635039439236559E-2</v>
      </c>
      <c r="G88" s="2">
        <f>-'Rozkład obciążeń'!P83</f>
        <v>-8.0035161290322581</v>
      </c>
      <c r="H88" s="2">
        <f t="shared" si="20"/>
        <v>4.5063489454514896</v>
      </c>
      <c r="J88" s="1">
        <f t="shared" si="12"/>
        <v>-0.14362170012223002</v>
      </c>
      <c r="K88" s="1">
        <f t="shared" si="13"/>
        <v>4.9936137680869547E-2</v>
      </c>
      <c r="M88" s="2">
        <f t="shared" si="19"/>
        <v>-56.25785393357561</v>
      </c>
      <c r="N88" s="1">
        <f t="shared" si="21"/>
        <v>12.179825376619121</v>
      </c>
      <c r="P88" s="1">
        <f t="shared" si="22"/>
        <v>1.4721999999999977</v>
      </c>
      <c r="Q88" s="2">
        <f t="shared" si="11"/>
        <v>-222.54203579316805</v>
      </c>
      <c r="R88" s="2">
        <f t="shared" si="23"/>
        <v>-391.46153276251442</v>
      </c>
    </row>
    <row r="89" spans="1:18" x14ac:dyDescent="0.25">
      <c r="A89">
        <f>'Rozkład masy'!$A84</f>
        <v>1.4830249999999976</v>
      </c>
      <c r="B89" s="1">
        <f>'Rozkład masy'!$P84</f>
        <v>0.21650000000000003</v>
      </c>
      <c r="C89">
        <f t="shared" si="14"/>
        <v>0.32107491249999953</v>
      </c>
      <c r="D89">
        <f t="shared" si="18"/>
        <v>-0.54139615031698241</v>
      </c>
      <c r="E89">
        <f t="shared" si="15"/>
        <v>6.345826987664753E-2</v>
      </c>
      <c r="G89" s="2">
        <f>-'Rozkład obciążeń'!P84</f>
        <v>-8.0035161290322581</v>
      </c>
      <c r="H89" s="2">
        <f t="shared" si="20"/>
        <v>4.3330728212579412</v>
      </c>
      <c r="J89" s="1">
        <f t="shared" si="12"/>
        <v>-0.14362170012223002</v>
      </c>
      <c r="K89" s="1">
        <f t="shared" si="13"/>
        <v>4.8016015537805108E-2</v>
      </c>
      <c r="M89" s="2">
        <f t="shared" si="19"/>
        <v>-56.159973610375879</v>
      </c>
      <c r="N89" s="1">
        <f t="shared" si="21"/>
        <v>12.158634286646379</v>
      </c>
      <c r="P89" s="1">
        <f t="shared" si="22"/>
        <v>1.4938499999999977</v>
      </c>
      <c r="Q89" s="2">
        <f t="shared" si="11"/>
        <v>-218.38691763555391</v>
      </c>
      <c r="R89" s="2">
        <f t="shared" si="23"/>
        <v>-396.23458868338031</v>
      </c>
    </row>
    <row r="90" spans="1:18" x14ac:dyDescent="0.25">
      <c r="A90">
        <f>'Rozkład masy'!$A85</f>
        <v>1.5046749999999975</v>
      </c>
      <c r="B90" s="1">
        <f>'Rozkład masy'!$P85</f>
        <v>0.21650000000000003</v>
      </c>
      <c r="C90">
        <f t="shared" si="14"/>
        <v>0.32576213749999949</v>
      </c>
      <c r="D90">
        <f t="shared" si="18"/>
        <v>-0.51974615031698246</v>
      </c>
      <c r="E90">
        <f t="shared" si="15"/>
        <v>5.8484457156558513E-2</v>
      </c>
      <c r="G90" s="2">
        <f>-'Rozkład obciążeń'!P85</f>
        <v>-8.0035161290322581</v>
      </c>
      <c r="H90" s="2">
        <f t="shared" si="20"/>
        <v>4.1597966970643938</v>
      </c>
      <c r="J90" s="1">
        <f t="shared" si="12"/>
        <v>-0.14362170012223002</v>
      </c>
      <c r="K90" s="1">
        <f t="shared" si="13"/>
        <v>4.6095893394740683E-2</v>
      </c>
      <c r="M90" s="2">
        <f t="shared" si="19"/>
        <v>-56.062093287176154</v>
      </c>
      <c r="N90" s="1">
        <f t="shared" si="21"/>
        <v>12.137443196673638</v>
      </c>
      <c r="P90" s="1">
        <f t="shared" si="22"/>
        <v>1.5154999999999976</v>
      </c>
      <c r="Q90" s="2">
        <f t="shared" si="11"/>
        <v>-214.25299056791252</v>
      </c>
      <c r="R90" s="2">
        <f t="shared" si="23"/>
        <v>-400.91791568968284</v>
      </c>
    </row>
    <row r="91" spans="1:18" x14ac:dyDescent="0.25">
      <c r="A91">
        <f>'Rozkład masy'!$A86</f>
        <v>1.5263249999999975</v>
      </c>
      <c r="B91" s="1">
        <f>'Rozkład masy'!$P86</f>
        <v>0.21650000000000003</v>
      </c>
      <c r="C91">
        <f t="shared" si="14"/>
        <v>0.33044936249999951</v>
      </c>
      <c r="D91">
        <f t="shared" si="18"/>
        <v>-0.49809615031698251</v>
      </c>
      <c r="E91">
        <f t="shared" si="15"/>
        <v>5.3713601278969479E-2</v>
      </c>
      <c r="G91" s="2">
        <f>-'Rozkład obciążeń'!P86</f>
        <v>-8.0035161290322581</v>
      </c>
      <c r="H91" s="2">
        <f t="shared" si="20"/>
        <v>3.9865205728708455</v>
      </c>
      <c r="J91" s="1">
        <f t="shared" si="12"/>
        <v>-0.14362170012223002</v>
      </c>
      <c r="K91" s="1">
        <f t="shared" si="13"/>
        <v>4.4175771251676245E-2</v>
      </c>
      <c r="M91" s="2">
        <f t="shared" si="19"/>
        <v>-55.964212963976422</v>
      </c>
      <c r="N91" s="1">
        <f t="shared" si="21"/>
        <v>12.116252106700896</v>
      </c>
      <c r="P91" s="1">
        <f t="shared" si="22"/>
        <v>1.5371499999999976</v>
      </c>
      <c r="Q91" s="2">
        <f t="shared" si="11"/>
        <v>-210.14025459024387</v>
      </c>
      <c r="R91" s="2">
        <f t="shared" si="23"/>
        <v>-405.51197256851987</v>
      </c>
    </row>
    <row r="92" spans="1:18" x14ac:dyDescent="0.25">
      <c r="A92">
        <f>'Rozkład masy'!$A87</f>
        <v>1.5479749999999974</v>
      </c>
      <c r="B92" s="1">
        <f>'Rozkład masy'!$P87</f>
        <v>0.21650000000000003</v>
      </c>
      <c r="C92">
        <f t="shared" si="14"/>
        <v>0.33513658749999947</v>
      </c>
      <c r="D92">
        <f t="shared" si="18"/>
        <v>-0.47644615031698256</v>
      </c>
      <c r="E92">
        <f t="shared" si="15"/>
        <v>4.9145702243880457E-2</v>
      </c>
      <c r="G92" s="2">
        <f>-'Rozkład obciążeń'!P87</f>
        <v>-8.0035161290322581</v>
      </c>
      <c r="H92" s="2">
        <f t="shared" si="20"/>
        <v>3.8132444486772976</v>
      </c>
      <c r="J92" s="1">
        <f t="shared" si="12"/>
        <v>-0.14362170012223002</v>
      </c>
      <c r="K92" s="1">
        <f t="shared" si="13"/>
        <v>4.2255649108611813E-2</v>
      </c>
      <c r="M92" s="2">
        <f t="shared" si="19"/>
        <v>-55.86633264077669</v>
      </c>
      <c r="N92" s="1">
        <f t="shared" si="21"/>
        <v>12.095061016728154</v>
      </c>
      <c r="P92" s="1">
        <f t="shared" si="22"/>
        <v>1.5587999999999975</v>
      </c>
      <c r="Q92" s="2">
        <f t="shared" si="11"/>
        <v>-206.04870970254797</v>
      </c>
      <c r="R92" s="2">
        <f t="shared" si="23"/>
        <v>-410.01721810698933</v>
      </c>
    </row>
    <row r="93" spans="1:18" x14ac:dyDescent="0.25">
      <c r="A93">
        <f>'Rozkład masy'!$A88</f>
        <v>1.5696249999999974</v>
      </c>
      <c r="B93" s="1">
        <f>'Rozkład masy'!$P88</f>
        <v>0.21650000000000003</v>
      </c>
      <c r="C93">
        <f t="shared" si="14"/>
        <v>0.33982381249999949</v>
      </c>
      <c r="D93">
        <f t="shared" si="18"/>
        <v>-0.45479615031698262</v>
      </c>
      <c r="E93">
        <f t="shared" si="15"/>
        <v>4.4780760051291425E-2</v>
      </c>
      <c r="G93" s="2">
        <f>-'Rozkład obciążeń'!P88</f>
        <v>-8.0035161290322581</v>
      </c>
      <c r="H93" s="2">
        <f t="shared" si="20"/>
        <v>3.6399683244837497</v>
      </c>
      <c r="J93" s="1">
        <f t="shared" si="12"/>
        <v>-0.14362170012223002</v>
      </c>
      <c r="K93" s="1">
        <f t="shared" si="13"/>
        <v>4.0335526965547382E-2</v>
      </c>
      <c r="M93" s="2">
        <f t="shared" si="19"/>
        <v>-55.768452317576958</v>
      </c>
      <c r="N93" s="1">
        <f t="shared" si="21"/>
        <v>12.073869926755412</v>
      </c>
      <c r="P93" s="1">
        <f t="shared" si="22"/>
        <v>1.5804499999999975</v>
      </c>
      <c r="Q93" s="2">
        <f t="shared" si="11"/>
        <v>-201.97835590482481</v>
      </c>
      <c r="R93" s="2">
        <f t="shared" si="23"/>
        <v>-414.43411109218914</v>
      </c>
    </row>
    <row r="94" spans="1:18" x14ac:dyDescent="0.25">
      <c r="A94">
        <f>'Rozkład masy'!$A89</f>
        <v>1.5912749999999973</v>
      </c>
      <c r="B94" s="1">
        <f>'Rozkład masy'!$P89</f>
        <v>0.21650000000000003</v>
      </c>
      <c r="C94">
        <f t="shared" si="14"/>
        <v>0.34451103749999945</v>
      </c>
      <c r="D94">
        <f t="shared" si="18"/>
        <v>-0.43314615031698267</v>
      </c>
      <c r="E94">
        <f t="shared" si="15"/>
        <v>4.0618774701202398E-2</v>
      </c>
      <c r="G94" s="2">
        <f>-'Rozkład obciążeń'!P89</f>
        <v>-8.0035161290322581</v>
      </c>
      <c r="H94" s="2">
        <f t="shared" si="20"/>
        <v>3.4666922002902019</v>
      </c>
      <c r="J94" s="1">
        <f t="shared" si="12"/>
        <v>-0.14362170012223002</v>
      </c>
      <c r="K94" s="1">
        <f t="shared" si="13"/>
        <v>3.841540482248295E-2</v>
      </c>
      <c r="M94" s="2">
        <f t="shared" si="19"/>
        <v>-55.670571994377227</v>
      </c>
      <c r="N94" s="1">
        <f t="shared" si="21"/>
        <v>12.052678836782672</v>
      </c>
      <c r="P94" s="1">
        <f t="shared" si="22"/>
        <v>1.6020999999999974</v>
      </c>
      <c r="Q94" s="2">
        <f t="shared" si="11"/>
        <v>-197.9291931970744</v>
      </c>
      <c r="R94" s="2">
        <f t="shared" si="23"/>
        <v>-418.76311031121719</v>
      </c>
    </row>
    <row r="95" spans="1:18" x14ac:dyDescent="0.25">
      <c r="A95">
        <f>'Rozkład masy'!$A90</f>
        <v>1.6129249999999973</v>
      </c>
      <c r="B95" s="1">
        <f>'Rozkład masy'!$P90</f>
        <v>0.21650000000000003</v>
      </c>
      <c r="C95">
        <f t="shared" si="14"/>
        <v>0.34919826249999947</v>
      </c>
      <c r="D95">
        <f t="shared" si="18"/>
        <v>-0.41149615031698272</v>
      </c>
      <c r="E95">
        <f t="shared" si="15"/>
        <v>3.6659746193613368E-2</v>
      </c>
      <c r="G95" s="2">
        <f>-'Rozkład obciążeń'!P90</f>
        <v>-8.0035161290322581</v>
      </c>
      <c r="H95" s="2">
        <f t="shared" si="20"/>
        <v>3.2934160760966535</v>
      </c>
      <c r="J95" s="1">
        <f t="shared" si="12"/>
        <v>-0.14362170012223002</v>
      </c>
      <c r="K95" s="1">
        <f t="shared" si="13"/>
        <v>3.6495282679418511E-2</v>
      </c>
      <c r="M95" s="2">
        <f t="shared" si="19"/>
        <v>-55.572691671177502</v>
      </c>
      <c r="N95" s="1">
        <f t="shared" si="21"/>
        <v>12.03148774680993</v>
      </c>
      <c r="P95" s="1">
        <f t="shared" si="22"/>
        <v>1.6237499999999974</v>
      </c>
      <c r="Q95" s="2">
        <f t="shared" si="11"/>
        <v>-193.9012215792967</v>
      </c>
      <c r="R95" s="2">
        <f t="shared" si="23"/>
        <v>-423.00467455117143</v>
      </c>
    </row>
    <row r="96" spans="1:18" x14ac:dyDescent="0.25">
      <c r="A96">
        <f>'Rozkład masy'!$A91</f>
        <v>1.6345749999999972</v>
      </c>
      <c r="B96" s="1">
        <f>'Rozkład masy'!$P91</f>
        <v>0.21650000000000003</v>
      </c>
      <c r="C96">
        <f t="shared" si="14"/>
        <v>0.35388548749999943</v>
      </c>
      <c r="D96">
        <f t="shared" si="18"/>
        <v>-0.38984615031698278</v>
      </c>
      <c r="E96">
        <f t="shared" si="15"/>
        <v>3.2903674528524336E-2</v>
      </c>
      <c r="G96" s="2">
        <f>-'Rozkład obciążeń'!P91</f>
        <v>-8.0035161290322581</v>
      </c>
      <c r="H96" s="2">
        <f t="shared" si="20"/>
        <v>3.1201399519031057</v>
      </c>
      <c r="J96" s="1">
        <f t="shared" si="12"/>
        <v>-0.14362170012223002</v>
      </c>
      <c r="K96" s="1">
        <f t="shared" si="13"/>
        <v>3.457516053635408E-2</v>
      </c>
      <c r="M96" s="2">
        <f t="shared" si="19"/>
        <v>-55.47481134797777</v>
      </c>
      <c r="N96" s="1">
        <f t="shared" si="21"/>
        <v>12.010296656837189</v>
      </c>
      <c r="P96" s="1">
        <f t="shared" si="22"/>
        <v>1.6453999999999973</v>
      </c>
      <c r="Q96" s="2">
        <f t="shared" si="11"/>
        <v>-189.89444105149175</v>
      </c>
      <c r="R96" s="2">
        <f t="shared" si="23"/>
        <v>-427.15926259914971</v>
      </c>
    </row>
    <row r="97" spans="1:18" x14ac:dyDescent="0.25">
      <c r="A97">
        <f>'Rozkład masy'!$A92</f>
        <v>1.6562249999999972</v>
      </c>
      <c r="B97" s="1">
        <f>'Rozkład masy'!$P92</f>
        <v>0.21650000000000003</v>
      </c>
      <c r="C97">
        <f t="shared" si="14"/>
        <v>0.35857271249999945</v>
      </c>
      <c r="D97">
        <f t="shared" si="18"/>
        <v>-0.36819615031698283</v>
      </c>
      <c r="E97">
        <f t="shared" si="15"/>
        <v>2.9350559705935308E-2</v>
      </c>
      <c r="G97" s="2">
        <f>-'Rozkład obciążeń'!P92</f>
        <v>-8.0035161290322581</v>
      </c>
      <c r="H97" s="2">
        <f t="shared" si="20"/>
        <v>2.9468638277095578</v>
      </c>
      <c r="J97" s="1">
        <f t="shared" si="12"/>
        <v>-0.14362170012223002</v>
      </c>
      <c r="K97" s="1">
        <f t="shared" si="13"/>
        <v>3.2655038393289648E-2</v>
      </c>
      <c r="M97" s="2">
        <f t="shared" si="19"/>
        <v>-55.376931024778038</v>
      </c>
      <c r="N97" s="1">
        <f t="shared" si="21"/>
        <v>11.989105566864447</v>
      </c>
      <c r="P97" s="1">
        <f t="shared" si="22"/>
        <v>1.6670499999999973</v>
      </c>
      <c r="Q97" s="2">
        <f t="shared" ref="Q97:Q160" si="24">Q96+G97+N97</f>
        <v>-185.90885161365955</v>
      </c>
      <c r="R97" s="2">
        <f t="shared" si="23"/>
        <v>-431.22733324224998</v>
      </c>
    </row>
    <row r="98" spans="1:18" x14ac:dyDescent="0.25">
      <c r="A98">
        <f>'Rozkład masy'!$A93</f>
        <v>1.6778749999999971</v>
      </c>
      <c r="B98" s="1">
        <f>'Rozkład masy'!$P93</f>
        <v>0.21650000000000003</v>
      </c>
      <c r="C98">
        <f t="shared" si="14"/>
        <v>0.36325993749999941</v>
      </c>
      <c r="D98">
        <f t="shared" si="18"/>
        <v>-0.34654615031698288</v>
      </c>
      <c r="E98">
        <f t="shared" si="15"/>
        <v>2.6000401725846275E-2</v>
      </c>
      <c r="G98" s="2">
        <f>-'Rozkład obciążeń'!P93</f>
        <v>-8.0035161290322581</v>
      </c>
      <c r="H98" s="2">
        <f t="shared" si="20"/>
        <v>2.7735877035160099</v>
      </c>
      <c r="J98" s="1">
        <f t="shared" ref="J98:J161" si="25">G98/$B$223</f>
        <v>-0.14362170012223002</v>
      </c>
      <c r="K98" s="1">
        <f t="shared" ref="K98:K161" si="26">H98/$E$223</f>
        <v>3.0734916250225217E-2</v>
      </c>
      <c r="M98" s="2">
        <f t="shared" si="19"/>
        <v>-55.279050701578306</v>
      </c>
      <c r="N98" s="1">
        <f t="shared" si="21"/>
        <v>11.967914476891705</v>
      </c>
      <c r="P98" s="1">
        <f t="shared" si="22"/>
        <v>1.6886999999999972</v>
      </c>
      <c r="Q98" s="2">
        <f t="shared" si="24"/>
        <v>-181.94445326580009</v>
      </c>
      <c r="R98" s="2">
        <f t="shared" si="23"/>
        <v>-435.20934526757014</v>
      </c>
    </row>
    <row r="99" spans="1:18" x14ac:dyDescent="0.25">
      <c r="A99">
        <f>'Rozkład masy'!$A94</f>
        <v>1.6995249999999971</v>
      </c>
      <c r="B99" s="1">
        <f>'Rozkład masy'!$P94</f>
        <v>0.21650000000000003</v>
      </c>
      <c r="C99">
        <f t="shared" si="14"/>
        <v>0.36794716249999943</v>
      </c>
      <c r="D99">
        <f t="shared" si="18"/>
        <v>-0.32489615031698293</v>
      </c>
      <c r="E99">
        <f t="shared" si="15"/>
        <v>2.2853200588257242E-2</v>
      </c>
      <c r="G99" s="2">
        <f>-'Rozkład obciążeń'!P94</f>
        <v>-8.0035161290322581</v>
      </c>
      <c r="H99" s="2">
        <f t="shared" si="20"/>
        <v>2.600311579322462</v>
      </c>
      <c r="J99" s="1">
        <f t="shared" si="25"/>
        <v>-0.14362170012223002</v>
      </c>
      <c r="K99" s="1">
        <f t="shared" si="26"/>
        <v>2.8814794107160785E-2</v>
      </c>
      <c r="M99" s="2">
        <f t="shared" si="19"/>
        <v>-55.181170378378582</v>
      </c>
      <c r="N99" s="1">
        <f t="shared" si="21"/>
        <v>11.946723386918965</v>
      </c>
      <c r="P99" s="1">
        <f t="shared" si="22"/>
        <v>1.7103499999999972</v>
      </c>
      <c r="Q99" s="2">
        <f t="shared" si="24"/>
        <v>-178.00124600791338</v>
      </c>
      <c r="R99" s="2">
        <f t="shared" si="23"/>
        <v>-439.10575746220809</v>
      </c>
    </row>
    <row r="100" spans="1:18" x14ac:dyDescent="0.25">
      <c r="A100">
        <f>'Rozkład masy'!$A95</f>
        <v>1.721174999999997</v>
      </c>
      <c r="B100" s="1">
        <f>'Rozkład masy'!$P95</f>
        <v>0.21650000000000003</v>
      </c>
      <c r="C100">
        <f t="shared" si="14"/>
        <v>0.37263438749999939</v>
      </c>
      <c r="D100">
        <f t="shared" si="18"/>
        <v>-0.30324615031698299</v>
      </c>
      <c r="E100">
        <f t="shared" si="15"/>
        <v>1.990895629316821E-2</v>
      </c>
      <c r="G100" s="2">
        <f>-'Rozkład obciążeń'!P95</f>
        <v>-8.0035161290322581</v>
      </c>
      <c r="H100" s="2">
        <f t="shared" si="20"/>
        <v>2.4270354551289137</v>
      </c>
      <c r="J100" s="1">
        <f t="shared" si="25"/>
        <v>-0.14362170012223002</v>
      </c>
      <c r="K100" s="1">
        <f t="shared" si="26"/>
        <v>2.6894671964096346E-2</v>
      </c>
      <c r="M100" s="2">
        <f t="shared" si="19"/>
        <v>-55.08329005517885</v>
      </c>
      <c r="N100" s="1">
        <f t="shared" si="21"/>
        <v>11.925532296946223</v>
      </c>
      <c r="P100" s="1">
        <f t="shared" si="22"/>
        <v>1.7319999999999971</v>
      </c>
      <c r="Q100" s="2">
        <f t="shared" si="24"/>
        <v>-174.07922983999941</v>
      </c>
      <c r="R100" s="2">
        <f t="shared" si="23"/>
        <v>-442.91702861326172</v>
      </c>
    </row>
    <row r="101" spans="1:18" x14ac:dyDescent="0.25">
      <c r="A101">
        <f>'Rozkład masy'!$A96</f>
        <v>1.742824999999997</v>
      </c>
      <c r="B101" s="1">
        <f>'Rozkład masy'!$P96</f>
        <v>0.21650000000000003</v>
      </c>
      <c r="C101">
        <f t="shared" si="14"/>
        <v>0.3773216124999994</v>
      </c>
      <c r="D101">
        <f t="shared" si="18"/>
        <v>-0.28159615031698304</v>
      </c>
      <c r="E101">
        <f t="shared" si="15"/>
        <v>1.7167668840579173E-2</v>
      </c>
      <c r="G101" s="2">
        <f>-'Rozkład obciążeń'!P96</f>
        <v>-8.0035161290322581</v>
      </c>
      <c r="H101" s="2">
        <f t="shared" si="20"/>
        <v>2.2537593309353658</v>
      </c>
      <c r="J101" s="1">
        <f t="shared" si="25"/>
        <v>-0.14362170012223002</v>
      </c>
      <c r="K101" s="1">
        <f t="shared" si="26"/>
        <v>2.4974549821031915E-2</v>
      </c>
      <c r="M101" s="2">
        <f t="shared" si="19"/>
        <v>-54.985409731979118</v>
      </c>
      <c r="N101" s="1">
        <f t="shared" si="21"/>
        <v>11.904341206973481</v>
      </c>
      <c r="P101" s="1">
        <f t="shared" si="22"/>
        <v>1.753649999999997</v>
      </c>
      <c r="Q101" s="2">
        <f t="shared" si="24"/>
        <v>-170.17840476205819</v>
      </c>
      <c r="R101" s="2">
        <f t="shared" si="23"/>
        <v>-446.64361750782894</v>
      </c>
    </row>
    <row r="102" spans="1:18" x14ac:dyDescent="0.25">
      <c r="A102">
        <f>'Rozkład masy'!$A97</f>
        <v>1.7644749999999969</v>
      </c>
      <c r="B102" s="1">
        <f>'Rozkład masy'!$P97</f>
        <v>0.21650000000000003</v>
      </c>
      <c r="C102">
        <f t="shared" si="14"/>
        <v>0.38200883749999937</v>
      </c>
      <c r="D102">
        <f t="shared" si="18"/>
        <v>-0.25994615031698309</v>
      </c>
      <c r="E102">
        <f t="shared" si="15"/>
        <v>1.4629338230490138E-2</v>
      </c>
      <c r="G102" s="2">
        <f>-'Rozkład obciążeń'!P97</f>
        <v>-8.0035161290322581</v>
      </c>
      <c r="H102" s="2">
        <f t="shared" si="20"/>
        <v>2.080483206741818</v>
      </c>
      <c r="J102" s="1">
        <f t="shared" si="25"/>
        <v>-0.14362170012223002</v>
      </c>
      <c r="K102" s="1">
        <f t="shared" si="26"/>
        <v>2.3054427677967483E-2</v>
      </c>
      <c r="M102" s="2">
        <f t="shared" si="19"/>
        <v>-54.887529408779386</v>
      </c>
      <c r="N102" s="1">
        <f t="shared" si="21"/>
        <v>11.883150117000739</v>
      </c>
      <c r="P102" s="1">
        <f t="shared" si="22"/>
        <v>1.775299999999997</v>
      </c>
      <c r="Q102" s="2">
        <f t="shared" si="24"/>
        <v>-166.29877077408969</v>
      </c>
      <c r="R102" s="2">
        <f t="shared" si="23"/>
        <v>-450.28598293300774</v>
      </c>
    </row>
    <row r="103" spans="1:18" x14ac:dyDescent="0.25">
      <c r="A103">
        <f>'Rozkład masy'!$A98</f>
        <v>1.7861249999999969</v>
      </c>
      <c r="B103" s="1">
        <f>'Rozkład masy'!$P98</f>
        <v>0.21650000000000003</v>
      </c>
      <c r="C103">
        <f t="shared" si="14"/>
        <v>0.38669606249999938</v>
      </c>
      <c r="D103">
        <f t="shared" si="18"/>
        <v>-0.23829615031698315</v>
      </c>
      <c r="E103">
        <f t="shared" si="15"/>
        <v>1.22939644629011E-2</v>
      </c>
      <c r="G103" s="2">
        <f>-'Rozkład obciążeń'!P98</f>
        <v>-8.0035161290322581</v>
      </c>
      <c r="H103" s="2">
        <f t="shared" si="20"/>
        <v>1.9072070825482701</v>
      </c>
      <c r="J103" s="1">
        <f t="shared" si="25"/>
        <v>-0.14362170012223002</v>
      </c>
      <c r="K103" s="1">
        <f t="shared" si="26"/>
        <v>2.1134305534903051E-2</v>
      </c>
      <c r="M103" s="2">
        <f t="shared" si="19"/>
        <v>-54.789649085579661</v>
      </c>
      <c r="N103" s="1">
        <f t="shared" si="21"/>
        <v>11.861959027027998</v>
      </c>
      <c r="P103" s="1">
        <f t="shared" si="22"/>
        <v>1.7969499999999969</v>
      </c>
      <c r="Q103" s="2">
        <f t="shared" si="24"/>
        <v>-162.44032787609393</v>
      </c>
      <c r="R103" s="2">
        <f t="shared" si="23"/>
        <v>-453.84458367589599</v>
      </c>
    </row>
    <row r="104" spans="1:18" x14ac:dyDescent="0.25">
      <c r="A104">
        <f>'Rozkład masy'!$A99</f>
        <v>1.8077749999999968</v>
      </c>
      <c r="B104" s="1">
        <f>'Rozkład masy'!$P99</f>
        <v>2.7864999999999998</v>
      </c>
      <c r="C104">
        <f t="shared" si="14"/>
        <v>5.037365037499991</v>
      </c>
      <c r="D104">
        <f t="shared" si="18"/>
        <v>-0.2166461503169832</v>
      </c>
      <c r="E104">
        <f t="shared" si="15"/>
        <v>0.13078592246703608</v>
      </c>
      <c r="G104" s="2">
        <f>-'Rozkład obciążeń'!P99</f>
        <v>-8.0035161290322581</v>
      </c>
      <c r="H104" s="2">
        <f t="shared" si="20"/>
        <v>1.733930958354722</v>
      </c>
      <c r="J104" s="1">
        <f t="shared" si="25"/>
        <v>-0.14362170012223002</v>
      </c>
      <c r="K104" s="1">
        <f t="shared" si="26"/>
        <v>1.9214183391838616E-2</v>
      </c>
      <c r="M104" s="2">
        <f t="shared" si="19"/>
        <v>-54.69176876237993</v>
      </c>
      <c r="N104" s="1">
        <f t="shared" si="21"/>
        <v>152.39861365637165</v>
      </c>
      <c r="P104" s="1">
        <f t="shared" si="22"/>
        <v>1.8185999999999969</v>
      </c>
      <c r="Q104" s="2">
        <f t="shared" si="24"/>
        <v>-18.045230348754529</v>
      </c>
      <c r="R104" s="2">
        <f t="shared" si="23"/>
        <v>-455.79833984367997</v>
      </c>
    </row>
    <row r="105" spans="1:18" x14ac:dyDescent="0.25">
      <c r="A105">
        <f>'Rozkład masy'!$A100</f>
        <v>1.8294249999999967</v>
      </c>
      <c r="B105" s="1">
        <f>'Rozkład masy'!$P100</f>
        <v>0.21650000000000003</v>
      </c>
      <c r="C105">
        <f t="shared" si="14"/>
        <v>0.39607051249999936</v>
      </c>
      <c r="D105">
        <f t="shared" si="18"/>
        <v>-0.19499615031698325</v>
      </c>
      <c r="E105">
        <f t="shared" si="15"/>
        <v>8.232087455223025E-3</v>
      </c>
      <c r="G105" s="2">
        <f>-'Rozkład obciążeń'!P100</f>
        <v>-8.0035161290322581</v>
      </c>
      <c r="H105" s="2">
        <f t="shared" si="20"/>
        <v>1.5606548341611741</v>
      </c>
      <c r="J105" s="1">
        <f t="shared" si="25"/>
        <v>-0.14362170012223002</v>
      </c>
      <c r="K105" s="1">
        <f t="shared" si="26"/>
        <v>1.7294061248774185E-2</v>
      </c>
      <c r="M105" s="2">
        <f t="shared" si="19"/>
        <v>-54.593888439180198</v>
      </c>
      <c r="N105" s="1">
        <f t="shared" si="21"/>
        <v>11.819576847082514</v>
      </c>
      <c r="P105" s="1">
        <f t="shared" si="22"/>
        <v>1.8402499999999968</v>
      </c>
      <c r="Q105" s="2">
        <f t="shared" si="24"/>
        <v>-14.229169630704272</v>
      </c>
      <c r="R105" s="2">
        <f t="shared" si="23"/>
        <v>-456.14771022345764</v>
      </c>
    </row>
    <row r="106" spans="1:18" x14ac:dyDescent="0.25">
      <c r="A106">
        <f>'Rozkład masy'!$A101</f>
        <v>1.8510749999999967</v>
      </c>
      <c r="B106" s="1">
        <f>'Rozkład masy'!$P101</f>
        <v>0.21650000000000003</v>
      </c>
      <c r="C106">
        <f t="shared" ref="C106:C169" si="27">A106*B106</f>
        <v>0.40075773749999932</v>
      </c>
      <c r="D106">
        <f t="shared" si="18"/>
        <v>-0.17334615031698331</v>
      </c>
      <c r="E106">
        <f t="shared" ref="E106:E169" si="28">B106*D106^2</f>
        <v>6.5055842151339853E-3</v>
      </c>
      <c r="G106" s="2">
        <f>-'Rozkład obciążeń'!P101</f>
        <v>-8.0035161290322581</v>
      </c>
      <c r="H106" s="2">
        <f t="shared" si="20"/>
        <v>1.3873787099676262</v>
      </c>
      <c r="J106" s="1">
        <f t="shared" si="25"/>
        <v>-0.14362170012223002</v>
      </c>
      <c r="K106" s="1">
        <f t="shared" si="26"/>
        <v>1.5373939105709753E-2</v>
      </c>
      <c r="M106" s="2">
        <f t="shared" si="19"/>
        <v>-54.496008115980466</v>
      </c>
      <c r="N106" s="1">
        <f t="shared" si="21"/>
        <v>11.798385757109772</v>
      </c>
      <c r="P106" s="1">
        <f t="shared" si="22"/>
        <v>1.8618999999999968</v>
      </c>
      <c r="Q106" s="2">
        <f t="shared" si="24"/>
        <v>-10.434300002626758</v>
      </c>
      <c r="R106" s="2">
        <f t="shared" si="23"/>
        <v>-456.41469228223849</v>
      </c>
    </row>
    <row r="107" spans="1:18" x14ac:dyDescent="0.25">
      <c r="A107">
        <f>'Rozkład masy'!$A102</f>
        <v>1.8727249999999966</v>
      </c>
      <c r="B107" s="1">
        <f>'Rozkład masy'!$P102</f>
        <v>0.21650000000000003</v>
      </c>
      <c r="C107">
        <f t="shared" si="27"/>
        <v>0.40544496249999934</v>
      </c>
      <c r="D107">
        <f t="shared" si="18"/>
        <v>-0.15169615031698336</v>
      </c>
      <c r="E107">
        <f t="shared" si="28"/>
        <v>4.982037817544944E-3</v>
      </c>
      <c r="G107" s="2">
        <f>-'Rozkład obciążeń'!P102</f>
        <v>-8.0035161290322581</v>
      </c>
      <c r="H107" s="2">
        <f t="shared" si="20"/>
        <v>1.2141025857740781</v>
      </c>
      <c r="J107" s="1">
        <f t="shared" si="25"/>
        <v>-0.14362170012223002</v>
      </c>
      <c r="K107" s="1">
        <f t="shared" si="26"/>
        <v>1.3453816962645318E-2</v>
      </c>
      <c r="M107" s="2">
        <f t="shared" si="19"/>
        <v>-54.398127792780734</v>
      </c>
      <c r="N107" s="1">
        <f t="shared" si="21"/>
        <v>11.77719466713703</v>
      </c>
      <c r="P107" s="1">
        <f t="shared" si="22"/>
        <v>1.8835499999999967</v>
      </c>
      <c r="Q107" s="2">
        <f t="shared" si="24"/>
        <v>-6.6606214645219861</v>
      </c>
      <c r="R107" s="2">
        <f t="shared" si="23"/>
        <v>-456.59974480712037</v>
      </c>
    </row>
    <row r="108" spans="1:18" x14ac:dyDescent="0.25">
      <c r="A108">
        <f>'Rozkład masy'!$A103</f>
        <v>1.8943749999999966</v>
      </c>
      <c r="B108" s="1">
        <f>'Rozkład masy'!$P103</f>
        <v>0.21650000000000003</v>
      </c>
      <c r="C108">
        <f t="shared" si="27"/>
        <v>0.4101321874999993</v>
      </c>
      <c r="D108">
        <f t="shared" si="18"/>
        <v>-0.13004615031698341</v>
      </c>
      <c r="E108">
        <f t="shared" si="28"/>
        <v>3.6614482624559024E-3</v>
      </c>
      <c r="G108" s="2">
        <f>-'Rozkład obciążeń'!P103</f>
        <v>-8.0035161290322581</v>
      </c>
      <c r="H108" s="2">
        <f t="shared" si="20"/>
        <v>1.0408264615805303</v>
      </c>
      <c r="J108" s="1">
        <f t="shared" si="25"/>
        <v>-0.14362170012223002</v>
      </c>
      <c r="K108" s="1">
        <f t="shared" si="26"/>
        <v>1.1533694819580886E-2</v>
      </c>
      <c r="M108" s="2">
        <f t="shared" si="19"/>
        <v>-54.300247469581009</v>
      </c>
      <c r="N108" s="1">
        <f t="shared" si="21"/>
        <v>11.756003577164289</v>
      </c>
      <c r="P108" s="1">
        <f t="shared" si="22"/>
        <v>1.9051999999999967</v>
      </c>
      <c r="Q108" s="2">
        <f t="shared" si="24"/>
        <v>-2.9081340163899547</v>
      </c>
      <c r="R108" s="2">
        <f t="shared" si="23"/>
        <v>-456.70332658520124</v>
      </c>
    </row>
    <row r="109" spans="1:18" x14ac:dyDescent="0.25">
      <c r="A109">
        <f>'Rozkład masy'!$A104</f>
        <v>1.9160249999999965</v>
      </c>
      <c r="B109" s="1">
        <f>'Rozkład masy'!$P104</f>
        <v>0.21650000000000003</v>
      </c>
      <c r="C109">
        <f t="shared" si="27"/>
        <v>0.41481941249999932</v>
      </c>
      <c r="D109">
        <f t="shared" si="18"/>
        <v>-0.10839615031698346</v>
      </c>
      <c r="E109">
        <f t="shared" si="28"/>
        <v>2.5438155498668591E-3</v>
      </c>
      <c r="G109" s="2">
        <f>-'Rozkład obciążeń'!P104</f>
        <v>-8.0035161290322581</v>
      </c>
      <c r="H109" s="2">
        <f t="shared" si="20"/>
        <v>0.86755033738698228</v>
      </c>
      <c r="J109" s="1">
        <f t="shared" si="25"/>
        <v>-0.14362170012223002</v>
      </c>
      <c r="K109" s="1">
        <f t="shared" si="26"/>
        <v>9.613572676516453E-3</v>
      </c>
      <c r="M109" s="2">
        <f t="shared" si="19"/>
        <v>-54.202367146381278</v>
      </c>
      <c r="N109" s="1">
        <f t="shared" si="21"/>
        <v>11.734812487191547</v>
      </c>
      <c r="P109" s="1">
        <f t="shared" si="22"/>
        <v>1.9268499999999966</v>
      </c>
      <c r="Q109" s="2">
        <f t="shared" si="24"/>
        <v>0.82316234176933456</v>
      </c>
      <c r="R109" s="2">
        <f t="shared" si="23"/>
        <v>-456.72589640357899</v>
      </c>
    </row>
    <row r="110" spans="1:18" x14ac:dyDescent="0.25">
      <c r="A110">
        <f>'Rozkład masy'!$A105</f>
        <v>1.9376749999999965</v>
      </c>
      <c r="B110" s="1">
        <f>'Rozkład masy'!$P105</f>
        <v>0.21650000000000003</v>
      </c>
      <c r="C110">
        <f t="shared" si="27"/>
        <v>0.41950663749999928</v>
      </c>
      <c r="D110">
        <f t="shared" si="18"/>
        <v>-8.6746150316983517E-2</v>
      </c>
      <c r="E110">
        <f t="shared" si="28"/>
        <v>1.6291396797778156E-3</v>
      </c>
      <c r="G110" s="2">
        <f>-'Rozkład obciążeń'!P105</f>
        <v>-8.0035161290322581</v>
      </c>
      <c r="H110" s="2">
        <f t="shared" si="20"/>
        <v>0.6942742131934343</v>
      </c>
      <c r="J110" s="1">
        <f t="shared" si="25"/>
        <v>-0.14362170012223002</v>
      </c>
      <c r="K110" s="1">
        <f t="shared" si="26"/>
        <v>7.6934505334520197E-3</v>
      </c>
      <c r="M110" s="2">
        <f t="shared" si="19"/>
        <v>-54.104486823181546</v>
      </c>
      <c r="N110" s="1">
        <f t="shared" si="21"/>
        <v>11.713621397218805</v>
      </c>
      <c r="P110" s="1">
        <f t="shared" si="22"/>
        <v>1.9484999999999966</v>
      </c>
      <c r="Q110" s="2">
        <f t="shared" si="24"/>
        <v>4.5332676099558817</v>
      </c>
      <c r="R110" s="2">
        <f t="shared" si="23"/>
        <v>-456.66791304935157</v>
      </c>
    </row>
    <row r="111" spans="1:18" x14ac:dyDescent="0.25">
      <c r="A111">
        <f>'Rozkład masy'!$A106</f>
        <v>1.9593249999999964</v>
      </c>
      <c r="B111" s="1">
        <f>'Rozkład masy'!$P106</f>
        <v>0.21650000000000003</v>
      </c>
      <c r="C111">
        <f t="shared" si="27"/>
        <v>0.4241938624999993</v>
      </c>
      <c r="D111">
        <f t="shared" si="18"/>
        <v>-6.509615031698357E-2</v>
      </c>
      <c r="E111">
        <f t="shared" si="28"/>
        <v>9.1742065218877083E-4</v>
      </c>
      <c r="G111" s="2">
        <f>-'Rozkład obciążeń'!P106</f>
        <v>-8.0035161290322581</v>
      </c>
      <c r="H111" s="2">
        <f t="shared" si="20"/>
        <v>0.52099808899988631</v>
      </c>
      <c r="J111" s="1">
        <f t="shared" si="25"/>
        <v>-0.14362170012223002</v>
      </c>
      <c r="K111" s="1">
        <f t="shared" si="26"/>
        <v>5.7733283903875872E-3</v>
      </c>
      <c r="M111" s="2">
        <f t="shared" si="19"/>
        <v>-54.006606499981814</v>
      </c>
      <c r="N111" s="1">
        <f t="shared" si="21"/>
        <v>11.692430307246065</v>
      </c>
      <c r="P111" s="1">
        <f t="shared" si="22"/>
        <v>1.9701499999999965</v>
      </c>
      <c r="Q111" s="2">
        <f t="shared" si="24"/>
        <v>8.2221817881696886</v>
      </c>
      <c r="R111" s="2">
        <f t="shared" si="23"/>
        <v>-456.52983530961689</v>
      </c>
    </row>
    <row r="112" spans="1:18" x14ac:dyDescent="0.25">
      <c r="A112">
        <f>'Rozkład masy'!$A107</f>
        <v>1.9809749999999964</v>
      </c>
      <c r="B112" s="1">
        <f>'Rozkład masy'!$P107</f>
        <v>0.21650000000000003</v>
      </c>
      <c r="C112">
        <f t="shared" si="27"/>
        <v>0.42888108749999926</v>
      </c>
      <c r="D112">
        <f t="shared" si="18"/>
        <v>-4.3446150316983623E-2</v>
      </c>
      <c r="E112">
        <f t="shared" si="28"/>
        <v>4.0865846709972522E-4</v>
      </c>
      <c r="G112" s="2">
        <f>-'Rozkład obciążeń'!P107</f>
        <v>-8.0035161290322581</v>
      </c>
      <c r="H112" s="2">
        <f t="shared" si="20"/>
        <v>0.34772196480633838</v>
      </c>
      <c r="J112" s="1">
        <f t="shared" si="25"/>
        <v>-0.14362170012223002</v>
      </c>
      <c r="K112" s="1">
        <f t="shared" si="26"/>
        <v>3.8532062473231542E-3</v>
      </c>
      <c r="M112" s="2">
        <f t="shared" si="19"/>
        <v>-53.908726176782089</v>
      </c>
      <c r="N112" s="1">
        <f t="shared" si="21"/>
        <v>11.671239217273323</v>
      </c>
      <c r="P112" s="1">
        <f t="shared" si="22"/>
        <v>1.9917999999999965</v>
      </c>
      <c r="Q112" s="2">
        <f t="shared" si="24"/>
        <v>11.889904876410753</v>
      </c>
      <c r="R112" s="2">
        <f t="shared" si="23"/>
        <v>-456.31212197147278</v>
      </c>
    </row>
    <row r="113" spans="1:18" x14ac:dyDescent="0.25">
      <c r="A113">
        <f>'Rozkład masy'!$A108</f>
        <v>2.0026249999999965</v>
      </c>
      <c r="B113" s="1">
        <f>'Rozkład masy'!$P108</f>
        <v>0.21650000000000003</v>
      </c>
      <c r="C113">
        <f t="shared" si="27"/>
        <v>0.43356831249999933</v>
      </c>
      <c r="D113">
        <f t="shared" si="18"/>
        <v>-2.1796150316983454E-2</v>
      </c>
      <c r="E113">
        <f t="shared" si="28"/>
        <v>1.0285312451067647E-4</v>
      </c>
      <c r="G113" s="2">
        <f>-'Rozkład obciążeń'!P108</f>
        <v>-8.0035161290322581</v>
      </c>
      <c r="H113" s="2">
        <f t="shared" si="20"/>
        <v>0.17444584061278864</v>
      </c>
      <c r="J113" s="1">
        <f t="shared" si="25"/>
        <v>-0.14362170012223002</v>
      </c>
      <c r="K113" s="1">
        <f t="shared" si="26"/>
        <v>1.9330841042587018E-3</v>
      </c>
      <c r="M113" s="2">
        <f t="shared" si="19"/>
        <v>-53.810845853582357</v>
      </c>
      <c r="N113" s="1">
        <f t="shared" si="21"/>
        <v>11.650048127300582</v>
      </c>
      <c r="P113" s="1">
        <f t="shared" si="22"/>
        <v>2.0134499999999966</v>
      </c>
      <c r="Q113" s="2">
        <f t="shared" si="24"/>
        <v>15.536436874679078</v>
      </c>
      <c r="R113" s="2">
        <f t="shared" si="23"/>
        <v>-456.01523182201726</v>
      </c>
    </row>
    <row r="114" spans="1:18" x14ac:dyDescent="0.25">
      <c r="A114">
        <f>'Rozkład masy'!$A109</f>
        <v>2.0242749999999967</v>
      </c>
      <c r="B114" s="1">
        <f>'Rozkład masy'!$P109</f>
        <v>0.21650000000000003</v>
      </c>
      <c r="C114">
        <f t="shared" si="27"/>
        <v>0.43825553749999935</v>
      </c>
      <c r="D114">
        <f t="shared" si="18"/>
        <v>-1.4615031698328451E-4</v>
      </c>
      <c r="E114">
        <f t="shared" si="28"/>
        <v>4.6244216309090984E-9</v>
      </c>
      <c r="G114" s="2">
        <f>-'Rozkład obciążeń'!P109</f>
        <v>-8.0035161290322581</v>
      </c>
      <c r="H114" s="2">
        <f t="shared" si="20"/>
        <v>1.1697164192388948E-3</v>
      </c>
      <c r="J114" s="1">
        <f t="shared" si="25"/>
        <v>-0.14362170012223002</v>
      </c>
      <c r="K114" s="1">
        <f t="shared" si="26"/>
        <v>1.2961961194249014E-5</v>
      </c>
      <c r="M114" s="2">
        <f t="shared" si="19"/>
        <v>-53.712965530382625</v>
      </c>
      <c r="N114" s="1">
        <f t="shared" si="21"/>
        <v>11.62885703732784</v>
      </c>
      <c r="P114" s="1">
        <f t="shared" si="22"/>
        <v>2.0350999999999968</v>
      </c>
      <c r="Q114" s="2">
        <f t="shared" si="24"/>
        <v>19.16177778297466</v>
      </c>
      <c r="R114" s="2">
        <f t="shared" si="23"/>
        <v>-455.63962364834811</v>
      </c>
    </row>
    <row r="115" spans="1:18" x14ac:dyDescent="0.25">
      <c r="A115">
        <f>'Rozkład masy'!$A110</f>
        <v>2.0459249999999969</v>
      </c>
      <c r="B115" s="1">
        <f>'Rozkład masy'!$P110</f>
        <v>0.21650000000000003</v>
      </c>
      <c r="C115">
        <f t="shared" si="27"/>
        <v>0.44294276249999937</v>
      </c>
      <c r="D115">
        <f t="shared" si="18"/>
        <v>2.1503849683016885E-2</v>
      </c>
      <c r="E115">
        <f t="shared" si="28"/>
        <v>1.0011296683258854E-4</v>
      </c>
      <c r="G115" s="2">
        <f>-'Rozkład obciążeń'!P110</f>
        <v>-8.0035161290322581</v>
      </c>
      <c r="H115" s="2">
        <f t="shared" si="20"/>
        <v>-0.17210640777431085</v>
      </c>
      <c r="J115" s="1">
        <f t="shared" si="25"/>
        <v>-0.14362170012223002</v>
      </c>
      <c r="K115" s="1">
        <f t="shared" si="26"/>
        <v>-1.9071601818702038E-3</v>
      </c>
      <c r="M115" s="2">
        <f t="shared" si="19"/>
        <v>-53.615085207182894</v>
      </c>
      <c r="N115" s="1">
        <f t="shared" si="21"/>
        <v>11.607665947355098</v>
      </c>
      <c r="P115" s="1">
        <f t="shared" si="22"/>
        <v>2.056749999999997</v>
      </c>
      <c r="Q115" s="2">
        <f t="shared" si="24"/>
        <v>22.765927601297498</v>
      </c>
      <c r="R115" s="2">
        <f t="shared" si="23"/>
        <v>-455.18575623756334</v>
      </c>
    </row>
    <row r="116" spans="1:18" x14ac:dyDescent="0.25">
      <c r="A116">
        <f>'Rozkład masy'!$A111</f>
        <v>2.0675749999999971</v>
      </c>
      <c r="B116" s="1">
        <f>'Rozkład masy'!$P111</f>
        <v>0.21650000000000003</v>
      </c>
      <c r="C116">
        <f t="shared" si="27"/>
        <v>0.44762998749999944</v>
      </c>
      <c r="D116">
        <f t="shared" si="18"/>
        <v>4.3153849683017054E-2</v>
      </c>
      <c r="E116">
        <f t="shared" si="28"/>
        <v>4.0317815174354939E-4</v>
      </c>
      <c r="G116" s="2">
        <f>-'Rozkład obciążeń'!P111</f>
        <v>-8.0035161290322581</v>
      </c>
      <c r="H116" s="2">
        <f t="shared" si="20"/>
        <v>-0.34538253196786056</v>
      </c>
      <c r="J116" s="1">
        <f t="shared" si="25"/>
        <v>-0.14362170012223002</v>
      </c>
      <c r="K116" s="1">
        <f t="shared" si="26"/>
        <v>-3.827282324934656E-3</v>
      </c>
      <c r="M116" s="2">
        <f t="shared" si="19"/>
        <v>-53.517204883983162</v>
      </c>
      <c r="N116" s="1">
        <f t="shared" si="21"/>
        <v>11.586474857382356</v>
      </c>
      <c r="P116" s="1">
        <f t="shared" si="22"/>
        <v>2.0783999999999971</v>
      </c>
      <c r="Q116" s="2">
        <f t="shared" si="24"/>
        <v>26.348886329647598</v>
      </c>
      <c r="R116" s="2">
        <f t="shared" si="23"/>
        <v>-454.65408837676085</v>
      </c>
    </row>
    <row r="117" spans="1:18" x14ac:dyDescent="0.25">
      <c r="A117">
        <f>'Rozkład masy'!$A112</f>
        <v>2.0892249999999972</v>
      </c>
      <c r="B117" s="1">
        <f>'Rozkład masy'!$P112</f>
        <v>0.21650000000000003</v>
      </c>
      <c r="C117">
        <f t="shared" si="27"/>
        <v>0.45231721249999945</v>
      </c>
      <c r="D117">
        <f t="shared" ref="D117:D148" si="29">A117-$A$223</f>
        <v>6.4803849683017223E-2</v>
      </c>
      <c r="E117">
        <f t="shared" si="28"/>
        <v>9.0920017915451336E-4</v>
      </c>
      <c r="G117" s="2">
        <f>-'Rozkład obciążeń'!P112</f>
        <v>-8.0035161290322581</v>
      </c>
      <c r="H117" s="2">
        <f t="shared" si="20"/>
        <v>-0.51865865616141038</v>
      </c>
      <c r="J117" s="1">
        <f t="shared" si="25"/>
        <v>-0.14362170012223002</v>
      </c>
      <c r="K117" s="1">
        <f t="shared" si="26"/>
        <v>-5.7474044679991093E-3</v>
      </c>
      <c r="M117" s="2">
        <f t="shared" ref="M117:M148" si="30">$C$6+$C$7*D117</f>
        <v>-53.41932456078343</v>
      </c>
      <c r="N117" s="1">
        <f t="shared" si="21"/>
        <v>11.565283767409614</v>
      </c>
      <c r="P117" s="1">
        <f t="shared" si="22"/>
        <v>2.1000499999999973</v>
      </c>
      <c r="Q117" s="2">
        <f t="shared" si="24"/>
        <v>29.910653968024956</v>
      </c>
      <c r="R117" s="2">
        <f t="shared" si="23"/>
        <v>-454.04507885303855</v>
      </c>
    </row>
    <row r="118" spans="1:18" x14ac:dyDescent="0.25">
      <c r="A118">
        <f>'Rozkład masy'!$A113</f>
        <v>2.1108749999999974</v>
      </c>
      <c r="B118" s="1">
        <f>'Rozkład masy'!$P113</f>
        <v>0.21650000000000003</v>
      </c>
      <c r="C118">
        <f t="shared" si="27"/>
        <v>0.45700443749999947</v>
      </c>
      <c r="D118">
        <f t="shared" si="29"/>
        <v>8.6453849683017392E-2</v>
      </c>
      <c r="E118">
        <f t="shared" si="28"/>
        <v>1.6181790490654806E-3</v>
      </c>
      <c r="G118" s="2">
        <f>-'Rozkład obciążeń'!P113</f>
        <v>-8.0035161290322581</v>
      </c>
      <c r="H118" s="2">
        <f t="shared" si="20"/>
        <v>-0.69193478035496003</v>
      </c>
      <c r="J118" s="1">
        <f t="shared" si="25"/>
        <v>-0.14362170012223002</v>
      </c>
      <c r="K118" s="1">
        <f t="shared" si="26"/>
        <v>-7.6675266110635609E-3</v>
      </c>
      <c r="M118" s="2">
        <f t="shared" si="30"/>
        <v>-53.321444237583698</v>
      </c>
      <c r="N118" s="1">
        <f t="shared" si="21"/>
        <v>11.544092677436872</v>
      </c>
      <c r="P118" s="1">
        <f t="shared" si="22"/>
        <v>2.1216999999999975</v>
      </c>
      <c r="Q118" s="2">
        <f t="shared" si="24"/>
        <v>33.451230516429568</v>
      </c>
      <c r="R118" s="2">
        <f t="shared" si="23"/>
        <v>-453.35918645349432</v>
      </c>
    </row>
    <row r="119" spans="1:18" x14ac:dyDescent="0.25">
      <c r="A119">
        <f>'Rozkład masy'!$A114</f>
        <v>2.1325249999999976</v>
      </c>
      <c r="B119" s="1">
        <f>'Rozkład masy'!$P114</f>
        <v>0.21650000000000003</v>
      </c>
      <c r="C119">
        <f t="shared" si="27"/>
        <v>0.46169166249999954</v>
      </c>
      <c r="D119">
        <f t="shared" si="29"/>
        <v>0.10810384968301756</v>
      </c>
      <c r="E119">
        <f t="shared" si="28"/>
        <v>2.5301147614764509E-3</v>
      </c>
      <c r="G119" s="2">
        <f>-'Rozkład obciążeń'!P114</f>
        <v>-8.0035161290322581</v>
      </c>
      <c r="H119" s="2">
        <f t="shared" si="20"/>
        <v>-0.8652109045485098</v>
      </c>
      <c r="J119" s="1">
        <f t="shared" si="25"/>
        <v>-0.14362170012223002</v>
      </c>
      <c r="K119" s="1">
        <f t="shared" si="26"/>
        <v>-9.5876487541280142E-3</v>
      </c>
      <c r="M119" s="2">
        <f t="shared" si="30"/>
        <v>-53.223563914383966</v>
      </c>
      <c r="N119" s="1">
        <f t="shared" si="21"/>
        <v>11.52290158746413</v>
      </c>
      <c r="P119" s="1">
        <f t="shared" si="22"/>
        <v>2.1433499999999976</v>
      </c>
      <c r="Q119" s="2">
        <f t="shared" si="24"/>
        <v>36.970615974861445</v>
      </c>
      <c r="R119" s="2">
        <f t="shared" si="23"/>
        <v>-452.59686996522606</v>
      </c>
    </row>
    <row r="120" spans="1:18" x14ac:dyDescent="0.25">
      <c r="A120">
        <f>'Rozkład masy'!$A115</f>
        <v>2.1541749999999977</v>
      </c>
      <c r="B120" s="1">
        <f>'Rozkład masy'!$P115</f>
        <v>0.21650000000000003</v>
      </c>
      <c r="C120">
        <f t="shared" si="27"/>
        <v>0.46637888749999956</v>
      </c>
      <c r="D120">
        <f t="shared" si="29"/>
        <v>0.12975384968301773</v>
      </c>
      <c r="E120">
        <f t="shared" si="28"/>
        <v>3.645007316387425E-3</v>
      </c>
      <c r="G120" s="2">
        <f>-'Rozkład obciążeń'!P115</f>
        <v>-8.0035161290322581</v>
      </c>
      <c r="H120" s="2">
        <f t="shared" si="20"/>
        <v>-1.0384870287420596</v>
      </c>
      <c r="J120" s="1">
        <f t="shared" si="25"/>
        <v>-0.14362170012223002</v>
      </c>
      <c r="K120" s="1">
        <f t="shared" si="26"/>
        <v>-1.1507770897192467E-2</v>
      </c>
      <c r="M120" s="2">
        <f t="shared" si="30"/>
        <v>-53.125683591184234</v>
      </c>
      <c r="N120" s="1">
        <f t="shared" si="21"/>
        <v>11.501710497491388</v>
      </c>
      <c r="P120" s="1">
        <f t="shared" si="22"/>
        <v>2.1649999999999978</v>
      </c>
      <c r="Q120" s="2">
        <f t="shared" si="24"/>
        <v>40.468810343320577</v>
      </c>
      <c r="R120" s="2">
        <f t="shared" si="23"/>
        <v>-451.75858817533174</v>
      </c>
    </row>
    <row r="121" spans="1:18" x14ac:dyDescent="0.25">
      <c r="A121">
        <f>'Rozkład masy'!$A116</f>
        <v>2.1758249999999979</v>
      </c>
      <c r="B121" s="1">
        <f>'Rozkład masy'!$P116</f>
        <v>0.21650000000000003</v>
      </c>
      <c r="C121">
        <f t="shared" si="27"/>
        <v>0.47106611249999958</v>
      </c>
      <c r="D121">
        <f t="shared" si="29"/>
        <v>0.1514038496830179</v>
      </c>
      <c r="E121">
        <f t="shared" si="28"/>
        <v>4.9628567137984013E-3</v>
      </c>
      <c r="G121" s="2">
        <f>-'Rozkład obciążeń'!P116</f>
        <v>-8.0035161290322581</v>
      </c>
      <c r="H121" s="2">
        <f t="shared" si="20"/>
        <v>-1.2117631529356092</v>
      </c>
      <c r="J121" s="1">
        <f t="shared" si="25"/>
        <v>-0.14362170012223002</v>
      </c>
      <c r="K121" s="1">
        <f t="shared" si="26"/>
        <v>-1.3427893040256919E-2</v>
      </c>
      <c r="M121" s="2">
        <f t="shared" si="30"/>
        <v>-53.027803267984503</v>
      </c>
      <c r="N121" s="1">
        <f t="shared" si="21"/>
        <v>11.480519407518646</v>
      </c>
      <c r="P121" s="1">
        <f t="shared" si="22"/>
        <v>2.186649999999998</v>
      </c>
      <c r="Q121" s="2">
        <f t="shared" si="24"/>
        <v>43.945813621806963</v>
      </c>
      <c r="R121" s="2">
        <f t="shared" si="23"/>
        <v>-450.84479987090924</v>
      </c>
    </row>
    <row r="122" spans="1:18" x14ac:dyDescent="0.25">
      <c r="A122">
        <f>'Rozkład masy'!$A117</f>
        <v>2.1974749999999981</v>
      </c>
      <c r="B122" s="1">
        <f>'Rozkład masy'!$P117</f>
        <v>0.21650000000000003</v>
      </c>
      <c r="C122">
        <f t="shared" si="27"/>
        <v>0.47575333749999965</v>
      </c>
      <c r="D122">
        <f t="shared" si="29"/>
        <v>0.17305384968301807</v>
      </c>
      <c r="E122">
        <f t="shared" si="28"/>
        <v>6.4836629537093817E-3</v>
      </c>
      <c r="G122" s="2">
        <f>-'Rozkład obciążeń'!P117</f>
        <v>-8.0035161290322581</v>
      </c>
      <c r="H122" s="2">
        <f t="shared" si="20"/>
        <v>-1.3850392771291591</v>
      </c>
      <c r="J122" s="1">
        <f t="shared" si="25"/>
        <v>-0.14362170012223002</v>
      </c>
      <c r="K122" s="1">
        <f t="shared" si="26"/>
        <v>-1.5348015183321373E-2</v>
      </c>
      <c r="M122" s="2">
        <f t="shared" si="30"/>
        <v>-52.929922944784778</v>
      </c>
      <c r="N122" s="1">
        <f t="shared" si="21"/>
        <v>11.459328317545905</v>
      </c>
      <c r="P122" s="1">
        <f t="shared" si="22"/>
        <v>2.2082999999999982</v>
      </c>
      <c r="Q122" s="2">
        <f t="shared" si="24"/>
        <v>47.40162581032061</v>
      </c>
      <c r="R122" s="2">
        <f t="shared" si="23"/>
        <v>-449.85596383905647</v>
      </c>
    </row>
    <row r="123" spans="1:18" x14ac:dyDescent="0.25">
      <c r="A123">
        <f>'Rozkład masy'!$A118</f>
        <v>2.2191249999999982</v>
      </c>
      <c r="B123" s="1">
        <f>'Rozkład masy'!$P118</f>
        <v>0.21650000000000003</v>
      </c>
      <c r="C123">
        <f t="shared" si="27"/>
        <v>0.48044056249999967</v>
      </c>
      <c r="D123">
        <f t="shared" si="29"/>
        <v>0.19470384968301824</v>
      </c>
      <c r="E123">
        <f t="shared" si="28"/>
        <v>8.2074260361203657E-3</v>
      </c>
      <c r="G123" s="2">
        <f>-'Rozkład obciążeń'!P118</f>
        <v>-8.0035161290322581</v>
      </c>
      <c r="H123" s="2">
        <f t="shared" si="20"/>
        <v>-1.5583154013227087</v>
      </c>
      <c r="J123" s="1">
        <f t="shared" si="25"/>
        <v>-0.14362170012223002</v>
      </c>
      <c r="K123" s="1">
        <f t="shared" si="26"/>
        <v>-1.7268137326385824E-2</v>
      </c>
      <c r="M123" s="2">
        <f t="shared" si="30"/>
        <v>-52.832042621585046</v>
      </c>
      <c r="N123" s="1">
        <f t="shared" si="21"/>
        <v>11.438137227573163</v>
      </c>
      <c r="P123" s="1">
        <f t="shared" si="22"/>
        <v>2.2299499999999983</v>
      </c>
      <c r="Q123" s="2">
        <f t="shared" si="24"/>
        <v>50.836246908861519</v>
      </c>
      <c r="R123" s="2">
        <f t="shared" si="23"/>
        <v>-448.79253886687133</v>
      </c>
    </row>
    <row r="124" spans="1:18" x14ac:dyDescent="0.25">
      <c r="A124">
        <f>'Rozkład masy'!$A119</f>
        <v>2.2407749999999984</v>
      </c>
      <c r="B124" s="1">
        <f>'Rozkład masy'!$P119</f>
        <v>0.21650000000000003</v>
      </c>
      <c r="C124">
        <f t="shared" si="27"/>
        <v>0.48512778749999969</v>
      </c>
      <c r="D124">
        <f t="shared" si="29"/>
        <v>0.21635384968301841</v>
      </c>
      <c r="E124">
        <f t="shared" si="28"/>
        <v>1.0134145961031351E-2</v>
      </c>
      <c r="G124" s="2">
        <f>-'Rozkład obciążeń'!P119</f>
        <v>-8.0035161290322581</v>
      </c>
      <c r="H124" s="2">
        <f t="shared" si="20"/>
        <v>-1.7315915255162586</v>
      </c>
      <c r="J124" s="1">
        <f t="shared" si="25"/>
        <v>-0.14362170012223002</v>
      </c>
      <c r="K124" s="1">
        <f t="shared" si="26"/>
        <v>-1.918825946945028E-2</v>
      </c>
      <c r="M124" s="2">
        <f t="shared" si="30"/>
        <v>-52.734162298385314</v>
      </c>
      <c r="N124" s="1">
        <f t="shared" si="21"/>
        <v>11.416946137600421</v>
      </c>
      <c r="P124" s="1">
        <f t="shared" si="22"/>
        <v>2.2515999999999985</v>
      </c>
      <c r="Q124" s="2">
        <f t="shared" si="24"/>
        <v>54.249676917429682</v>
      </c>
      <c r="R124" s="2">
        <f t="shared" si="23"/>
        <v>-447.6549837414517</v>
      </c>
    </row>
    <row r="125" spans="1:18" x14ac:dyDescent="0.25">
      <c r="A125">
        <f>'Rozkład masy'!$A120</f>
        <v>2.2624249999999986</v>
      </c>
      <c r="B125" s="1">
        <f>'Rozkład masy'!$P120</f>
        <v>0.21650000000000003</v>
      </c>
      <c r="C125">
        <f t="shared" si="27"/>
        <v>0.48981501249999976</v>
      </c>
      <c r="D125">
        <f t="shared" si="29"/>
        <v>0.23800384968301858</v>
      </c>
      <c r="E125">
        <f t="shared" si="28"/>
        <v>1.2263822728442342E-2</v>
      </c>
      <c r="G125" s="2">
        <f>-'Rozkład obciążeń'!P120</f>
        <v>-8.0035161290322581</v>
      </c>
      <c r="H125" s="2">
        <f t="shared" si="20"/>
        <v>-1.9048676497098083</v>
      </c>
      <c r="J125" s="1">
        <f t="shared" si="25"/>
        <v>-0.14362170012223002</v>
      </c>
      <c r="K125" s="1">
        <f t="shared" si="26"/>
        <v>-2.1108381612514729E-2</v>
      </c>
      <c r="M125" s="2">
        <f t="shared" si="30"/>
        <v>-52.636281975185582</v>
      </c>
      <c r="N125" s="1">
        <f t="shared" si="21"/>
        <v>11.395755047627681</v>
      </c>
      <c r="P125" s="1">
        <f t="shared" si="22"/>
        <v>2.2732499999999987</v>
      </c>
      <c r="Q125" s="2">
        <f t="shared" si="24"/>
        <v>57.641915836025106</v>
      </c>
      <c r="R125" s="2">
        <f t="shared" si="23"/>
        <v>-446.44375724989555</v>
      </c>
    </row>
    <row r="126" spans="1:18" x14ac:dyDescent="0.25">
      <c r="A126">
        <f>'Rozkład masy'!$A121</f>
        <v>2.2840749999999987</v>
      </c>
      <c r="B126" s="1">
        <f>'Rozkład masy'!$P121</f>
        <v>0.21650000000000003</v>
      </c>
      <c r="C126">
        <f t="shared" si="27"/>
        <v>0.49450223749999977</v>
      </c>
      <c r="D126">
        <f t="shared" si="29"/>
        <v>0.25965384968301874</v>
      </c>
      <c r="E126">
        <f t="shared" si="28"/>
        <v>1.4596456338353332E-2</v>
      </c>
      <c r="G126" s="2">
        <f>-'Rozkład obciążeń'!P121</f>
        <v>-8.0035161290322581</v>
      </c>
      <c r="H126" s="2">
        <f t="shared" si="20"/>
        <v>-2.0781437739033581</v>
      </c>
      <c r="J126" s="1">
        <f t="shared" si="25"/>
        <v>-0.14362170012223002</v>
      </c>
      <c r="K126" s="1">
        <f t="shared" si="26"/>
        <v>-2.3028503755579185E-2</v>
      </c>
      <c r="M126" s="2">
        <f t="shared" si="30"/>
        <v>-52.538401651985851</v>
      </c>
      <c r="N126" s="1">
        <f t="shared" si="21"/>
        <v>11.374563957654939</v>
      </c>
      <c r="P126" s="1">
        <f t="shared" si="22"/>
        <v>2.2948999999999988</v>
      </c>
      <c r="Q126" s="2">
        <f t="shared" si="24"/>
        <v>61.012963664647785</v>
      </c>
      <c r="R126" s="2">
        <f t="shared" si="23"/>
        <v>-445.15931817930078</v>
      </c>
    </row>
    <row r="127" spans="1:18" x14ac:dyDescent="0.25">
      <c r="A127">
        <f>'Rozkład masy'!$A122</f>
        <v>2.3057249999999989</v>
      </c>
      <c r="B127" s="1">
        <f>'Rozkład masy'!$P122</f>
        <v>0.2164999999999998</v>
      </c>
      <c r="C127">
        <f t="shared" si="27"/>
        <v>0.49918946249999929</v>
      </c>
      <c r="D127">
        <f t="shared" si="29"/>
        <v>0.28130384968301891</v>
      </c>
      <c r="E127">
        <f t="shared" si="28"/>
        <v>1.7132046790764313E-2</v>
      </c>
      <c r="G127" s="2">
        <f>-'Rozkład obciążeń'!P122</f>
        <v>-8.0035161290322581</v>
      </c>
      <c r="H127" s="2">
        <f t="shared" si="20"/>
        <v>-2.2514198980969078</v>
      </c>
      <c r="J127" s="1">
        <f t="shared" si="25"/>
        <v>-0.14362170012223002</v>
      </c>
      <c r="K127" s="1">
        <f t="shared" si="26"/>
        <v>-2.4948625898643637E-2</v>
      </c>
      <c r="M127" s="2">
        <f t="shared" si="30"/>
        <v>-52.440521328786119</v>
      </c>
      <c r="N127" s="1">
        <f t="shared" si="21"/>
        <v>11.353372867682184</v>
      </c>
      <c r="P127" s="1">
        <f t="shared" si="22"/>
        <v>2.316549999999999</v>
      </c>
      <c r="Q127" s="2">
        <f t="shared" si="24"/>
        <v>64.362820403297718</v>
      </c>
      <c r="R127" s="2">
        <f t="shared" si="23"/>
        <v>-443.80212531676523</v>
      </c>
    </row>
    <row r="128" spans="1:18" x14ac:dyDescent="0.25">
      <c r="A128">
        <f>'Rozkład masy'!$A123</f>
        <v>2.3273749999999991</v>
      </c>
      <c r="B128" s="1">
        <f>'Rozkład masy'!$P123</f>
        <v>0.2164999999999998</v>
      </c>
      <c r="C128">
        <f t="shared" si="27"/>
        <v>0.50387668749999937</v>
      </c>
      <c r="D128">
        <f t="shared" si="29"/>
        <v>0.30295384968301908</v>
      </c>
      <c r="E128">
        <f t="shared" si="28"/>
        <v>1.9870594085675309E-2</v>
      </c>
      <c r="G128" s="2">
        <f>-'Rozkład obciążeń'!P123</f>
        <v>-8.0035161290322581</v>
      </c>
      <c r="H128" s="2">
        <f t="shared" si="20"/>
        <v>-2.4246960222904574</v>
      </c>
      <c r="J128" s="1">
        <f t="shared" si="25"/>
        <v>-0.14362170012223002</v>
      </c>
      <c r="K128" s="1">
        <f t="shared" si="26"/>
        <v>-2.6868748041708086E-2</v>
      </c>
      <c r="M128" s="2">
        <f t="shared" si="30"/>
        <v>-52.342641005586387</v>
      </c>
      <c r="N128" s="1">
        <f t="shared" si="21"/>
        <v>11.332181777709442</v>
      </c>
      <c r="P128" s="1">
        <f t="shared" si="22"/>
        <v>2.3381999999999992</v>
      </c>
      <c r="Q128" s="2">
        <f t="shared" si="24"/>
        <v>67.691486051974906</v>
      </c>
      <c r="R128" s="2">
        <f t="shared" si="23"/>
        <v>-442.3726374493869</v>
      </c>
    </row>
    <row r="129" spans="1:18" x14ac:dyDescent="0.25">
      <c r="A129">
        <f>'Rozkład masy'!$A124</f>
        <v>2.3490249999999993</v>
      </c>
      <c r="B129" s="1">
        <f>'Rozkład masy'!$P124</f>
        <v>0.2164999999999998</v>
      </c>
      <c r="C129">
        <f t="shared" si="27"/>
        <v>0.50856391249999933</v>
      </c>
      <c r="D129">
        <f t="shared" si="29"/>
        <v>0.32460384968301925</v>
      </c>
      <c r="E129">
        <f t="shared" si="28"/>
        <v>2.2812098223086306E-2</v>
      </c>
      <c r="G129" s="2">
        <f>-'Rozkład obciążeń'!P124</f>
        <v>-8.0035161290322581</v>
      </c>
      <c r="H129" s="2">
        <f t="shared" si="20"/>
        <v>-2.5979721464840071</v>
      </c>
      <c r="J129" s="1">
        <f t="shared" si="25"/>
        <v>-0.14362170012223002</v>
      </c>
      <c r="K129" s="1">
        <f t="shared" si="26"/>
        <v>-2.8788870184772539E-2</v>
      </c>
      <c r="M129" s="2">
        <f t="shared" si="30"/>
        <v>-52.244760682386655</v>
      </c>
      <c r="N129" s="1">
        <f t="shared" si="21"/>
        <v>11.3109906877367</v>
      </c>
      <c r="P129" s="1">
        <f t="shared" si="22"/>
        <v>2.3598499999999993</v>
      </c>
      <c r="Q129" s="2">
        <f t="shared" si="24"/>
        <v>70.998960610679347</v>
      </c>
      <c r="R129" s="2">
        <f t="shared" si="23"/>
        <v>-440.87131336426364</v>
      </c>
    </row>
    <row r="130" spans="1:18" x14ac:dyDescent="0.25">
      <c r="A130">
        <f>'Rozkład masy'!$A125</f>
        <v>2.3706749999999994</v>
      </c>
      <c r="B130" s="1">
        <f>'Rozkład masy'!$P125</f>
        <v>0.2164999999999998</v>
      </c>
      <c r="C130">
        <f t="shared" si="27"/>
        <v>0.5132511374999994</v>
      </c>
      <c r="D130">
        <f t="shared" si="29"/>
        <v>0.34625384968301942</v>
      </c>
      <c r="E130">
        <f t="shared" si="28"/>
        <v>2.5956559202997311E-2</v>
      </c>
      <c r="G130" s="2">
        <f>-'Rozkład obciążeń'!P125</f>
        <v>-8.0035161290322581</v>
      </c>
      <c r="H130" s="2">
        <f t="shared" si="20"/>
        <v>-2.7712482706775567</v>
      </c>
      <c r="J130" s="1">
        <f t="shared" si="25"/>
        <v>-0.14362170012223002</v>
      </c>
      <c r="K130" s="1">
        <f t="shared" si="26"/>
        <v>-3.0708992327836991E-2</v>
      </c>
      <c r="M130" s="2">
        <f t="shared" si="30"/>
        <v>-52.146880359186923</v>
      </c>
      <c r="N130" s="1">
        <f t="shared" si="21"/>
        <v>11.289799597763958</v>
      </c>
      <c r="P130" s="1">
        <f t="shared" si="22"/>
        <v>2.3814999999999995</v>
      </c>
      <c r="Q130" s="2">
        <f t="shared" si="24"/>
        <v>74.285244079411044</v>
      </c>
      <c r="R130" s="2">
        <f t="shared" si="23"/>
        <v>-439.29861184849341</v>
      </c>
    </row>
    <row r="131" spans="1:18" x14ac:dyDescent="0.25">
      <c r="A131">
        <f>'Rozkład masy'!$A126</f>
        <v>2.3923249999999996</v>
      </c>
      <c r="B131" s="1">
        <f>'Rozkład masy'!$P126</f>
        <v>0.2164999999999998</v>
      </c>
      <c r="C131">
        <f t="shared" si="27"/>
        <v>0.51793836249999947</v>
      </c>
      <c r="D131">
        <f t="shared" si="29"/>
        <v>0.36790384968301959</v>
      </c>
      <c r="E131">
        <f t="shared" si="28"/>
        <v>2.9303977025408316E-2</v>
      </c>
      <c r="G131" s="2">
        <f>-'Rozkład obciążeń'!P126</f>
        <v>-8.0035161290322581</v>
      </c>
      <c r="H131" s="2">
        <f t="shared" si="20"/>
        <v>-2.9445243948711068</v>
      </c>
      <c r="J131" s="1">
        <f t="shared" si="25"/>
        <v>-0.14362170012223002</v>
      </c>
      <c r="K131" s="1">
        <f t="shared" si="26"/>
        <v>-3.2629114470901451E-2</v>
      </c>
      <c r="M131" s="2">
        <f t="shared" si="30"/>
        <v>-52.049000035987191</v>
      </c>
      <c r="N131" s="1">
        <f t="shared" si="21"/>
        <v>11.268608507791217</v>
      </c>
      <c r="P131" s="1">
        <f t="shared" si="22"/>
        <v>2.4031499999999997</v>
      </c>
      <c r="Q131" s="2">
        <f t="shared" si="24"/>
        <v>77.550336458169994</v>
      </c>
      <c r="R131" s="2">
        <f t="shared" si="23"/>
        <v>-437.6549916891741</v>
      </c>
    </row>
    <row r="132" spans="1:18" x14ac:dyDescent="0.25">
      <c r="A132">
        <f>'Rozkład masy'!$A127</f>
        <v>2.4139749999999998</v>
      </c>
      <c r="B132" s="1">
        <f>'Rozkład masy'!$P127</f>
        <v>0.2164999999999998</v>
      </c>
      <c r="C132">
        <f t="shared" si="27"/>
        <v>0.52262558749999943</v>
      </c>
      <c r="D132">
        <f t="shared" si="29"/>
        <v>0.38955384968301976</v>
      </c>
      <c r="E132">
        <f t="shared" si="28"/>
        <v>3.2854351690319326E-2</v>
      </c>
      <c r="G132" s="2">
        <f>-'Rozkład obciążeń'!P127</f>
        <v>-8.0035161290322581</v>
      </c>
      <c r="H132" s="2">
        <f t="shared" si="20"/>
        <v>-3.1178005190646565</v>
      </c>
      <c r="J132" s="1">
        <f t="shared" si="25"/>
        <v>-0.14362170012223002</v>
      </c>
      <c r="K132" s="1">
        <f t="shared" si="26"/>
        <v>-3.4549236613965896E-2</v>
      </c>
      <c r="M132" s="2">
        <f t="shared" si="30"/>
        <v>-51.95111971278746</v>
      </c>
      <c r="N132" s="1">
        <f t="shared" si="21"/>
        <v>11.247417417818475</v>
      </c>
      <c r="P132" s="1">
        <f t="shared" si="22"/>
        <v>2.4247999999999998</v>
      </c>
      <c r="Q132" s="2">
        <f t="shared" si="24"/>
        <v>80.794237746956213</v>
      </c>
      <c r="R132" s="2">
        <f t="shared" si="23"/>
        <v>-435.9409116734036</v>
      </c>
    </row>
    <row r="133" spans="1:18" x14ac:dyDescent="0.25">
      <c r="A133">
        <f>'Rozkład masy'!$A128</f>
        <v>2.4356249999999999</v>
      </c>
      <c r="B133" s="1">
        <f>'Rozkład masy'!$P128</f>
        <v>0.2164999999999998</v>
      </c>
      <c r="C133">
        <f t="shared" si="27"/>
        <v>0.52731281249999951</v>
      </c>
      <c r="D133">
        <f t="shared" si="29"/>
        <v>0.41120384968301993</v>
      </c>
      <c r="E133">
        <f t="shared" si="28"/>
        <v>3.6607683197730334E-2</v>
      </c>
      <c r="G133" s="2">
        <f>-'Rozkład obciążeń'!P128</f>
        <v>-8.0035161290322581</v>
      </c>
      <c r="H133" s="2">
        <f t="shared" si="20"/>
        <v>-3.2910766432582061</v>
      </c>
      <c r="J133" s="1">
        <f t="shared" si="25"/>
        <v>-0.14362170012223002</v>
      </c>
      <c r="K133" s="1">
        <f t="shared" si="26"/>
        <v>-3.6469358757030348E-2</v>
      </c>
      <c r="M133" s="2">
        <f t="shared" si="30"/>
        <v>-51.853239389587735</v>
      </c>
      <c r="N133" s="1">
        <f t="shared" si="21"/>
        <v>11.226226327845735</v>
      </c>
      <c r="P133" s="1">
        <f t="shared" si="22"/>
        <v>2.44645</v>
      </c>
      <c r="Q133" s="2">
        <f t="shared" si="24"/>
        <v>84.016947945769687</v>
      </c>
      <c r="R133" s="2">
        <f t="shared" si="23"/>
        <v>-434.15683058827983</v>
      </c>
    </row>
    <row r="134" spans="1:18" x14ac:dyDescent="0.25">
      <c r="A134">
        <f>'Rozkład masy'!$A129</f>
        <v>2.4572750000000001</v>
      </c>
      <c r="B134" s="1">
        <f>'Rozkład masy'!$P129</f>
        <v>0.2164999999999998</v>
      </c>
      <c r="C134">
        <f t="shared" si="27"/>
        <v>0.53200003749999958</v>
      </c>
      <c r="D134">
        <f t="shared" si="29"/>
        <v>0.4328538496830201</v>
      </c>
      <c r="E134">
        <f t="shared" si="28"/>
        <v>4.0563971547641346E-2</v>
      </c>
      <c r="G134" s="2">
        <f>-'Rozkład obciążeń'!P129</f>
        <v>-8.0035161290322581</v>
      </c>
      <c r="H134" s="2">
        <f t="shared" si="20"/>
        <v>-3.4643527674517558</v>
      </c>
      <c r="J134" s="1">
        <f t="shared" si="25"/>
        <v>-0.14362170012223002</v>
      </c>
      <c r="K134" s="1">
        <f t="shared" si="26"/>
        <v>-3.8389480900094801E-2</v>
      </c>
      <c r="M134" s="2">
        <f t="shared" si="30"/>
        <v>-51.755359066388003</v>
      </c>
      <c r="N134" s="1">
        <f t="shared" si="21"/>
        <v>11.205035237872993</v>
      </c>
      <c r="P134" s="1">
        <f t="shared" si="22"/>
        <v>2.4681000000000002</v>
      </c>
      <c r="Q134" s="2">
        <f t="shared" si="24"/>
        <v>87.218467054610414</v>
      </c>
      <c r="R134" s="2">
        <f t="shared" si="23"/>
        <v>-432.30320722090067</v>
      </c>
    </row>
    <row r="135" spans="1:18" x14ac:dyDescent="0.25">
      <c r="A135">
        <f>'Rozkład masy'!$A130</f>
        <v>2.4789250000000003</v>
      </c>
      <c r="B135" s="1">
        <f>'Rozkład masy'!$P130</f>
        <v>0.2164999999999998</v>
      </c>
      <c r="C135">
        <f t="shared" si="27"/>
        <v>0.53668726249999954</v>
      </c>
      <c r="D135">
        <f t="shared" si="29"/>
        <v>0.45450384968302027</v>
      </c>
      <c r="E135">
        <f t="shared" si="28"/>
        <v>4.472321674005237E-2</v>
      </c>
      <c r="G135" s="2">
        <f>-'Rozkład obciążeń'!P130</f>
        <v>-8.0035161290322581</v>
      </c>
      <c r="H135" s="2">
        <f t="shared" si="20"/>
        <v>-3.6376288916453055</v>
      </c>
      <c r="J135" s="1">
        <f t="shared" si="25"/>
        <v>-0.14362170012223002</v>
      </c>
      <c r="K135" s="1">
        <f t="shared" si="26"/>
        <v>-4.0309603043159253E-2</v>
      </c>
      <c r="M135" s="2">
        <f t="shared" si="30"/>
        <v>-51.657478743188271</v>
      </c>
      <c r="N135" s="1">
        <f t="shared" si="21"/>
        <v>11.183844147900251</v>
      </c>
      <c r="P135" s="1">
        <f t="shared" si="22"/>
        <v>2.4897500000000004</v>
      </c>
      <c r="Q135" s="2">
        <f t="shared" si="24"/>
        <v>90.398795073478396</v>
      </c>
      <c r="R135" s="2">
        <f t="shared" si="23"/>
        <v>-430.38050035836409</v>
      </c>
    </row>
    <row r="136" spans="1:18" x14ac:dyDescent="0.25">
      <c r="A136">
        <f>'Rozkład masy'!$A131</f>
        <v>2.5005750000000004</v>
      </c>
      <c r="B136" s="1">
        <f>'Rozkład masy'!$P131</f>
        <v>0.2164999999999998</v>
      </c>
      <c r="C136">
        <f t="shared" si="27"/>
        <v>0.54137448749999961</v>
      </c>
      <c r="D136">
        <f t="shared" si="29"/>
        <v>0.47615384968302044</v>
      </c>
      <c r="E136">
        <f t="shared" si="28"/>
        <v>4.9085418774963391E-2</v>
      </c>
      <c r="G136" s="2">
        <f>-'Rozkład obciążeń'!P131</f>
        <v>-8.0035161290322581</v>
      </c>
      <c r="H136" s="2">
        <f t="shared" si="20"/>
        <v>-3.8109050158388555</v>
      </c>
      <c r="J136" s="1">
        <f t="shared" si="25"/>
        <v>-0.14362170012223002</v>
      </c>
      <c r="K136" s="1">
        <f t="shared" si="26"/>
        <v>-4.2229725186223713E-2</v>
      </c>
      <c r="M136" s="2">
        <f t="shared" si="30"/>
        <v>-51.559598419988539</v>
      </c>
      <c r="N136" s="1">
        <f t="shared" si="21"/>
        <v>11.162653057927509</v>
      </c>
      <c r="P136" s="1">
        <f t="shared" si="22"/>
        <v>2.5114000000000005</v>
      </c>
      <c r="Q136" s="2">
        <f t="shared" si="24"/>
        <v>93.557932002373647</v>
      </c>
      <c r="R136" s="2">
        <f t="shared" si="23"/>
        <v>-428.38916878776803</v>
      </c>
    </row>
    <row r="137" spans="1:18" x14ac:dyDescent="0.25">
      <c r="A137">
        <f>'Rozkład masy'!$A132</f>
        <v>2.5222250000000006</v>
      </c>
      <c r="B137" s="1">
        <f>'Rozkład masy'!$P132</f>
        <v>0.2164999999999998</v>
      </c>
      <c r="C137">
        <f t="shared" si="27"/>
        <v>0.54606171249999969</v>
      </c>
      <c r="D137">
        <f t="shared" si="29"/>
        <v>0.4978038496830206</v>
      </c>
      <c r="E137">
        <f t="shared" si="28"/>
        <v>5.3650577652374409E-2</v>
      </c>
      <c r="G137" s="2">
        <f>-'Rozkład obciążeń'!P132</f>
        <v>-8.0035161290322581</v>
      </c>
      <c r="H137" s="2">
        <f t="shared" si="20"/>
        <v>-3.9841811400324052</v>
      </c>
      <c r="J137" s="1">
        <f t="shared" si="25"/>
        <v>-0.14362170012223002</v>
      </c>
      <c r="K137" s="1">
        <f t="shared" si="26"/>
        <v>-4.4149847329288165E-2</v>
      </c>
      <c r="M137" s="2">
        <f t="shared" si="30"/>
        <v>-51.461718096788807</v>
      </c>
      <c r="N137" s="1">
        <f t="shared" si="21"/>
        <v>11.141461967954767</v>
      </c>
      <c r="P137" s="1">
        <f t="shared" si="22"/>
        <v>2.5330500000000007</v>
      </c>
      <c r="Q137" s="2">
        <f t="shared" si="24"/>
        <v>96.695877841296152</v>
      </c>
      <c r="R137" s="2">
        <f t="shared" si="23"/>
        <v>-426.32967129621028</v>
      </c>
    </row>
    <row r="138" spans="1:18" x14ac:dyDescent="0.25">
      <c r="A138">
        <f>'Rozkład masy'!$A133</f>
        <v>2.5438750000000008</v>
      </c>
      <c r="B138" s="1">
        <f>'Rozkład masy'!$P133</f>
        <v>0.2164999999999998</v>
      </c>
      <c r="C138">
        <f t="shared" si="27"/>
        <v>0.55074893749999965</v>
      </c>
      <c r="D138">
        <f t="shared" si="29"/>
        <v>0.51945384968302077</v>
      </c>
      <c r="E138">
        <f t="shared" si="28"/>
        <v>5.8418693372285432E-2</v>
      </c>
      <c r="G138" s="2">
        <f>-'Rozkład obciążeń'!P133</f>
        <v>-8.0035161290322581</v>
      </c>
      <c r="H138" s="2">
        <f t="shared" si="20"/>
        <v>-4.1574572642259549</v>
      </c>
      <c r="J138" s="1">
        <f t="shared" si="25"/>
        <v>-0.14362170012223002</v>
      </c>
      <c r="K138" s="1">
        <f t="shared" si="26"/>
        <v>-4.6069969472352611E-2</v>
      </c>
      <c r="M138" s="2">
        <f t="shared" si="30"/>
        <v>-51.363837773589076</v>
      </c>
      <c r="N138" s="1">
        <f t="shared" si="21"/>
        <v>11.120270877982025</v>
      </c>
      <c r="P138" s="1">
        <f t="shared" si="22"/>
        <v>2.5547000000000009</v>
      </c>
      <c r="Q138" s="2">
        <f t="shared" si="24"/>
        <v>99.812632590245912</v>
      </c>
      <c r="R138" s="2">
        <f t="shared" si="23"/>
        <v>-424.20246667078885</v>
      </c>
    </row>
    <row r="139" spans="1:18" x14ac:dyDescent="0.25">
      <c r="A139">
        <f>'Rozkład masy'!$A134</f>
        <v>2.5655250000000009</v>
      </c>
      <c r="B139" s="1">
        <f>'Rozkład masy'!$P134</f>
        <v>0.2164999999999998</v>
      </c>
      <c r="C139">
        <f t="shared" si="27"/>
        <v>0.55543616249999972</v>
      </c>
      <c r="D139">
        <f t="shared" si="29"/>
        <v>0.54110384968302094</v>
      </c>
      <c r="E139">
        <f t="shared" si="28"/>
        <v>6.338976593469646E-2</v>
      </c>
      <c r="G139" s="2">
        <f>-'Rozkład obciążeń'!P134</f>
        <v>-8.0035161290322581</v>
      </c>
      <c r="H139" s="2">
        <f t="shared" si="20"/>
        <v>-4.3307333884195049</v>
      </c>
      <c r="J139" s="1">
        <f t="shared" si="25"/>
        <v>-0.14362170012223002</v>
      </c>
      <c r="K139" s="1">
        <f t="shared" si="26"/>
        <v>-4.799009161541707E-2</v>
      </c>
      <c r="M139" s="2">
        <f t="shared" si="30"/>
        <v>-51.265957450389344</v>
      </c>
      <c r="N139" s="1">
        <f t="shared" si="21"/>
        <v>11.099079788009282</v>
      </c>
      <c r="P139" s="1">
        <f t="shared" si="22"/>
        <v>2.576350000000001</v>
      </c>
      <c r="Q139" s="2">
        <f t="shared" si="24"/>
        <v>102.90819624922293</v>
      </c>
      <c r="R139" s="2">
        <f t="shared" si="23"/>
        <v>-422.00801369860159</v>
      </c>
    </row>
    <row r="140" spans="1:18" x14ac:dyDescent="0.25">
      <c r="A140">
        <f>'Rozkład masy'!$A135</f>
        <v>2.5871750000000011</v>
      </c>
      <c r="B140" s="1">
        <f>'Rozkład masy'!$P135</f>
        <v>0.2164999999999998</v>
      </c>
      <c r="C140">
        <f t="shared" si="27"/>
        <v>0.56012338749999968</v>
      </c>
      <c r="D140">
        <f t="shared" si="29"/>
        <v>0.56275384968302111</v>
      </c>
      <c r="E140">
        <f t="shared" si="28"/>
        <v>6.8563795339607492E-2</v>
      </c>
      <c r="G140" s="2">
        <f>-'Rozkład obciążeń'!P135</f>
        <v>-8.0035161290322581</v>
      </c>
      <c r="H140" s="2">
        <f t="shared" si="20"/>
        <v>-4.5040095126130542</v>
      </c>
      <c r="J140" s="1">
        <f t="shared" si="25"/>
        <v>-0.14362170012223002</v>
      </c>
      <c r="K140" s="1">
        <f t="shared" si="26"/>
        <v>-4.9910213758481516E-2</v>
      </c>
      <c r="M140" s="2">
        <f t="shared" si="30"/>
        <v>-51.168077127189612</v>
      </c>
      <c r="N140" s="1">
        <f t="shared" si="21"/>
        <v>11.07788869803654</v>
      </c>
      <c r="P140" s="1">
        <f t="shared" si="22"/>
        <v>2.5980000000000012</v>
      </c>
      <c r="Q140" s="2">
        <f t="shared" si="24"/>
        <v>105.98256881822721</v>
      </c>
      <c r="R140" s="2">
        <f t="shared" si="23"/>
        <v>-419.74677116674644</v>
      </c>
    </row>
    <row r="141" spans="1:18" x14ac:dyDescent="0.25">
      <c r="A141">
        <f>'Rozkład masy'!$A136</f>
        <v>2.6088250000000013</v>
      </c>
      <c r="B141" s="1">
        <f>'Rozkład masy'!$P136</f>
        <v>0.2164999999999998</v>
      </c>
      <c r="C141">
        <f t="shared" si="27"/>
        <v>0.56481061249999975</v>
      </c>
      <c r="D141">
        <f t="shared" si="29"/>
        <v>0.58440384968302128</v>
      </c>
      <c r="E141">
        <f t="shared" si="28"/>
        <v>7.3940781587018528E-2</v>
      </c>
      <c r="G141" s="2">
        <f>-'Rozkład obciążeń'!P136</f>
        <v>-8.0035161290322581</v>
      </c>
      <c r="H141" s="2">
        <f t="shared" si="20"/>
        <v>-4.6772856368066043</v>
      </c>
      <c r="J141" s="1">
        <f t="shared" si="25"/>
        <v>-0.14362170012223002</v>
      </c>
      <c r="K141" s="1">
        <f t="shared" si="26"/>
        <v>-5.1830335901545975E-2</v>
      </c>
      <c r="M141" s="2">
        <f t="shared" si="30"/>
        <v>-51.07019680398988</v>
      </c>
      <c r="N141" s="1">
        <f t="shared" si="21"/>
        <v>11.056697608063798</v>
      </c>
      <c r="P141" s="1">
        <f t="shared" si="22"/>
        <v>2.6196500000000014</v>
      </c>
      <c r="Q141" s="2">
        <f t="shared" si="24"/>
        <v>109.03575029725874</v>
      </c>
      <c r="R141" s="2">
        <f t="shared" si="23"/>
        <v>-417.41919786232131</v>
      </c>
    </row>
    <row r="142" spans="1:18" x14ac:dyDescent="0.25">
      <c r="A142">
        <f>'Rozkład masy'!$A137</f>
        <v>2.6304750000000015</v>
      </c>
      <c r="B142" s="1">
        <f>'Rozkład masy'!$P137</f>
        <v>0.2164999999999998</v>
      </c>
      <c r="C142">
        <f t="shared" si="27"/>
        <v>0.56949783749999983</v>
      </c>
      <c r="D142">
        <f t="shared" si="29"/>
        <v>0.60605384968302145</v>
      </c>
      <c r="E142">
        <f t="shared" si="28"/>
        <v>7.9520724676929569E-2</v>
      </c>
      <c r="G142" s="2">
        <f>-'Rozkład obciążeń'!P137</f>
        <v>-8.0035161290322581</v>
      </c>
      <c r="H142" s="2">
        <f t="shared" si="20"/>
        <v>-4.8505617610001535</v>
      </c>
      <c r="J142" s="1">
        <f t="shared" si="25"/>
        <v>-0.14362170012223002</v>
      </c>
      <c r="K142" s="1">
        <f t="shared" si="26"/>
        <v>-5.375045804461042E-2</v>
      </c>
      <c r="M142" s="2">
        <f t="shared" si="30"/>
        <v>-50.972316480790148</v>
      </c>
      <c r="N142" s="1">
        <f t="shared" si="21"/>
        <v>11.035506518091058</v>
      </c>
      <c r="P142" s="1">
        <f t="shared" si="22"/>
        <v>2.6413000000000015</v>
      </c>
      <c r="Q142" s="2">
        <f t="shared" si="24"/>
        <v>112.06774068631753</v>
      </c>
      <c r="R142" s="2">
        <f t="shared" si="23"/>
        <v>-415.0257525724241</v>
      </c>
    </row>
    <row r="143" spans="1:18" x14ac:dyDescent="0.25">
      <c r="A143">
        <f>'Rozkład masy'!$A138</f>
        <v>2.6521250000000016</v>
      </c>
      <c r="B143" s="1">
        <f>'Rozkład masy'!$P138</f>
        <v>0.2164999999999998</v>
      </c>
      <c r="C143">
        <f t="shared" si="27"/>
        <v>0.57418506249999979</v>
      </c>
      <c r="D143">
        <f t="shared" si="29"/>
        <v>0.62770384968302162</v>
      </c>
      <c r="E143">
        <f t="shared" si="28"/>
        <v>8.5303624609340614E-2</v>
      </c>
      <c r="G143" s="2">
        <f>-'Rozkład obciążeń'!P138</f>
        <v>-8.0035161290322581</v>
      </c>
      <c r="H143" s="2">
        <f t="shared" si="20"/>
        <v>-5.0238378851937036</v>
      </c>
      <c r="J143" s="1">
        <f t="shared" si="25"/>
        <v>-0.14362170012223002</v>
      </c>
      <c r="K143" s="1">
        <f t="shared" si="26"/>
        <v>-5.567058018767488E-2</v>
      </c>
      <c r="M143" s="2">
        <f t="shared" si="30"/>
        <v>-50.874436157590416</v>
      </c>
      <c r="N143" s="1">
        <f t="shared" si="21"/>
        <v>11.014315428118316</v>
      </c>
      <c r="P143" s="1">
        <f t="shared" si="22"/>
        <v>2.6629500000000017</v>
      </c>
      <c r="Q143" s="2">
        <f t="shared" si="24"/>
        <v>115.07853998540358</v>
      </c>
      <c r="R143" s="2">
        <f t="shared" si="23"/>
        <v>-412.56689408415269</v>
      </c>
    </row>
    <row r="144" spans="1:18" x14ac:dyDescent="0.25">
      <c r="A144">
        <f>'Rozkład masy'!$A139</f>
        <v>2.6737750000000018</v>
      </c>
      <c r="B144" s="1">
        <f>'Rozkład masy'!$P139</f>
        <v>0.2164999999999998</v>
      </c>
      <c r="C144">
        <f t="shared" si="27"/>
        <v>0.57887228749999986</v>
      </c>
      <c r="D144">
        <f t="shared" si="29"/>
        <v>0.64935384968302179</v>
      </c>
      <c r="E144">
        <f t="shared" si="28"/>
        <v>9.128948138425165E-2</v>
      </c>
      <c r="G144" s="2">
        <f>-'Rozkład obciążeń'!P139</f>
        <v>-8.0035161290322581</v>
      </c>
      <c r="H144" s="2">
        <f t="shared" si="20"/>
        <v>-5.1971140093872537</v>
      </c>
      <c r="J144" s="1">
        <f t="shared" si="25"/>
        <v>-0.14362170012223002</v>
      </c>
      <c r="K144" s="1">
        <f t="shared" si="26"/>
        <v>-5.7590702330739332E-2</v>
      </c>
      <c r="M144" s="2">
        <f t="shared" si="30"/>
        <v>-50.776555834390692</v>
      </c>
      <c r="N144" s="1">
        <f t="shared" si="21"/>
        <v>10.993124338145575</v>
      </c>
      <c r="P144" s="1">
        <f t="shared" si="22"/>
        <v>2.6846000000000019</v>
      </c>
      <c r="Q144" s="2">
        <f t="shared" si="24"/>
        <v>118.06814819451689</v>
      </c>
      <c r="R144" s="2">
        <f t="shared" si="23"/>
        <v>-410.043081184605</v>
      </c>
    </row>
    <row r="145" spans="1:18" x14ac:dyDescent="0.25">
      <c r="A145">
        <f>'Rozkład masy'!$A140</f>
        <v>2.695425000000002</v>
      </c>
      <c r="B145" s="1">
        <f>'Rozkład masy'!$P140</f>
        <v>0.2164999999999998</v>
      </c>
      <c r="C145">
        <f t="shared" si="27"/>
        <v>0.58355951249999993</v>
      </c>
      <c r="D145">
        <f t="shared" si="29"/>
        <v>0.67100384968302196</v>
      </c>
      <c r="E145">
        <f t="shared" si="28"/>
        <v>9.7478295001662704E-2</v>
      </c>
      <c r="G145" s="2">
        <f>-'Rozkład obciążeń'!P140</f>
        <v>-8.0035161290322581</v>
      </c>
      <c r="H145" s="2">
        <f t="shared" si="20"/>
        <v>-5.3703901335808029</v>
      </c>
      <c r="J145" s="1">
        <f t="shared" si="25"/>
        <v>-0.14362170012223002</v>
      </c>
      <c r="K145" s="1">
        <f t="shared" si="26"/>
        <v>-5.9510824473803778E-2</v>
      </c>
      <c r="M145" s="2">
        <f t="shared" si="30"/>
        <v>-50.67867551119096</v>
      </c>
      <c r="N145" s="1">
        <f t="shared" si="21"/>
        <v>10.971933248172833</v>
      </c>
      <c r="P145" s="1">
        <f t="shared" si="22"/>
        <v>2.706250000000002</v>
      </c>
      <c r="Q145" s="2">
        <f t="shared" si="24"/>
        <v>121.03656531365746</v>
      </c>
      <c r="R145" s="2">
        <f t="shared" si="23"/>
        <v>-407.45477266087903</v>
      </c>
    </row>
    <row r="146" spans="1:18" x14ac:dyDescent="0.25">
      <c r="A146">
        <f>'Rozkład masy'!$A141</f>
        <v>2.7170750000000021</v>
      </c>
      <c r="B146" s="1">
        <f>'Rozkład masy'!$P141</f>
        <v>0.33828125000000003</v>
      </c>
      <c r="C146">
        <f t="shared" si="27"/>
        <v>0.91913552734375081</v>
      </c>
      <c r="D146">
        <f t="shared" si="29"/>
        <v>0.69265384968302213</v>
      </c>
      <c r="E146">
        <f t="shared" si="28"/>
        <v>0.16229697728370915</v>
      </c>
      <c r="G146" s="2">
        <f>-'Rozkład obciążeń'!P141</f>
        <v>-8.0035161290322581</v>
      </c>
      <c r="H146" s="2">
        <f t="shared" si="20"/>
        <v>-5.543666257774353</v>
      </c>
      <c r="J146" s="1">
        <f t="shared" si="25"/>
        <v>-0.14362170012223002</v>
      </c>
      <c r="K146" s="1">
        <f t="shared" si="26"/>
        <v>-6.1430946616868237E-2</v>
      </c>
      <c r="M146" s="2">
        <f t="shared" si="30"/>
        <v>-50.580795187991228</v>
      </c>
      <c r="N146" s="1">
        <f t="shared" si="21"/>
        <v>17.110534622187661</v>
      </c>
      <c r="P146" s="1">
        <f t="shared" si="22"/>
        <v>2.7279000000000022</v>
      </c>
      <c r="Q146" s="2">
        <f t="shared" si="24"/>
        <v>130.14358380681287</v>
      </c>
      <c r="R146" s="2">
        <f t="shared" si="23"/>
        <v>-404.73574754664992</v>
      </c>
    </row>
    <row r="147" spans="1:18" x14ac:dyDescent="0.25">
      <c r="A147">
        <f>'Rozkład masy'!$A142</f>
        <v>2.7387250000000023</v>
      </c>
      <c r="B147" s="1">
        <f>'Rozkład masy'!$P142</f>
        <v>0.33828125000000003</v>
      </c>
      <c r="C147">
        <f t="shared" si="27"/>
        <v>0.9264593164062509</v>
      </c>
      <c r="D147">
        <f t="shared" si="29"/>
        <v>0.7143038496830223</v>
      </c>
      <c r="E147">
        <f t="shared" si="28"/>
        <v>0.17260123869372646</v>
      </c>
      <c r="G147" s="2">
        <f>-'Rozkład obciążeń'!P142</f>
        <v>-8.0035161290322581</v>
      </c>
      <c r="H147" s="2">
        <f t="shared" si="20"/>
        <v>-5.7169423819679022</v>
      </c>
      <c r="J147" s="1">
        <f t="shared" si="25"/>
        <v>-0.14362170012223002</v>
      </c>
      <c r="K147" s="1">
        <f t="shared" si="26"/>
        <v>-6.3351068759932683E-2</v>
      </c>
      <c r="M147" s="2">
        <f t="shared" si="30"/>
        <v>-50.482914864791496</v>
      </c>
      <c r="N147" s="1">
        <f t="shared" si="21"/>
        <v>17.077423544105251</v>
      </c>
      <c r="P147" s="1">
        <f t="shared" si="22"/>
        <v>2.7495500000000024</v>
      </c>
      <c r="Q147" s="2">
        <f t="shared" si="24"/>
        <v>139.21749122188587</v>
      </c>
      <c r="R147" s="2">
        <f t="shared" si="23"/>
        <v>-401.81991390946428</v>
      </c>
    </row>
    <row r="148" spans="1:18" x14ac:dyDescent="0.25">
      <c r="A148">
        <f>'Rozkład masy'!$A143</f>
        <v>2.7603750000000025</v>
      </c>
      <c r="B148" s="1">
        <f>'Rozkład masy'!$P143</f>
        <v>0.33828125000000003</v>
      </c>
      <c r="C148">
        <f t="shared" si="27"/>
        <v>0.93378310546875087</v>
      </c>
      <c r="D148">
        <f t="shared" si="29"/>
        <v>0.73595384968302247</v>
      </c>
      <c r="E148">
        <f t="shared" si="28"/>
        <v>0.18322262017014998</v>
      </c>
      <c r="G148" s="2">
        <f>-'Rozkład obciążeń'!P143</f>
        <v>-8.0035161290322581</v>
      </c>
      <c r="H148" s="2">
        <f t="shared" si="20"/>
        <v>-5.8902185061614523</v>
      </c>
      <c r="J148" s="1">
        <f t="shared" si="25"/>
        <v>-0.14362170012223002</v>
      </c>
      <c r="K148" s="1">
        <f t="shared" si="26"/>
        <v>-6.5271190902997142E-2</v>
      </c>
      <c r="M148" s="2">
        <f t="shared" si="30"/>
        <v>-50.385034541591764</v>
      </c>
      <c r="N148" s="1">
        <f t="shared" si="21"/>
        <v>17.044312466022841</v>
      </c>
      <c r="P148" s="1">
        <f t="shared" si="22"/>
        <v>2.7712000000000026</v>
      </c>
      <c r="Q148" s="2">
        <f t="shared" si="24"/>
        <v>148.25828755887645</v>
      </c>
      <c r="R148" s="2">
        <f t="shared" si="23"/>
        <v>-398.70798860416249</v>
      </c>
    </row>
    <row r="149" spans="1:18" x14ac:dyDescent="0.25">
      <c r="A149">
        <f>'Rozkład masy'!$A144</f>
        <v>2.7820250000000026</v>
      </c>
      <c r="B149" s="1">
        <f>'Rozkład masy'!$P144</f>
        <v>0.33828125000000003</v>
      </c>
      <c r="C149">
        <f t="shared" si="27"/>
        <v>0.94110689453125096</v>
      </c>
      <c r="D149">
        <f t="shared" ref="D149:D180" si="31">A149-$A$223</f>
        <v>0.75760384968302263</v>
      </c>
      <c r="E149">
        <f t="shared" si="28"/>
        <v>0.19416112171297975</v>
      </c>
      <c r="G149" s="2">
        <f>-'Rozkład obciążeń'!P144</f>
        <v>-8.0035161290322581</v>
      </c>
      <c r="H149" s="2">
        <f t="shared" si="20"/>
        <v>-6.0634946303550024</v>
      </c>
      <c r="J149" s="1">
        <f t="shared" si="25"/>
        <v>-0.14362170012223002</v>
      </c>
      <c r="K149" s="1">
        <f t="shared" si="26"/>
        <v>-6.7191313046061601E-2</v>
      </c>
      <c r="M149" s="2">
        <f t="shared" ref="M149:M180" si="32">$C$6+$C$7*D149</f>
        <v>-50.287154218392033</v>
      </c>
      <c r="N149" s="1">
        <f t="shared" si="21"/>
        <v>17.011201387940432</v>
      </c>
      <c r="P149" s="1">
        <f t="shared" si="22"/>
        <v>2.7928500000000027</v>
      </c>
      <c r="Q149" s="2">
        <f t="shared" si="24"/>
        <v>157.26597281778464</v>
      </c>
      <c r="R149" s="2">
        <f t="shared" si="23"/>
        <v>-395.40068848558514</v>
      </c>
    </row>
    <row r="150" spans="1:18" x14ac:dyDescent="0.25">
      <c r="A150">
        <f>'Rozkład masy'!$A145</f>
        <v>2.8036750000000028</v>
      </c>
      <c r="B150" s="1">
        <f>'Rozkład masy'!$P145</f>
        <v>0.33828125000000003</v>
      </c>
      <c r="C150">
        <f t="shared" si="27"/>
        <v>0.94843068359375104</v>
      </c>
      <c r="D150">
        <f t="shared" si="31"/>
        <v>0.7792538496830228</v>
      </c>
      <c r="E150">
        <f t="shared" si="28"/>
        <v>0.20541674332221582</v>
      </c>
      <c r="G150" s="2">
        <f>-'Rozkład obciążeń'!P145</f>
        <v>-8.0035161290322581</v>
      </c>
      <c r="H150" s="2">
        <f t="shared" ref="H150:H213" si="33">G150*D150</f>
        <v>-6.2367707545485516</v>
      </c>
      <c r="J150" s="1">
        <f t="shared" si="25"/>
        <v>-0.14362170012223002</v>
      </c>
      <c r="K150" s="1">
        <f t="shared" si="26"/>
        <v>-6.9111435189126047E-2</v>
      </c>
      <c r="M150" s="2">
        <f t="shared" si="32"/>
        <v>-50.189273895192301</v>
      </c>
      <c r="N150" s="1">
        <f t="shared" ref="N150:N213" si="34">-M150*B150</f>
        <v>16.978090309858022</v>
      </c>
      <c r="P150" s="1">
        <f t="shared" ref="P150:P213" si="35">P149+$B$2/$B$3</f>
        <v>2.8145000000000029</v>
      </c>
      <c r="Q150" s="2">
        <f t="shared" si="24"/>
        <v>166.24054699861043</v>
      </c>
      <c r="R150" s="2">
        <f t="shared" ref="R150:R213" si="36">R149+($B$2/$B$3)*N150/2+G150*($B$2/$B$3)/2+Q149*($B$2/$B$3)</f>
        <v>-391.89873040857265</v>
      </c>
    </row>
    <row r="151" spans="1:18" x14ac:dyDescent="0.25">
      <c r="A151">
        <f>'Rozkład masy'!$A146</f>
        <v>2.825325000000003</v>
      </c>
      <c r="B151" s="1">
        <f>'Rozkład masy'!$P146</f>
        <v>0.33828125000000003</v>
      </c>
      <c r="C151">
        <f t="shared" si="27"/>
        <v>0.95575447265625113</v>
      </c>
      <c r="D151">
        <f t="shared" si="31"/>
        <v>0.80090384968302297</v>
      </c>
      <c r="E151">
        <f t="shared" si="28"/>
        <v>0.21698948499785811</v>
      </c>
      <c r="G151" s="2">
        <f>-'Rozkład obciążeń'!P146</f>
        <v>-8.0035161290322581</v>
      </c>
      <c r="H151" s="2">
        <f t="shared" si="33"/>
        <v>-6.4100468787421017</v>
      </c>
      <c r="J151" s="1">
        <f t="shared" si="25"/>
        <v>-0.14362170012223002</v>
      </c>
      <c r="K151" s="1">
        <f t="shared" si="26"/>
        <v>-7.1031557332190506E-2</v>
      </c>
      <c r="M151" s="2">
        <f t="shared" si="32"/>
        <v>-50.091393571992569</v>
      </c>
      <c r="N151" s="1">
        <f t="shared" si="34"/>
        <v>16.944979231775612</v>
      </c>
      <c r="P151" s="1">
        <f t="shared" si="35"/>
        <v>2.8361500000000031</v>
      </c>
      <c r="Q151" s="2">
        <f t="shared" si="24"/>
        <v>175.1820101013538</v>
      </c>
      <c r="R151" s="2">
        <f t="shared" si="36"/>
        <v>-388.20283122796553</v>
      </c>
    </row>
    <row r="152" spans="1:18" x14ac:dyDescent="0.25">
      <c r="A152">
        <f>'Rozkład masy'!$A147</f>
        <v>2.8469750000000031</v>
      </c>
      <c r="B152" s="1">
        <f>'Rozkład masy'!$P147</f>
        <v>0.33828125000000003</v>
      </c>
      <c r="C152">
        <f t="shared" si="27"/>
        <v>0.96307826171875111</v>
      </c>
      <c r="D152">
        <f t="shared" si="31"/>
        <v>0.82255384968302314</v>
      </c>
      <c r="E152">
        <f t="shared" si="28"/>
        <v>0.22887934673990665</v>
      </c>
      <c r="G152" s="2">
        <f>-'Rozkład obciążeń'!P147</f>
        <v>-8.0035161290322581</v>
      </c>
      <c r="H152" s="2">
        <f t="shared" si="33"/>
        <v>-6.5833230029356509</v>
      </c>
      <c r="J152" s="1">
        <f t="shared" si="25"/>
        <v>-0.14362170012223002</v>
      </c>
      <c r="K152" s="1">
        <f t="shared" si="26"/>
        <v>-7.2951679475254952E-2</v>
      </c>
      <c r="M152" s="2">
        <f t="shared" si="32"/>
        <v>-49.993513248792837</v>
      </c>
      <c r="N152" s="1">
        <f t="shared" si="34"/>
        <v>16.911868153693202</v>
      </c>
      <c r="P152" s="1">
        <f t="shared" si="35"/>
        <v>2.8578000000000032</v>
      </c>
      <c r="Q152" s="2">
        <f t="shared" si="24"/>
        <v>184.09036212601475</v>
      </c>
      <c r="R152" s="2">
        <f t="shared" si="36"/>
        <v>-384.31370779860424</v>
      </c>
    </row>
    <row r="153" spans="1:18" x14ac:dyDescent="0.25">
      <c r="A153">
        <f>'Rozkład masy'!$A148</f>
        <v>2.8686250000000033</v>
      </c>
      <c r="B153" s="1">
        <f>'Rozkład masy'!$P148</f>
        <v>0.33828125000000003</v>
      </c>
      <c r="C153">
        <f t="shared" si="27"/>
        <v>0.97040205078125119</v>
      </c>
      <c r="D153">
        <f t="shared" si="31"/>
        <v>0.84420384968302331</v>
      </c>
      <c r="E153">
        <f t="shared" si="28"/>
        <v>0.24108632854836148</v>
      </c>
      <c r="G153" s="2">
        <f>-'Rozkład obciążeń'!P148</f>
        <v>-8.0035161290322581</v>
      </c>
      <c r="H153" s="2">
        <f t="shared" si="33"/>
        <v>-6.756599127129201</v>
      </c>
      <c r="J153" s="1">
        <f t="shared" si="25"/>
        <v>-0.14362170012223002</v>
      </c>
      <c r="K153" s="1">
        <f t="shared" si="26"/>
        <v>-7.4871801618319397E-2</v>
      </c>
      <c r="M153" s="2">
        <f t="shared" si="32"/>
        <v>-49.895632925593105</v>
      </c>
      <c r="N153" s="1">
        <f t="shared" si="34"/>
        <v>16.878757075610793</v>
      </c>
      <c r="P153" s="1">
        <f t="shared" si="35"/>
        <v>2.8794500000000034</v>
      </c>
      <c r="Q153" s="2">
        <f t="shared" si="24"/>
        <v>192.9656030725933</v>
      </c>
      <c r="R153" s="2">
        <f t="shared" si="36"/>
        <v>-380.23207697532933</v>
      </c>
    </row>
    <row r="154" spans="1:18" x14ac:dyDescent="0.25">
      <c r="A154">
        <f>'Rozkład masy'!$A149</f>
        <v>2.8902750000000035</v>
      </c>
      <c r="B154" s="1">
        <f>'Rozkład masy'!$P149</f>
        <v>0.33828125000000003</v>
      </c>
      <c r="C154">
        <f t="shared" si="27"/>
        <v>0.97772583984375128</v>
      </c>
      <c r="D154">
        <f t="shared" si="31"/>
        <v>0.86585384968302348</v>
      </c>
      <c r="E154">
        <f t="shared" si="28"/>
        <v>0.25361043042322257</v>
      </c>
      <c r="G154" s="2">
        <f>-'Rozkład obciążeń'!P149</f>
        <v>-8.0035161290322581</v>
      </c>
      <c r="H154" s="2">
        <f t="shared" si="33"/>
        <v>-6.9298752513227511</v>
      </c>
      <c r="J154" s="1">
        <f t="shared" si="25"/>
        <v>-0.14362170012223002</v>
      </c>
      <c r="K154" s="1">
        <f t="shared" si="26"/>
        <v>-7.6791923761383857E-2</v>
      </c>
      <c r="M154" s="2">
        <f t="shared" si="32"/>
        <v>-49.797752602393373</v>
      </c>
      <c r="N154" s="1">
        <f t="shared" si="34"/>
        <v>16.845645997528386</v>
      </c>
      <c r="P154" s="1">
        <f t="shared" si="35"/>
        <v>2.9011000000000036</v>
      </c>
      <c r="Q154" s="2">
        <f t="shared" si="24"/>
        <v>201.80773294108943</v>
      </c>
      <c r="R154" s="2">
        <f t="shared" si="36"/>
        <v>-375.9586556129812</v>
      </c>
    </row>
    <row r="155" spans="1:18" x14ac:dyDescent="0.25">
      <c r="A155">
        <f>'Rozkład masy'!$A150</f>
        <v>2.9119250000000036</v>
      </c>
      <c r="B155" s="1">
        <f>'Rozkład masy'!$P150</f>
        <v>0.33828125000000003</v>
      </c>
      <c r="C155">
        <f t="shared" si="27"/>
        <v>0.98504962890625136</v>
      </c>
      <c r="D155">
        <f t="shared" si="31"/>
        <v>0.88750384968302365</v>
      </c>
      <c r="E155">
        <f t="shared" si="28"/>
        <v>0.26645165236448987</v>
      </c>
      <c r="G155" s="2">
        <f>-'Rozkład obciążeń'!P150</f>
        <v>-8.0035161290322581</v>
      </c>
      <c r="H155" s="2">
        <f t="shared" si="33"/>
        <v>-7.1031513755163003</v>
      </c>
      <c r="J155" s="1">
        <f t="shared" si="25"/>
        <v>-0.14362170012223002</v>
      </c>
      <c r="K155" s="1">
        <f t="shared" si="26"/>
        <v>-7.8712045904448302E-2</v>
      </c>
      <c r="M155" s="2">
        <f t="shared" si="32"/>
        <v>-49.699872279193642</v>
      </c>
      <c r="N155" s="1">
        <f t="shared" si="34"/>
        <v>16.812534919445977</v>
      </c>
      <c r="P155" s="1">
        <f t="shared" si="35"/>
        <v>2.9227500000000037</v>
      </c>
      <c r="Q155" s="2">
        <f t="shared" si="24"/>
        <v>210.61675173150314</v>
      </c>
      <c r="R155" s="2">
        <f t="shared" si="36"/>
        <v>-371.49416056640035</v>
      </c>
    </row>
    <row r="156" spans="1:18" x14ac:dyDescent="0.25">
      <c r="A156">
        <f>'Rozkład masy'!$A151</f>
        <v>2.9335750000000038</v>
      </c>
      <c r="B156" s="1">
        <f>'Rozkład masy'!$P151</f>
        <v>0.33828125000000003</v>
      </c>
      <c r="C156">
        <f t="shared" si="27"/>
        <v>0.99237341796875134</v>
      </c>
      <c r="D156">
        <f t="shared" si="31"/>
        <v>0.90915384968302382</v>
      </c>
      <c r="E156">
        <f t="shared" si="28"/>
        <v>0.27960999437216344</v>
      </c>
      <c r="G156" s="2">
        <f>-'Rozkład obciążeń'!P151</f>
        <v>-8.0035161290322581</v>
      </c>
      <c r="H156" s="2">
        <f t="shared" si="33"/>
        <v>-7.2764274997098504</v>
      </c>
      <c r="J156" s="1">
        <f t="shared" si="25"/>
        <v>-0.14362170012223002</v>
      </c>
      <c r="K156" s="1">
        <f t="shared" si="26"/>
        <v>-8.0632168047512762E-2</v>
      </c>
      <c r="M156" s="2">
        <f t="shared" si="32"/>
        <v>-49.601991955993917</v>
      </c>
      <c r="N156" s="1">
        <f t="shared" si="34"/>
        <v>16.77942384136357</v>
      </c>
      <c r="P156" s="1">
        <f t="shared" si="35"/>
        <v>2.9444000000000039</v>
      </c>
      <c r="Q156" s="2">
        <f t="shared" si="24"/>
        <v>219.39265944383448</v>
      </c>
      <c r="R156" s="2">
        <f t="shared" si="36"/>
        <v>-366.83930869042734</v>
      </c>
    </row>
    <row r="157" spans="1:18" x14ac:dyDescent="0.25">
      <c r="A157">
        <f>'Rozkład masy'!$A152</f>
        <v>2.955225000000004</v>
      </c>
      <c r="B157" s="1">
        <f>'Rozkład masy'!$P152</f>
        <v>0.33828125000000003</v>
      </c>
      <c r="C157">
        <f t="shared" si="27"/>
        <v>0.99969720703125142</v>
      </c>
      <c r="D157">
        <f t="shared" si="31"/>
        <v>0.93080384968302399</v>
      </c>
      <c r="E157">
        <f t="shared" si="28"/>
        <v>0.29308545644624323</v>
      </c>
      <c r="G157" s="2">
        <f>-'Rozkład obciążeń'!P152</f>
        <v>-8.0035161290322581</v>
      </c>
      <c r="H157" s="2">
        <f t="shared" si="33"/>
        <v>-7.4497036239033996</v>
      </c>
      <c r="J157" s="1">
        <f t="shared" si="25"/>
        <v>-0.14362170012223002</v>
      </c>
      <c r="K157" s="1">
        <f t="shared" si="26"/>
        <v>-8.2552290190577207E-2</v>
      </c>
      <c r="M157" s="2">
        <f t="shared" si="32"/>
        <v>-49.504111632794185</v>
      </c>
      <c r="N157" s="1">
        <f t="shared" si="34"/>
        <v>16.746312763281161</v>
      </c>
      <c r="P157" s="1">
        <f t="shared" si="35"/>
        <v>2.9660500000000041</v>
      </c>
      <c r="Q157" s="2">
        <f t="shared" si="24"/>
        <v>228.13545607808339</v>
      </c>
      <c r="R157" s="2">
        <f t="shared" si="36"/>
        <v>-361.99481683990257</v>
      </c>
    </row>
    <row r="158" spans="1:18" x14ac:dyDescent="0.25">
      <c r="A158">
        <f>'Rozkład masy'!$A153</f>
        <v>2.9768750000000042</v>
      </c>
      <c r="B158" s="1">
        <f>'Rozkład masy'!$P153</f>
        <v>0.33828125000000003</v>
      </c>
      <c r="C158">
        <f t="shared" si="27"/>
        <v>1.0070209960937515</v>
      </c>
      <c r="D158">
        <f t="shared" si="31"/>
        <v>0.95245384968302416</v>
      </c>
      <c r="E158">
        <f t="shared" si="28"/>
        <v>0.30687803858672935</v>
      </c>
      <c r="G158" s="2">
        <f>-'Rozkład obciążeń'!P153</f>
        <v>-8.0035161290322581</v>
      </c>
      <c r="H158" s="2">
        <f t="shared" si="33"/>
        <v>-7.6229797480969497</v>
      </c>
      <c r="J158" s="1">
        <f t="shared" si="25"/>
        <v>-0.14362170012223002</v>
      </c>
      <c r="K158" s="1">
        <f t="shared" si="26"/>
        <v>-8.4472412333641667E-2</v>
      </c>
      <c r="M158" s="2">
        <f t="shared" si="32"/>
        <v>-49.406231309594453</v>
      </c>
      <c r="N158" s="1">
        <f t="shared" si="34"/>
        <v>16.713201685198751</v>
      </c>
      <c r="P158" s="1">
        <f t="shared" si="35"/>
        <v>2.9877000000000042</v>
      </c>
      <c r="Q158" s="2">
        <f t="shared" si="24"/>
        <v>236.8451416342499</v>
      </c>
      <c r="R158" s="2">
        <f t="shared" si="36"/>
        <v>-356.96140186966653</v>
      </c>
    </row>
    <row r="159" spans="1:18" x14ac:dyDescent="0.25">
      <c r="A159">
        <f>'Rozkład masy'!$A154</f>
        <v>2.9985250000000043</v>
      </c>
      <c r="B159" s="1">
        <f>'Rozkład masy'!$P154</f>
        <v>0.33828125000000003</v>
      </c>
      <c r="C159">
        <f t="shared" si="27"/>
        <v>1.0143447851562515</v>
      </c>
      <c r="D159">
        <f t="shared" si="31"/>
        <v>0.97410384968302433</v>
      </c>
      <c r="E159">
        <f t="shared" si="28"/>
        <v>0.32098774079362169</v>
      </c>
      <c r="G159" s="2">
        <f>-'Rozkład obciążeń'!P154</f>
        <v>-8.0035161290322581</v>
      </c>
      <c r="H159" s="2">
        <f t="shared" si="33"/>
        <v>-7.7962558722904998</v>
      </c>
      <c r="J159" s="1">
        <f t="shared" si="25"/>
        <v>-0.14362170012223002</v>
      </c>
      <c r="K159" s="1">
        <f t="shared" si="26"/>
        <v>-8.6392534476706126E-2</v>
      </c>
      <c r="M159" s="2">
        <f t="shared" si="32"/>
        <v>-49.308350986394721</v>
      </c>
      <c r="N159" s="1">
        <f t="shared" si="34"/>
        <v>16.680090607116341</v>
      </c>
      <c r="P159" s="1">
        <f t="shared" si="35"/>
        <v>3.0093500000000044</v>
      </c>
      <c r="Q159" s="2">
        <f t="shared" si="24"/>
        <v>245.52171611233399</v>
      </c>
      <c r="R159" s="2">
        <f t="shared" si="36"/>
        <v>-351.73978063455974</v>
      </c>
    </row>
    <row r="160" spans="1:18" x14ac:dyDescent="0.25">
      <c r="A160">
        <f>'Rozkład masy'!$A155</f>
        <v>3.0201750000000045</v>
      </c>
      <c r="B160" s="1">
        <f>'Rozkład masy'!$P155</f>
        <v>0.33828125000000003</v>
      </c>
      <c r="C160">
        <f t="shared" si="27"/>
        <v>1.0216685742187517</v>
      </c>
      <c r="D160">
        <f t="shared" si="31"/>
        <v>0.99575384968302449</v>
      </c>
      <c r="E160">
        <f t="shared" si="28"/>
        <v>0.33541456306692025</v>
      </c>
      <c r="G160" s="2">
        <f>-'Rozkład obciążeń'!P155</f>
        <v>-8.0035161290322581</v>
      </c>
      <c r="H160" s="2">
        <f t="shared" si="33"/>
        <v>-7.969531996484049</v>
      </c>
      <c r="J160" s="1">
        <f t="shared" si="25"/>
        <v>-0.14362170012223002</v>
      </c>
      <c r="K160" s="1">
        <f t="shared" si="26"/>
        <v>-8.8312656619770571E-2</v>
      </c>
      <c r="M160" s="2">
        <f t="shared" si="32"/>
        <v>-49.21047066319499</v>
      </c>
      <c r="N160" s="1">
        <f t="shared" si="34"/>
        <v>16.646979529033931</v>
      </c>
      <c r="P160" s="1">
        <f t="shared" si="35"/>
        <v>3.0310000000000046</v>
      </c>
      <c r="Q160" s="2">
        <f t="shared" si="24"/>
        <v>254.16517951233567</v>
      </c>
      <c r="R160" s="2">
        <f t="shared" si="36"/>
        <v>-346.33066998942269</v>
      </c>
    </row>
    <row r="161" spans="1:18" x14ac:dyDescent="0.25">
      <c r="A161">
        <f>'Rozkład masy'!$A156</f>
        <v>3.0418250000000047</v>
      </c>
      <c r="B161" s="1">
        <f>'Rozkład masy'!$P156</f>
        <v>0.33828125000000003</v>
      </c>
      <c r="C161">
        <f t="shared" si="27"/>
        <v>1.0289923632812517</v>
      </c>
      <c r="D161">
        <f t="shared" si="31"/>
        <v>1.0174038496830247</v>
      </c>
      <c r="E161">
        <f t="shared" si="28"/>
        <v>0.35015850540662513</v>
      </c>
      <c r="G161" s="2">
        <f>-'Rozkład obciążeń'!P156</f>
        <v>-8.0035161290322581</v>
      </c>
      <c r="H161" s="2">
        <f t="shared" si="33"/>
        <v>-8.1428081206775982</v>
      </c>
      <c r="J161" s="1">
        <f t="shared" si="25"/>
        <v>-0.14362170012223002</v>
      </c>
      <c r="K161" s="1">
        <f t="shared" si="26"/>
        <v>-9.0232778762835017E-2</v>
      </c>
      <c r="M161" s="2">
        <f t="shared" si="32"/>
        <v>-49.112590339995258</v>
      </c>
      <c r="N161" s="1">
        <f t="shared" si="34"/>
        <v>16.613868450951522</v>
      </c>
      <c r="P161" s="1">
        <f t="shared" si="35"/>
        <v>3.0526500000000047</v>
      </c>
      <c r="Q161" s="2">
        <f t="shared" ref="Q161:Q220" si="37">Q160+G161+N161</f>
        <v>262.77553183425493</v>
      </c>
      <c r="R161" s="2">
        <f t="shared" si="36"/>
        <v>-340.73478678909584</v>
      </c>
    </row>
    <row r="162" spans="1:18" x14ac:dyDescent="0.25">
      <c r="A162">
        <f>'Rozkład masy'!$A157</f>
        <v>3.0634750000000048</v>
      </c>
      <c r="B162" s="1">
        <f>'Rozkład masy'!$P157</f>
        <v>0.33828125000000003</v>
      </c>
      <c r="C162">
        <f t="shared" si="27"/>
        <v>1.0363161523437516</v>
      </c>
      <c r="D162">
        <f t="shared" si="31"/>
        <v>1.0390538496830248</v>
      </c>
      <c r="E162">
        <f t="shared" si="28"/>
        <v>0.36521956781273623</v>
      </c>
      <c r="G162" s="2">
        <f>-'Rozkład obciążeń'!P157</f>
        <v>-8.0035161290322581</v>
      </c>
      <c r="H162" s="2">
        <f t="shared" si="33"/>
        <v>-8.3160842448711492</v>
      </c>
      <c r="J162" s="1">
        <f t="shared" ref="J162:J220" si="38">G162/$B$223</f>
        <v>-0.14362170012223002</v>
      </c>
      <c r="K162" s="1">
        <f t="shared" ref="K162:K220" si="39">H162/$E$223</f>
        <v>-9.2152900905899476E-2</v>
      </c>
      <c r="M162" s="2">
        <f t="shared" si="32"/>
        <v>-49.014710016795526</v>
      </c>
      <c r="N162" s="1">
        <f t="shared" si="34"/>
        <v>16.580757372869112</v>
      </c>
      <c r="P162" s="1">
        <f t="shared" si="35"/>
        <v>3.0743000000000049</v>
      </c>
      <c r="Q162" s="2">
        <f t="shared" si="37"/>
        <v>271.35277307809179</v>
      </c>
      <c r="R162" s="2">
        <f t="shared" si="36"/>
        <v>-334.95284788841963</v>
      </c>
    </row>
    <row r="163" spans="1:18" x14ac:dyDescent="0.25">
      <c r="A163">
        <f>'Rozkład masy'!$A158</f>
        <v>3.085125000000005</v>
      </c>
      <c r="B163" s="1">
        <f>'Rozkład masy'!$P158</f>
        <v>0.33828125000000003</v>
      </c>
      <c r="C163">
        <f t="shared" si="27"/>
        <v>1.0436399414062518</v>
      </c>
      <c r="D163">
        <f t="shared" si="31"/>
        <v>1.060703849683025</v>
      </c>
      <c r="E163">
        <f t="shared" si="28"/>
        <v>0.38059775028525361</v>
      </c>
      <c r="G163" s="2">
        <f>-'Rozkład obciążeń'!P158</f>
        <v>-8.0035161290322581</v>
      </c>
      <c r="H163" s="2">
        <f t="shared" si="33"/>
        <v>-8.4893603690646984</v>
      </c>
      <c r="J163" s="1">
        <f t="shared" si="38"/>
        <v>-0.14362170012223002</v>
      </c>
      <c r="K163" s="1">
        <f t="shared" si="39"/>
        <v>-9.4073023048963936E-2</v>
      </c>
      <c r="M163" s="2">
        <f t="shared" si="32"/>
        <v>-48.916829693595794</v>
      </c>
      <c r="N163" s="1">
        <f t="shared" si="34"/>
        <v>16.547646294786706</v>
      </c>
      <c r="P163" s="1">
        <f t="shared" si="35"/>
        <v>3.0959500000000051</v>
      </c>
      <c r="Q163" s="2">
        <f t="shared" si="37"/>
        <v>279.89690324384622</v>
      </c>
      <c r="R163" s="2">
        <f t="shared" si="36"/>
        <v>-328.98557014223468</v>
      </c>
    </row>
    <row r="164" spans="1:18" x14ac:dyDescent="0.25">
      <c r="A164">
        <f>'Rozkład masy'!$A159</f>
        <v>3.1067750000000052</v>
      </c>
      <c r="B164" s="1">
        <f>'Rozkład masy'!$P159</f>
        <v>0.33828125000000003</v>
      </c>
      <c r="C164">
        <f t="shared" si="27"/>
        <v>1.0509637304687518</v>
      </c>
      <c r="D164">
        <f t="shared" si="31"/>
        <v>1.0823538496830252</v>
      </c>
      <c r="E164">
        <f t="shared" si="28"/>
        <v>0.39629305282417721</v>
      </c>
      <c r="G164" s="2">
        <f>-'Rozkład obciążeń'!P159</f>
        <v>-8.0035161290322581</v>
      </c>
      <c r="H164" s="2">
        <f t="shared" si="33"/>
        <v>-8.6626364932582476</v>
      </c>
      <c r="J164" s="1">
        <f t="shared" si="38"/>
        <v>-0.14362170012223002</v>
      </c>
      <c r="K164" s="1">
        <f t="shared" si="39"/>
        <v>-9.5993145192028381E-2</v>
      </c>
      <c r="M164" s="2">
        <f t="shared" si="32"/>
        <v>-48.818949370396062</v>
      </c>
      <c r="N164" s="1">
        <f t="shared" si="34"/>
        <v>16.514535216704296</v>
      </c>
      <c r="P164" s="1">
        <f t="shared" si="35"/>
        <v>3.1176000000000053</v>
      </c>
      <c r="Q164" s="2">
        <f t="shared" si="37"/>
        <v>288.40792233151825</v>
      </c>
      <c r="R164" s="2">
        <f t="shared" si="36"/>
        <v>-322.83367040538133</v>
      </c>
    </row>
    <row r="165" spans="1:18" x14ac:dyDescent="0.25">
      <c r="A165">
        <f>'Rozkład masy'!$A160</f>
        <v>3.1284250000000053</v>
      </c>
      <c r="B165" s="1">
        <f>'Rozkład masy'!$P160</f>
        <v>0.33828125000000003</v>
      </c>
      <c r="C165">
        <f t="shared" si="27"/>
        <v>1.058287519531252</v>
      </c>
      <c r="D165">
        <f t="shared" si="31"/>
        <v>1.1040038496830253</v>
      </c>
      <c r="E165">
        <f t="shared" si="28"/>
        <v>0.41230547542950707</v>
      </c>
      <c r="G165" s="2">
        <f>-'Rozkład obciążeń'!P160</f>
        <v>-8.0035161290322581</v>
      </c>
      <c r="H165" s="2">
        <f t="shared" si="33"/>
        <v>-8.8359126174517986</v>
      </c>
      <c r="J165" s="1">
        <f t="shared" si="38"/>
        <v>-0.14362170012223002</v>
      </c>
      <c r="K165" s="1">
        <f t="shared" si="39"/>
        <v>-9.7913267335092841E-2</v>
      </c>
      <c r="M165" s="2">
        <f t="shared" si="32"/>
        <v>-48.721069047196337</v>
      </c>
      <c r="N165" s="1">
        <f t="shared" si="34"/>
        <v>16.481424138621886</v>
      </c>
      <c r="P165" s="1">
        <f t="shared" si="35"/>
        <v>3.1392500000000054</v>
      </c>
      <c r="Q165" s="2">
        <f t="shared" si="37"/>
        <v>296.88583034110786</v>
      </c>
      <c r="R165" s="2">
        <f t="shared" si="36"/>
        <v>-316.49786553270013</v>
      </c>
    </row>
    <row r="166" spans="1:18" x14ac:dyDescent="0.25">
      <c r="A166">
        <f>'Rozkład masy'!$A161</f>
        <v>3.1500750000000055</v>
      </c>
      <c r="B166" s="1">
        <f>'Rozkład masy'!$P161</f>
        <v>0.33828125000000003</v>
      </c>
      <c r="C166">
        <f t="shared" si="27"/>
        <v>1.065611308593752</v>
      </c>
      <c r="D166">
        <f t="shared" si="31"/>
        <v>1.1256538496830255</v>
      </c>
      <c r="E166">
        <f t="shared" si="28"/>
        <v>0.42863501810124321</v>
      </c>
      <c r="G166" s="2">
        <f>-'Rozkład obciążeń'!P161</f>
        <v>-8.0035161290322581</v>
      </c>
      <c r="H166" s="2">
        <f t="shared" si="33"/>
        <v>-9.0091887416453478</v>
      </c>
      <c r="J166" s="1">
        <f t="shared" si="38"/>
        <v>-0.14362170012223002</v>
      </c>
      <c r="K166" s="1">
        <f t="shared" si="39"/>
        <v>-9.9833389478157286E-2</v>
      </c>
      <c r="M166" s="2">
        <f t="shared" si="32"/>
        <v>-48.623188723996606</v>
      </c>
      <c r="N166" s="1">
        <f t="shared" si="34"/>
        <v>16.44831306053948</v>
      </c>
      <c r="P166" s="1">
        <f t="shared" si="35"/>
        <v>3.1609000000000056</v>
      </c>
      <c r="Q166" s="2">
        <f t="shared" si="37"/>
        <v>305.33062727261506</v>
      </c>
      <c r="R166" s="2">
        <f t="shared" si="36"/>
        <v>-309.9788723790316</v>
      </c>
    </row>
    <row r="167" spans="1:18" x14ac:dyDescent="0.25">
      <c r="A167">
        <f>'Rozkład masy'!$A162</f>
        <v>3.1717250000000057</v>
      </c>
      <c r="B167" s="1">
        <f>'Rozkład masy'!$P162</f>
        <v>0.33828125000000003</v>
      </c>
      <c r="C167">
        <f t="shared" si="27"/>
        <v>1.0729350976562519</v>
      </c>
      <c r="D167">
        <f t="shared" si="31"/>
        <v>1.1473038496830257</v>
      </c>
      <c r="E167">
        <f t="shared" si="28"/>
        <v>0.44528168083938563</v>
      </c>
      <c r="G167" s="2">
        <f>-'Rozkład obciążeń'!P162</f>
        <v>-8.0035161290322581</v>
      </c>
      <c r="H167" s="2">
        <f t="shared" si="33"/>
        <v>-9.182464865838897</v>
      </c>
      <c r="J167" s="1">
        <f t="shared" si="38"/>
        <v>-0.14362170012223002</v>
      </c>
      <c r="K167" s="1">
        <f t="shared" si="39"/>
        <v>-0.10175351162122173</v>
      </c>
      <c r="M167" s="2">
        <f t="shared" si="32"/>
        <v>-48.525308400796874</v>
      </c>
      <c r="N167" s="1">
        <f t="shared" si="34"/>
        <v>16.41520198245707</v>
      </c>
      <c r="P167" s="1">
        <f t="shared" si="35"/>
        <v>3.1825500000000058</v>
      </c>
      <c r="Q167" s="2">
        <f t="shared" si="37"/>
        <v>313.74231312603985</v>
      </c>
      <c r="R167" s="2">
        <f t="shared" si="36"/>
        <v>-303.27740779921618</v>
      </c>
    </row>
    <row r="168" spans="1:18" x14ac:dyDescent="0.25">
      <c r="A168">
        <f>'Rozkład masy'!$A163</f>
        <v>3.1933750000000058</v>
      </c>
      <c r="B168" s="1">
        <f>'Rozkład masy'!$P163</f>
        <v>0.33828125000000003</v>
      </c>
      <c r="C168">
        <f t="shared" si="27"/>
        <v>1.0802588867187521</v>
      </c>
      <c r="D168">
        <f t="shared" si="31"/>
        <v>1.1689538496830258</v>
      </c>
      <c r="E168">
        <f t="shared" si="28"/>
        <v>0.46224546364393426</v>
      </c>
      <c r="G168" s="2">
        <f>-'Rozkład obciążeń'!P163</f>
        <v>-8.0035161290322581</v>
      </c>
      <c r="H168" s="2">
        <f t="shared" si="33"/>
        <v>-9.355740990032448</v>
      </c>
      <c r="J168" s="1">
        <f t="shared" si="38"/>
        <v>-0.14362170012223002</v>
      </c>
      <c r="K168" s="1">
        <f t="shared" si="39"/>
        <v>-0.1036736337642862</v>
      </c>
      <c r="M168" s="2">
        <f t="shared" si="32"/>
        <v>-48.427428077597142</v>
      </c>
      <c r="N168" s="1">
        <f t="shared" si="34"/>
        <v>16.38209090437466</v>
      </c>
      <c r="P168" s="1">
        <f t="shared" si="35"/>
        <v>3.2042000000000059</v>
      </c>
      <c r="Q168" s="2">
        <f t="shared" si="37"/>
        <v>322.12088790138222</v>
      </c>
      <c r="R168" s="2">
        <f t="shared" si="36"/>
        <v>-296.39418864809431</v>
      </c>
    </row>
    <row r="169" spans="1:18" x14ac:dyDescent="0.25">
      <c r="A169">
        <f>'Rozkład masy'!$A164</f>
        <v>3.215025000000006</v>
      </c>
      <c r="B169" s="1">
        <f>'Rozkład masy'!$P164</f>
        <v>0.33828125000000003</v>
      </c>
      <c r="C169">
        <f t="shared" si="27"/>
        <v>1.0875826757812521</v>
      </c>
      <c r="D169">
        <f t="shared" si="31"/>
        <v>1.190603849683026</v>
      </c>
      <c r="E169">
        <f t="shared" si="28"/>
        <v>0.47952636651488911</v>
      </c>
      <c r="G169" s="2">
        <f>-'Rozkład obciążeń'!P164</f>
        <v>-8.0035161290322581</v>
      </c>
      <c r="H169" s="2">
        <f t="shared" si="33"/>
        <v>-9.5290171142259972</v>
      </c>
      <c r="J169" s="1">
        <f t="shared" si="38"/>
        <v>-0.14362170012223002</v>
      </c>
      <c r="K169" s="1">
        <f t="shared" si="39"/>
        <v>-0.10559375590735065</v>
      </c>
      <c r="M169" s="2">
        <f t="shared" si="32"/>
        <v>-48.32954775439741</v>
      </c>
      <c r="N169" s="1">
        <f t="shared" si="34"/>
        <v>16.348979826292251</v>
      </c>
      <c r="P169" s="1">
        <f t="shared" si="35"/>
        <v>3.2258500000000061</v>
      </c>
      <c r="Q169" s="2">
        <f t="shared" si="37"/>
        <v>330.46635159864218</v>
      </c>
      <c r="R169" s="2">
        <f t="shared" si="36"/>
        <v>-289.32993178050657</v>
      </c>
    </row>
    <row r="170" spans="1:18" x14ac:dyDescent="0.25">
      <c r="A170">
        <f>'Rozkład masy'!$A165</f>
        <v>3.2366750000000062</v>
      </c>
      <c r="B170" s="1">
        <f>'Rozkład masy'!$P165</f>
        <v>0.33828125000000003</v>
      </c>
      <c r="C170">
        <f t="shared" ref="C170:C220" si="40">A170*B170</f>
        <v>1.0949064648437521</v>
      </c>
      <c r="D170">
        <f t="shared" si="31"/>
        <v>1.2122538496830262</v>
      </c>
      <c r="E170">
        <f t="shared" ref="E170:E220" si="41">B170*D170^2</f>
        <v>0.49712438945225029</v>
      </c>
      <c r="G170" s="2">
        <f>-'Rozkład obciążeń'!P165</f>
        <v>-8.0035161290322581</v>
      </c>
      <c r="H170" s="2">
        <f t="shared" si="33"/>
        <v>-9.7022932384195464</v>
      </c>
      <c r="J170" s="1">
        <f t="shared" si="38"/>
        <v>-0.14362170012223002</v>
      </c>
      <c r="K170" s="1">
        <f t="shared" si="39"/>
        <v>-0.1075138780504151</v>
      </c>
      <c r="M170" s="2">
        <f t="shared" si="32"/>
        <v>-48.231667431197678</v>
      </c>
      <c r="N170" s="1">
        <f t="shared" si="34"/>
        <v>16.315868748209841</v>
      </c>
      <c r="P170" s="1">
        <f t="shared" si="35"/>
        <v>3.2475000000000063</v>
      </c>
      <c r="Q170" s="2">
        <f t="shared" si="37"/>
        <v>338.77870421781972</v>
      </c>
      <c r="R170" s="2">
        <f t="shared" si="36"/>
        <v>-282.08535405129334</v>
      </c>
    </row>
    <row r="171" spans="1:18" x14ac:dyDescent="0.25">
      <c r="A171">
        <f>'Rozkład masy'!$A166</f>
        <v>3.2583250000000064</v>
      </c>
      <c r="B171" s="1">
        <f>'Rozkład masy'!$P166</f>
        <v>0.33828125000000003</v>
      </c>
      <c r="C171">
        <f t="shared" si="40"/>
        <v>1.1022302539062523</v>
      </c>
      <c r="D171">
        <f t="shared" si="31"/>
        <v>1.2339038496830264</v>
      </c>
      <c r="E171">
        <f t="shared" si="41"/>
        <v>0.51503953245601763</v>
      </c>
      <c r="G171" s="2">
        <f>-'Rozkład obciążeń'!P166</f>
        <v>-8.0035161290322581</v>
      </c>
      <c r="H171" s="2">
        <f t="shared" si="33"/>
        <v>-9.8755693626130956</v>
      </c>
      <c r="J171" s="1">
        <f t="shared" si="38"/>
        <v>-0.14362170012223002</v>
      </c>
      <c r="K171" s="1">
        <f t="shared" si="39"/>
        <v>-0.10943400019347954</v>
      </c>
      <c r="M171" s="2">
        <f t="shared" si="32"/>
        <v>-48.133787107997946</v>
      </c>
      <c r="N171" s="1">
        <f t="shared" si="34"/>
        <v>16.282757670127431</v>
      </c>
      <c r="P171" s="1">
        <f t="shared" si="35"/>
        <v>3.2691500000000064</v>
      </c>
      <c r="Q171" s="2">
        <f t="shared" si="37"/>
        <v>347.05794575891485</v>
      </c>
      <c r="R171" s="2">
        <f t="shared" si="36"/>
        <v>-274.66117231529518</v>
      </c>
    </row>
    <row r="172" spans="1:18" x14ac:dyDescent="0.25">
      <c r="A172">
        <f>'Rozkład masy'!$A167</f>
        <v>3.2799750000000065</v>
      </c>
      <c r="B172" s="1">
        <f>'Rozkład masy'!$P167</f>
        <v>0.33828125000000003</v>
      </c>
      <c r="C172">
        <f t="shared" si="40"/>
        <v>1.1095540429687523</v>
      </c>
      <c r="D172">
        <f t="shared" si="31"/>
        <v>1.2555538496830265</v>
      </c>
      <c r="E172">
        <f t="shared" si="41"/>
        <v>0.53327179552619131</v>
      </c>
      <c r="G172" s="2">
        <f>-'Rozkład obciążeń'!P167</f>
        <v>-8.0035161290322581</v>
      </c>
      <c r="H172" s="2">
        <f t="shared" si="33"/>
        <v>-10.048845486806647</v>
      </c>
      <c r="J172" s="1">
        <f t="shared" si="38"/>
        <v>-0.14362170012223002</v>
      </c>
      <c r="K172" s="1">
        <f t="shared" si="39"/>
        <v>-0.11135412233654401</v>
      </c>
      <c r="M172" s="2">
        <f t="shared" si="32"/>
        <v>-48.035906784798215</v>
      </c>
      <c r="N172" s="1">
        <f t="shared" si="34"/>
        <v>16.249646592045021</v>
      </c>
      <c r="P172" s="1">
        <f t="shared" si="35"/>
        <v>3.2908000000000066</v>
      </c>
      <c r="Q172" s="2">
        <f t="shared" si="37"/>
        <v>355.30407622192757</v>
      </c>
      <c r="R172" s="2">
        <f t="shared" si="36"/>
        <v>-267.05810342735259</v>
      </c>
    </row>
    <row r="173" spans="1:18" x14ac:dyDescent="0.25">
      <c r="A173">
        <f>'Rozkład masy'!$A168</f>
        <v>3.3016250000000067</v>
      </c>
      <c r="B173" s="1">
        <f>'Rozkład masy'!$P168</f>
        <v>0.33828125000000003</v>
      </c>
      <c r="C173">
        <f t="shared" si="40"/>
        <v>1.1168778320312525</v>
      </c>
      <c r="D173">
        <f t="shared" si="31"/>
        <v>1.2772038496830267</v>
      </c>
      <c r="E173">
        <f t="shared" si="41"/>
        <v>0.55182117866277125</v>
      </c>
      <c r="G173" s="2">
        <f>-'Rozkład obciążeń'!P168</f>
        <v>-8.0035161290322581</v>
      </c>
      <c r="H173" s="2">
        <f t="shared" si="33"/>
        <v>-10.222121611000196</v>
      </c>
      <c r="J173" s="1">
        <f t="shared" si="38"/>
        <v>-0.14362170012223002</v>
      </c>
      <c r="K173" s="1">
        <f t="shared" si="39"/>
        <v>-0.11327424447960846</v>
      </c>
      <c r="M173" s="2">
        <f t="shared" si="32"/>
        <v>-47.938026461598483</v>
      </c>
      <c r="N173" s="1">
        <f t="shared" si="34"/>
        <v>16.216535513962615</v>
      </c>
      <c r="P173" s="1">
        <f t="shared" si="35"/>
        <v>3.3124500000000068</v>
      </c>
      <c r="Q173" s="2">
        <f t="shared" si="37"/>
        <v>363.51709560685794</v>
      </c>
      <c r="R173" s="2">
        <f t="shared" si="36"/>
        <v>-259.27686424230598</v>
      </c>
    </row>
    <row r="174" spans="1:18" x14ac:dyDescent="0.25">
      <c r="A174">
        <f>'Rozkład masy'!$A169</f>
        <v>3.3232750000000069</v>
      </c>
      <c r="B174" s="1">
        <f>'Rozkład masy'!$P169</f>
        <v>0.33828125000000003</v>
      </c>
      <c r="C174">
        <f t="shared" si="40"/>
        <v>1.1242016210937524</v>
      </c>
      <c r="D174">
        <f t="shared" si="31"/>
        <v>1.2988538496830269</v>
      </c>
      <c r="E174">
        <f t="shared" si="41"/>
        <v>0.57068768186575747</v>
      </c>
      <c r="G174" s="2">
        <f>-'Rozkład obciążeń'!P169</f>
        <v>-8.0035161290322581</v>
      </c>
      <c r="H174" s="2">
        <f t="shared" si="33"/>
        <v>-10.395397735193745</v>
      </c>
      <c r="J174" s="1">
        <f t="shared" si="38"/>
        <v>-0.14362170012223002</v>
      </c>
      <c r="K174" s="1">
        <f t="shared" si="39"/>
        <v>-0.11519436662267291</v>
      </c>
      <c r="M174" s="2">
        <f t="shared" si="32"/>
        <v>-47.840146138398751</v>
      </c>
      <c r="N174" s="1">
        <f t="shared" si="34"/>
        <v>16.183424435880205</v>
      </c>
      <c r="P174" s="1">
        <f t="shared" si="35"/>
        <v>3.3341000000000069</v>
      </c>
      <c r="Q174" s="2">
        <f t="shared" si="37"/>
        <v>371.69700391370588</v>
      </c>
      <c r="R174" s="2">
        <f t="shared" si="36"/>
        <v>-251.31817161499586</v>
      </c>
    </row>
    <row r="175" spans="1:18" x14ac:dyDescent="0.25">
      <c r="A175">
        <f>'Rozkład masy'!$A170</f>
        <v>3.344925000000007</v>
      </c>
      <c r="B175" s="1">
        <f>'Rozkład masy'!$P170</f>
        <v>0.33828125000000003</v>
      </c>
      <c r="C175">
        <f t="shared" si="40"/>
        <v>1.1315254101562524</v>
      </c>
      <c r="D175">
        <f t="shared" si="31"/>
        <v>1.320503849683027</v>
      </c>
      <c r="E175">
        <f t="shared" si="41"/>
        <v>0.58987130513514985</v>
      </c>
      <c r="G175" s="2">
        <f>-'Rozkład obciążeń'!P170</f>
        <v>-8.0035161290322581</v>
      </c>
      <c r="H175" s="2">
        <f t="shared" si="33"/>
        <v>-10.568673859387296</v>
      </c>
      <c r="J175" s="1">
        <f t="shared" si="38"/>
        <v>-0.14362170012223002</v>
      </c>
      <c r="K175" s="1">
        <f t="shared" si="39"/>
        <v>-0.11711448876573737</v>
      </c>
      <c r="M175" s="2">
        <f t="shared" si="32"/>
        <v>-47.742265815199019</v>
      </c>
      <c r="N175" s="1">
        <f t="shared" si="34"/>
        <v>16.150313357797796</v>
      </c>
      <c r="P175" s="1">
        <f t="shared" si="35"/>
        <v>3.3557500000000071</v>
      </c>
      <c r="Q175" s="2">
        <f t="shared" si="37"/>
        <v>379.84380114247142</v>
      </c>
      <c r="R175" s="2">
        <f t="shared" si="36"/>
        <v>-243.18274240026273</v>
      </c>
    </row>
    <row r="176" spans="1:18" x14ac:dyDescent="0.25">
      <c r="A176">
        <f>'Rozkład masy'!$A171</f>
        <v>3.3665750000000072</v>
      </c>
      <c r="B176" s="1">
        <f>'Rozkład masy'!$P171</f>
        <v>0.33828125000000003</v>
      </c>
      <c r="C176">
        <f t="shared" si="40"/>
        <v>1.1388491992187526</v>
      </c>
      <c r="D176">
        <f t="shared" si="31"/>
        <v>1.3421538496830272</v>
      </c>
      <c r="E176">
        <f t="shared" si="41"/>
        <v>0.6093720484709485</v>
      </c>
      <c r="G176" s="2">
        <f>-'Rozkład obciążeń'!P171</f>
        <v>-8.0035161290322581</v>
      </c>
      <c r="H176" s="2">
        <f t="shared" si="33"/>
        <v>-10.741949983580845</v>
      </c>
      <c r="J176" s="1">
        <f t="shared" si="38"/>
        <v>-0.14362170012223002</v>
      </c>
      <c r="K176" s="1">
        <f t="shared" si="39"/>
        <v>-0.11903461090880181</v>
      </c>
      <c r="M176" s="2">
        <f t="shared" si="32"/>
        <v>-47.644385491999287</v>
      </c>
      <c r="N176" s="1">
        <f t="shared" si="34"/>
        <v>16.117202279715386</v>
      </c>
      <c r="P176" s="1">
        <f t="shared" si="35"/>
        <v>3.3774000000000073</v>
      </c>
      <c r="Q176" s="2">
        <f t="shared" si="37"/>
        <v>387.95748729315454</v>
      </c>
      <c r="R176" s="2">
        <f t="shared" si="36"/>
        <v>-234.87129345294707</v>
      </c>
    </row>
    <row r="177" spans="1:18" x14ac:dyDescent="0.25">
      <c r="A177">
        <f>'Rozkład masy'!$A172</f>
        <v>3.3882250000000074</v>
      </c>
      <c r="B177" s="1">
        <f>'Rozkład masy'!$P172</f>
        <v>0.33828125000000003</v>
      </c>
      <c r="C177">
        <f t="shared" si="40"/>
        <v>1.1461729882812526</v>
      </c>
      <c r="D177">
        <f t="shared" si="31"/>
        <v>1.3638038496830274</v>
      </c>
      <c r="E177">
        <f t="shared" si="41"/>
        <v>0.62918991187315343</v>
      </c>
      <c r="G177" s="2">
        <f>-'Rozkład obciążeń'!P172</f>
        <v>-8.0035161290322581</v>
      </c>
      <c r="H177" s="2">
        <f t="shared" si="33"/>
        <v>-10.915226107774394</v>
      </c>
      <c r="J177" s="1">
        <f t="shared" si="38"/>
        <v>-0.14362170012223002</v>
      </c>
      <c r="K177" s="1">
        <f t="shared" si="39"/>
        <v>-0.12095473305186626</v>
      </c>
      <c r="M177" s="2">
        <f t="shared" si="32"/>
        <v>-47.546505168799555</v>
      </c>
      <c r="N177" s="1">
        <f t="shared" si="34"/>
        <v>16.084091201632976</v>
      </c>
      <c r="P177" s="1">
        <f t="shared" si="35"/>
        <v>3.3990500000000075</v>
      </c>
      <c r="Q177" s="2">
        <f t="shared" si="37"/>
        <v>396.03806236575525</v>
      </c>
      <c r="R177" s="2">
        <f t="shared" si="36"/>
        <v>-226.38454162788935</v>
      </c>
    </row>
    <row r="178" spans="1:18" x14ac:dyDescent="0.25">
      <c r="A178">
        <f>'Rozkład masy'!$A173</f>
        <v>3.4098750000000075</v>
      </c>
      <c r="B178" s="1">
        <f>'Rozkład masy'!$P173</f>
        <v>0.33828125000000003</v>
      </c>
      <c r="C178">
        <f t="shared" si="40"/>
        <v>1.1534967773437526</v>
      </c>
      <c r="D178">
        <f t="shared" si="31"/>
        <v>1.3854538496830275</v>
      </c>
      <c r="E178">
        <f t="shared" si="41"/>
        <v>0.64932489534176463</v>
      </c>
      <c r="G178" s="2">
        <f>-'Rozkład obciążeń'!P173</f>
        <v>-8.0035161290322581</v>
      </c>
      <c r="H178" s="2">
        <f t="shared" si="33"/>
        <v>-11.088502231967945</v>
      </c>
      <c r="J178" s="1">
        <f t="shared" si="38"/>
        <v>-0.14362170012223002</v>
      </c>
      <c r="K178" s="1">
        <f t="shared" si="39"/>
        <v>-0.12287485519493073</v>
      </c>
      <c r="M178" s="2">
        <f t="shared" si="32"/>
        <v>-47.448624845599831</v>
      </c>
      <c r="N178" s="1">
        <f t="shared" si="34"/>
        <v>16.05098012355057</v>
      </c>
      <c r="P178" s="1">
        <f t="shared" si="35"/>
        <v>3.4207000000000076</v>
      </c>
      <c r="Q178" s="2">
        <f t="shared" si="37"/>
        <v>404.08552636027355</v>
      </c>
      <c r="R178" s="2">
        <f t="shared" si="36"/>
        <v>-217.72320377993009</v>
      </c>
    </row>
    <row r="179" spans="1:18" x14ac:dyDescent="0.25">
      <c r="A179">
        <f>'Rozkład masy'!$A174</f>
        <v>3.4315250000000077</v>
      </c>
      <c r="B179" s="1">
        <f>'Rozkład masy'!$P174</f>
        <v>0.33828125000000003</v>
      </c>
      <c r="C179">
        <f t="shared" si="40"/>
        <v>1.1608205664062528</v>
      </c>
      <c r="D179">
        <f t="shared" si="31"/>
        <v>1.4071038496830277</v>
      </c>
      <c r="E179">
        <f t="shared" si="41"/>
        <v>0.66977699887678199</v>
      </c>
      <c r="G179" s="2">
        <f>-'Rozkład obciążeń'!P174</f>
        <v>-8.0035161290322581</v>
      </c>
      <c r="H179" s="2">
        <f t="shared" si="33"/>
        <v>-11.261778356161495</v>
      </c>
      <c r="J179" s="1">
        <f t="shared" si="38"/>
        <v>-0.14362170012223002</v>
      </c>
      <c r="K179" s="1">
        <f t="shared" si="39"/>
        <v>-0.12479497733799517</v>
      </c>
      <c r="M179" s="2">
        <f t="shared" si="32"/>
        <v>-47.350744522400099</v>
      </c>
      <c r="N179" s="1">
        <f t="shared" si="34"/>
        <v>16.01786904546816</v>
      </c>
      <c r="P179" s="1">
        <f t="shared" si="35"/>
        <v>3.4423500000000078</v>
      </c>
      <c r="Q179" s="2">
        <f t="shared" si="37"/>
        <v>412.09987927670943</v>
      </c>
      <c r="R179" s="2">
        <f t="shared" si="36"/>
        <v>-208.88799676390974</v>
      </c>
    </row>
    <row r="180" spans="1:18" x14ac:dyDescent="0.25">
      <c r="A180">
        <f>'Rozkład masy'!$A175</f>
        <v>3.4531750000000079</v>
      </c>
      <c r="B180" s="1">
        <f>'Rozkład masy'!$P175</f>
        <v>0.33828125000000003</v>
      </c>
      <c r="C180">
        <f t="shared" si="40"/>
        <v>1.1681443554687527</v>
      </c>
      <c r="D180">
        <f t="shared" si="31"/>
        <v>1.4287538496830279</v>
      </c>
      <c r="E180">
        <f t="shared" si="41"/>
        <v>0.69054622247820574</v>
      </c>
      <c r="G180" s="2">
        <f>-'Rozkład obciążeń'!P175</f>
        <v>-8.0035161290322581</v>
      </c>
      <c r="H180" s="2">
        <f t="shared" si="33"/>
        <v>-11.435054480355044</v>
      </c>
      <c r="J180" s="1">
        <f t="shared" si="38"/>
        <v>-0.14362170012223002</v>
      </c>
      <c r="K180" s="1">
        <f t="shared" si="39"/>
        <v>-0.12671509948105963</v>
      </c>
      <c r="M180" s="2">
        <f t="shared" si="32"/>
        <v>-47.252864199200367</v>
      </c>
      <c r="N180" s="1">
        <f t="shared" si="34"/>
        <v>15.98475796738575</v>
      </c>
      <c r="P180" s="1">
        <f t="shared" si="35"/>
        <v>3.464000000000008</v>
      </c>
      <c r="Q180" s="2">
        <f t="shared" si="37"/>
        <v>420.0811211150629</v>
      </c>
      <c r="R180" s="2">
        <f t="shared" si="36"/>
        <v>-199.87963743466878</v>
      </c>
    </row>
    <row r="181" spans="1:18" x14ac:dyDescent="0.25">
      <c r="A181">
        <f>'Rozkład masy'!$A176</f>
        <v>3.474825000000008</v>
      </c>
      <c r="B181" s="1">
        <f>'Rozkład masy'!$P176</f>
        <v>0.33828125000000003</v>
      </c>
      <c r="C181">
        <f t="shared" si="40"/>
        <v>1.1754681445312529</v>
      </c>
      <c r="D181">
        <f t="shared" ref="D181:D212" si="42">A181-$A$223</f>
        <v>1.450403849683028</v>
      </c>
      <c r="E181">
        <f t="shared" si="41"/>
        <v>0.71163256614603576</v>
      </c>
      <c r="G181" s="2">
        <f>-'Rozkład obciążeń'!P176</f>
        <v>-8.0035161290322581</v>
      </c>
      <c r="H181" s="2">
        <f t="shared" si="33"/>
        <v>-11.608330604548593</v>
      </c>
      <c r="J181" s="1">
        <f t="shared" si="38"/>
        <v>-0.14362170012223002</v>
      </c>
      <c r="K181" s="1">
        <f t="shared" si="39"/>
        <v>-0.12863522162412408</v>
      </c>
      <c r="M181" s="2">
        <f t="shared" ref="M181:M212" si="43">$C$6+$C$7*D181</f>
        <v>-47.154983876000635</v>
      </c>
      <c r="N181" s="1">
        <f t="shared" si="34"/>
        <v>15.951646889303342</v>
      </c>
      <c r="P181" s="1">
        <f t="shared" si="35"/>
        <v>3.4856500000000081</v>
      </c>
      <c r="Q181" s="2">
        <f t="shared" si="37"/>
        <v>428.02925187533396</v>
      </c>
      <c r="R181" s="2">
        <f t="shared" si="36"/>
        <v>-190.69884264704774</v>
      </c>
    </row>
    <row r="182" spans="1:18" x14ac:dyDescent="0.25">
      <c r="A182">
        <f>'Rozkład masy'!$A177</f>
        <v>3.4964750000000082</v>
      </c>
      <c r="B182" s="1">
        <f>'Rozkład masy'!$P177</f>
        <v>0.33828125000000003</v>
      </c>
      <c r="C182">
        <f t="shared" si="40"/>
        <v>1.1827919335937529</v>
      </c>
      <c r="D182">
        <f t="shared" si="42"/>
        <v>1.4720538496830282</v>
      </c>
      <c r="E182">
        <f t="shared" si="41"/>
        <v>0.73303602988027183</v>
      </c>
      <c r="G182" s="2">
        <f>-'Rozkład obciążeń'!P177</f>
        <v>-8.0035161290322581</v>
      </c>
      <c r="H182" s="2">
        <f t="shared" si="33"/>
        <v>-11.781606728742144</v>
      </c>
      <c r="J182" s="1">
        <f t="shared" si="38"/>
        <v>-0.14362170012223002</v>
      </c>
      <c r="K182" s="1">
        <f t="shared" si="39"/>
        <v>-0.13055534376718853</v>
      </c>
      <c r="M182" s="2">
        <f t="shared" si="43"/>
        <v>-47.057103552800903</v>
      </c>
      <c r="N182" s="1">
        <f t="shared" si="34"/>
        <v>15.918535811220933</v>
      </c>
      <c r="P182" s="1">
        <f t="shared" si="35"/>
        <v>3.5073000000000083</v>
      </c>
      <c r="Q182" s="2">
        <f t="shared" si="37"/>
        <v>435.9442715575226</v>
      </c>
      <c r="R182" s="2">
        <f t="shared" si="36"/>
        <v>-181.34632925588707</v>
      </c>
    </row>
    <row r="183" spans="1:18" x14ac:dyDescent="0.25">
      <c r="A183">
        <f>'Rozkład masy'!$A178</f>
        <v>3.5181250000000084</v>
      </c>
      <c r="B183" s="1">
        <f>'Rozkład masy'!$P178</f>
        <v>0.20867469879518072</v>
      </c>
      <c r="C183">
        <f t="shared" si="40"/>
        <v>0.73414367469879693</v>
      </c>
      <c r="D183">
        <f t="shared" si="42"/>
        <v>1.4937038496830284</v>
      </c>
      <c r="E183">
        <f t="shared" si="41"/>
        <v>0.46558480265617841</v>
      </c>
      <c r="G183" s="2">
        <f>-'Rozkład obciążeń'!P178</f>
        <v>-20.893554216867468</v>
      </c>
      <c r="H183" s="2">
        <f t="shared" si="33"/>
        <v>-31.20878236729601</v>
      </c>
      <c r="J183" s="1">
        <f t="shared" si="38"/>
        <v>-0.3749311839751775</v>
      </c>
      <c r="K183" s="1">
        <f t="shared" si="39"/>
        <v>-0.34583341681043456</v>
      </c>
      <c r="M183" s="2">
        <f t="shared" si="43"/>
        <v>-46.959223229601172</v>
      </c>
      <c r="N183" s="1">
        <f t="shared" si="34"/>
        <v>9.7992017630926789</v>
      </c>
      <c r="P183" s="1">
        <f t="shared" si="35"/>
        <v>3.5289500000000085</v>
      </c>
      <c r="Q183" s="2">
        <f t="shared" si="37"/>
        <v>424.84991910374782</v>
      </c>
      <c r="R183" s="2">
        <f t="shared" si="36"/>
        <v>-172.02823214197883</v>
      </c>
    </row>
    <row r="184" spans="1:18" x14ac:dyDescent="0.25">
      <c r="A184">
        <f>'Rozkład masy'!$A179</f>
        <v>3.5397750000000086</v>
      </c>
      <c r="B184" s="1">
        <f>'Rozkład masy'!$P179</f>
        <v>0.20867469879518072</v>
      </c>
      <c r="C184">
        <f t="shared" si="40"/>
        <v>0.73866148192771264</v>
      </c>
      <c r="D184">
        <f t="shared" si="42"/>
        <v>1.5153538496830286</v>
      </c>
      <c r="E184">
        <f t="shared" si="41"/>
        <v>0.47917914528259892</v>
      </c>
      <c r="G184" s="2">
        <f>-'Rozkład obciążeń'!P179</f>
        <v>-20.893554216867468</v>
      </c>
      <c r="H184" s="2">
        <f t="shared" si="33"/>
        <v>-31.661127816091192</v>
      </c>
      <c r="J184" s="1">
        <f t="shared" si="38"/>
        <v>-0.3749311839751775</v>
      </c>
      <c r="K184" s="1">
        <f t="shared" si="39"/>
        <v>-0.35084598571794245</v>
      </c>
      <c r="M184" s="2">
        <f t="shared" si="43"/>
        <v>-46.86134290640144</v>
      </c>
      <c r="N184" s="1">
        <f t="shared" si="34"/>
        <v>9.7787766161309992</v>
      </c>
      <c r="P184" s="1">
        <f t="shared" si="35"/>
        <v>3.5506000000000086</v>
      </c>
      <c r="Q184" s="2">
        <f t="shared" si="37"/>
        <v>413.73514150301133</v>
      </c>
      <c r="R184" s="2">
        <f t="shared" si="36"/>
        <v>-162.95054886091066</v>
      </c>
    </row>
    <row r="185" spans="1:18" x14ac:dyDescent="0.25">
      <c r="A185">
        <f>'Rozkład masy'!$A180</f>
        <v>3.5614250000000087</v>
      </c>
      <c r="B185" s="1">
        <f>'Rozkład masy'!$P180</f>
        <v>0.20867469879518072</v>
      </c>
      <c r="C185">
        <f t="shared" si="40"/>
        <v>0.74317928915662834</v>
      </c>
      <c r="D185">
        <f t="shared" si="42"/>
        <v>1.5370038496830287</v>
      </c>
      <c r="E185">
        <f t="shared" si="41"/>
        <v>0.49296910896203133</v>
      </c>
      <c r="G185" s="2">
        <f>-'Rozkład obciążeń'!P180</f>
        <v>-20.893554216867468</v>
      </c>
      <c r="H185" s="2">
        <f t="shared" si="33"/>
        <v>-32.113473264886373</v>
      </c>
      <c r="J185" s="1">
        <f t="shared" si="38"/>
        <v>-0.3749311839751775</v>
      </c>
      <c r="K185" s="1">
        <f t="shared" si="39"/>
        <v>-0.3558585546254503</v>
      </c>
      <c r="M185" s="2">
        <f t="shared" si="43"/>
        <v>-46.763462583201708</v>
      </c>
      <c r="N185" s="1">
        <f t="shared" si="34"/>
        <v>9.7583514691693196</v>
      </c>
      <c r="P185" s="1">
        <f t="shared" si="35"/>
        <v>3.5722500000000088</v>
      </c>
      <c r="Q185" s="2">
        <f t="shared" si="37"/>
        <v>402.59993875531319</v>
      </c>
      <c r="R185" s="2">
        <f t="shared" si="36"/>
        <v>-154.11372161711429</v>
      </c>
    </row>
    <row r="186" spans="1:18" x14ac:dyDescent="0.25">
      <c r="A186">
        <f>'Rozkład masy'!$A181</f>
        <v>3.5830750000000089</v>
      </c>
      <c r="B186" s="1">
        <f>'Rozkład masy'!$P181</f>
        <v>0.20867469879518072</v>
      </c>
      <c r="C186">
        <f t="shared" si="40"/>
        <v>0.74769709638554405</v>
      </c>
      <c r="D186">
        <f t="shared" si="42"/>
        <v>1.5586538496830289</v>
      </c>
      <c r="E186">
        <f t="shared" si="41"/>
        <v>0.50695469369447577</v>
      </c>
      <c r="G186" s="2">
        <f>-'Rozkład obciążeń'!P181</f>
        <v>-20.893554216867468</v>
      </c>
      <c r="H186" s="2">
        <f t="shared" si="33"/>
        <v>-32.565818713681558</v>
      </c>
      <c r="J186" s="1">
        <f t="shared" si="38"/>
        <v>-0.3749311839751775</v>
      </c>
      <c r="K186" s="1">
        <f t="shared" si="39"/>
        <v>-0.36087112353295819</v>
      </c>
      <c r="M186" s="2">
        <f t="shared" si="43"/>
        <v>-46.665582260001976</v>
      </c>
      <c r="N186" s="1">
        <f t="shared" si="34"/>
        <v>9.7379263222076418</v>
      </c>
      <c r="P186" s="1">
        <f t="shared" si="35"/>
        <v>3.593900000000009</v>
      </c>
      <c r="Q186" s="2">
        <f t="shared" si="37"/>
        <v>391.44431086065333</v>
      </c>
      <c r="R186" s="2">
        <f t="shared" si="36"/>
        <v>-145.51819261502146</v>
      </c>
    </row>
    <row r="187" spans="1:18" x14ac:dyDescent="0.25">
      <c r="A187">
        <f>'Rozkład masy'!$A182</f>
        <v>3.6047250000000091</v>
      </c>
      <c r="B187" s="1">
        <f>'Rozkład masy'!$P182</f>
        <v>0.20867469879518072</v>
      </c>
      <c r="C187">
        <f t="shared" si="40"/>
        <v>0.75221490361445975</v>
      </c>
      <c r="D187">
        <f t="shared" si="42"/>
        <v>1.5803038496830291</v>
      </c>
      <c r="E187">
        <f t="shared" si="41"/>
        <v>0.52113589947993233</v>
      </c>
      <c r="G187" s="2">
        <f>-'Rozkład obciążeń'!P182</f>
        <v>-20.893554216867468</v>
      </c>
      <c r="H187" s="2">
        <f t="shared" si="33"/>
        <v>-33.018164162476744</v>
      </c>
      <c r="J187" s="1">
        <f t="shared" si="38"/>
        <v>-0.3749311839751775</v>
      </c>
      <c r="K187" s="1">
        <f t="shared" si="39"/>
        <v>-0.36588369244046604</v>
      </c>
      <c r="M187" s="2">
        <f t="shared" si="43"/>
        <v>-46.567701936802251</v>
      </c>
      <c r="N187" s="1">
        <f t="shared" si="34"/>
        <v>9.7175011752459639</v>
      </c>
      <c r="P187" s="1">
        <f t="shared" si="35"/>
        <v>3.6155500000000091</v>
      </c>
      <c r="Q187" s="2">
        <f t="shared" si="37"/>
        <v>380.26825781903182</v>
      </c>
      <c r="R187" s="2">
        <f t="shared" si="36"/>
        <v>-137.16440405906388</v>
      </c>
    </row>
    <row r="188" spans="1:18" x14ac:dyDescent="0.25">
      <c r="A188">
        <f>'Rozkład masy'!$A183</f>
        <v>3.6263750000000092</v>
      </c>
      <c r="B188" s="1">
        <f>'Rozkład masy'!$P183</f>
        <v>0.20867469879518072</v>
      </c>
      <c r="C188">
        <f t="shared" si="40"/>
        <v>0.75673271084337546</v>
      </c>
      <c r="D188">
        <f t="shared" si="42"/>
        <v>1.6019538496830292</v>
      </c>
      <c r="E188">
        <f t="shared" si="41"/>
        <v>0.53551272631840097</v>
      </c>
      <c r="G188" s="2">
        <f>-'Rozkład obciążeń'!P183</f>
        <v>-20.893554216867468</v>
      </c>
      <c r="H188" s="2">
        <f t="shared" si="33"/>
        <v>-33.470509611271929</v>
      </c>
      <c r="J188" s="1">
        <f t="shared" si="38"/>
        <v>-0.3749311839751775</v>
      </c>
      <c r="K188" s="1">
        <f t="shared" si="39"/>
        <v>-0.37089626134797393</v>
      </c>
      <c r="M188" s="2">
        <f t="shared" si="43"/>
        <v>-46.46982161360252</v>
      </c>
      <c r="N188" s="1">
        <f t="shared" si="34"/>
        <v>9.6970760282842843</v>
      </c>
      <c r="P188" s="1">
        <f t="shared" si="35"/>
        <v>3.6372000000000093</v>
      </c>
      <c r="Q188" s="2">
        <f t="shared" si="37"/>
        <v>369.07177963044865</v>
      </c>
      <c r="R188" s="2">
        <f t="shared" si="36"/>
        <v>-129.05279815367325</v>
      </c>
    </row>
    <row r="189" spans="1:18" x14ac:dyDescent="0.25">
      <c r="A189">
        <f>'Rozkład masy'!$A184</f>
        <v>3.6480250000000094</v>
      </c>
      <c r="B189" s="1">
        <f>'Rozkład masy'!$P184</f>
        <v>0.20867469879518072</v>
      </c>
      <c r="C189">
        <f t="shared" si="40"/>
        <v>0.76125051807229105</v>
      </c>
      <c r="D189">
        <f t="shared" si="42"/>
        <v>1.6236038496830294</v>
      </c>
      <c r="E189">
        <f t="shared" si="41"/>
        <v>0.55008517420988168</v>
      </c>
      <c r="G189" s="2">
        <f>-'Rozkład obciążeń'!P184</f>
        <v>-20.893554216867468</v>
      </c>
      <c r="H189" s="2">
        <f t="shared" si="33"/>
        <v>-33.922855060067114</v>
      </c>
      <c r="J189" s="1">
        <f t="shared" si="38"/>
        <v>-0.3749311839751775</v>
      </c>
      <c r="K189" s="1">
        <f t="shared" si="39"/>
        <v>-0.37590883025548183</v>
      </c>
      <c r="M189" s="2">
        <f t="shared" si="43"/>
        <v>-46.371941290402788</v>
      </c>
      <c r="N189" s="1">
        <f t="shared" si="34"/>
        <v>9.6766508813226064</v>
      </c>
      <c r="P189" s="1">
        <f t="shared" si="35"/>
        <v>3.6588500000000095</v>
      </c>
      <c r="Q189" s="2">
        <f t="shared" si="37"/>
        <v>357.85487629490376</v>
      </c>
      <c r="R189" s="2">
        <f t="shared" si="36"/>
        <v>-121.18381710328133</v>
      </c>
    </row>
    <row r="190" spans="1:18" x14ac:dyDescent="0.25">
      <c r="A190">
        <f>'Rozkład masy'!$A185</f>
        <v>3.6696750000000096</v>
      </c>
      <c r="B190" s="1">
        <f>'Rozkład masy'!$P185</f>
        <v>0.20867469879518072</v>
      </c>
      <c r="C190">
        <f t="shared" si="40"/>
        <v>0.76576832530120675</v>
      </c>
      <c r="D190">
        <f t="shared" si="42"/>
        <v>1.6452538496830296</v>
      </c>
      <c r="E190">
        <f t="shared" si="41"/>
        <v>0.56485324315437446</v>
      </c>
      <c r="G190" s="2">
        <f>-'Rozkład obciążeń'!P185</f>
        <v>-20.893554216867468</v>
      </c>
      <c r="H190" s="2">
        <f t="shared" si="33"/>
        <v>-34.375200508862299</v>
      </c>
      <c r="J190" s="1">
        <f t="shared" si="38"/>
        <v>-0.3749311839751775</v>
      </c>
      <c r="K190" s="1">
        <f t="shared" si="39"/>
        <v>-0.38092139916298973</v>
      </c>
      <c r="M190" s="2">
        <f t="shared" si="43"/>
        <v>-46.274060967203056</v>
      </c>
      <c r="N190" s="1">
        <f t="shared" si="34"/>
        <v>9.6562257343609268</v>
      </c>
      <c r="P190" s="1">
        <f t="shared" si="35"/>
        <v>3.6805000000000097</v>
      </c>
      <c r="Q190" s="2">
        <f t="shared" si="37"/>
        <v>346.61754781239722</v>
      </c>
      <c r="R190" s="2">
        <f t="shared" si="36"/>
        <v>-113.55790311231979</v>
      </c>
    </row>
    <row r="191" spans="1:18" x14ac:dyDescent="0.25">
      <c r="A191">
        <f>'Rozkład masy'!$A186</f>
        <v>3.6913250000000097</v>
      </c>
      <c r="B191" s="1">
        <f>'Rozkład masy'!$P186</f>
        <v>0.20867469879518072</v>
      </c>
      <c r="C191">
        <f t="shared" si="40"/>
        <v>0.77028613253012246</v>
      </c>
      <c r="D191">
        <f t="shared" si="42"/>
        <v>1.6669038496830297</v>
      </c>
      <c r="E191">
        <f t="shared" si="41"/>
        <v>0.5798169331518791</v>
      </c>
      <c r="G191" s="2">
        <f>-'Rozkład obciążeń'!P186</f>
        <v>-20.893554216867468</v>
      </c>
      <c r="H191" s="2">
        <f t="shared" si="33"/>
        <v>-34.827545957657485</v>
      </c>
      <c r="J191" s="1">
        <f t="shared" si="38"/>
        <v>-0.3749311839751775</v>
      </c>
      <c r="K191" s="1">
        <f t="shared" si="39"/>
        <v>-0.38593396807049762</v>
      </c>
      <c r="M191" s="2">
        <f t="shared" si="43"/>
        <v>-46.176180644003324</v>
      </c>
      <c r="N191" s="1">
        <f t="shared" si="34"/>
        <v>9.6358005873992472</v>
      </c>
      <c r="P191" s="1">
        <f t="shared" si="35"/>
        <v>3.7021500000000098</v>
      </c>
      <c r="Q191" s="2">
        <f t="shared" si="37"/>
        <v>335.35979418292902</v>
      </c>
      <c r="R191" s="2">
        <f t="shared" si="36"/>
        <v>-106.17549838522038</v>
      </c>
    </row>
    <row r="192" spans="1:18" x14ac:dyDescent="0.25">
      <c r="A192">
        <f>'Rozkład masy'!$A187</f>
        <v>3.7129750000000099</v>
      </c>
      <c r="B192" s="1">
        <f>'Rozkład masy'!$P187</f>
        <v>0.20867469879518072</v>
      </c>
      <c r="C192">
        <f t="shared" si="40"/>
        <v>0.77480393975903816</v>
      </c>
      <c r="D192">
        <f t="shared" si="42"/>
        <v>1.6885538496830299</v>
      </c>
      <c r="E192">
        <f t="shared" si="41"/>
        <v>0.59497624420239592</v>
      </c>
      <c r="G192" s="2">
        <f>-'Rozkład obciążeń'!P187</f>
        <v>-20.893554216867468</v>
      </c>
      <c r="H192" s="2">
        <f t="shared" si="33"/>
        <v>-35.279891406452663</v>
      </c>
      <c r="J192" s="1">
        <f t="shared" si="38"/>
        <v>-0.3749311839751775</v>
      </c>
      <c r="K192" s="1">
        <f t="shared" si="39"/>
        <v>-0.39094653697800541</v>
      </c>
      <c r="M192" s="2">
        <f t="shared" si="43"/>
        <v>-46.078300320803592</v>
      </c>
      <c r="N192" s="1">
        <f t="shared" si="34"/>
        <v>9.6153754404375693</v>
      </c>
      <c r="P192" s="1">
        <f t="shared" si="35"/>
        <v>3.72380000000001</v>
      </c>
      <c r="Q192" s="2">
        <f t="shared" si="37"/>
        <v>324.08161540649911</v>
      </c>
      <c r="R192" s="2">
        <f t="shared" si="36"/>
        <v>-99.037045126414824</v>
      </c>
    </row>
    <row r="193" spans="1:18" x14ac:dyDescent="0.25">
      <c r="A193">
        <f>'Rozkład masy'!$A188</f>
        <v>3.7346250000000101</v>
      </c>
      <c r="B193" s="1">
        <f>'Rozkład masy'!$P188</f>
        <v>0.20867469879518072</v>
      </c>
      <c r="C193">
        <f t="shared" si="40"/>
        <v>0.77932174698795387</v>
      </c>
      <c r="D193">
        <f t="shared" si="42"/>
        <v>1.7102038496830301</v>
      </c>
      <c r="E193">
        <f t="shared" si="41"/>
        <v>0.61033117630592482</v>
      </c>
      <c r="G193" s="2">
        <f>-'Rozkład obciążeń'!P188</f>
        <v>-20.893554216867468</v>
      </c>
      <c r="H193" s="2">
        <f t="shared" si="33"/>
        <v>-35.732236855247848</v>
      </c>
      <c r="J193" s="1">
        <f t="shared" si="38"/>
        <v>-0.3749311839751775</v>
      </c>
      <c r="K193" s="1">
        <f t="shared" si="39"/>
        <v>-0.39595910588551331</v>
      </c>
      <c r="M193" s="2">
        <f t="shared" si="43"/>
        <v>-45.98041999760386</v>
      </c>
      <c r="N193" s="1">
        <f t="shared" si="34"/>
        <v>9.5949502934758897</v>
      </c>
      <c r="P193" s="1">
        <f t="shared" si="35"/>
        <v>3.7454500000000102</v>
      </c>
      <c r="Q193" s="2">
        <f t="shared" si="37"/>
        <v>312.78301148310754</v>
      </c>
      <c r="R193" s="2">
        <f t="shared" si="36"/>
        <v>-92.142985540334834</v>
      </c>
    </row>
    <row r="194" spans="1:18" x14ac:dyDescent="0.25">
      <c r="A194">
        <f>'Rozkład masy'!$A189</f>
        <v>3.7562750000000102</v>
      </c>
      <c r="B194" s="1">
        <f>'Rozkład masy'!$P189</f>
        <v>0.20867469879518072</v>
      </c>
      <c r="C194">
        <f t="shared" si="40"/>
        <v>0.78383955421686957</v>
      </c>
      <c r="D194">
        <f t="shared" si="42"/>
        <v>1.7318538496830302</v>
      </c>
      <c r="E194">
        <f t="shared" si="41"/>
        <v>0.62588172946246579</v>
      </c>
      <c r="G194" s="2">
        <f>-'Rozkład obciążeń'!P189</f>
        <v>-20.893554216867468</v>
      </c>
      <c r="H194" s="2">
        <f t="shared" si="33"/>
        <v>-36.184582304043033</v>
      </c>
      <c r="J194" s="1">
        <f t="shared" si="38"/>
        <v>-0.3749311839751775</v>
      </c>
      <c r="K194" s="1">
        <f t="shared" si="39"/>
        <v>-0.4009716747930212</v>
      </c>
      <c r="M194" s="2">
        <f t="shared" si="43"/>
        <v>-45.882539674404129</v>
      </c>
      <c r="N194" s="1">
        <f t="shared" si="34"/>
        <v>9.57452514651421</v>
      </c>
      <c r="P194" s="1">
        <f t="shared" si="35"/>
        <v>3.7671000000000103</v>
      </c>
      <c r="Q194" s="2">
        <f t="shared" si="37"/>
        <v>301.46398241275426</v>
      </c>
      <c r="R194" s="2">
        <f t="shared" si="36"/>
        <v>-85.493761831412129</v>
      </c>
    </row>
    <row r="195" spans="1:18" x14ac:dyDescent="0.25">
      <c r="A195">
        <f>'Rozkład masy'!$A190</f>
        <v>3.7779250000000104</v>
      </c>
      <c r="B195" s="1">
        <f>'Rozkład masy'!$P190</f>
        <v>0.20867469879518072</v>
      </c>
      <c r="C195">
        <f t="shared" si="40"/>
        <v>0.78835736144578528</v>
      </c>
      <c r="D195">
        <f t="shared" si="42"/>
        <v>1.7535038496830304</v>
      </c>
      <c r="E195">
        <f t="shared" si="41"/>
        <v>0.64162790367201883</v>
      </c>
      <c r="G195" s="2">
        <f>-'Rozkład obciążeń'!P190</f>
        <v>-20.893554216867468</v>
      </c>
      <c r="H195" s="2">
        <f t="shared" si="33"/>
        <v>-36.636927752838218</v>
      </c>
      <c r="J195" s="1">
        <f t="shared" si="38"/>
        <v>-0.3749311839751775</v>
      </c>
      <c r="K195" s="1">
        <f t="shared" si="39"/>
        <v>-0.4059842437005291</v>
      </c>
      <c r="M195" s="2">
        <f t="shared" si="43"/>
        <v>-45.784659351204397</v>
      </c>
      <c r="N195" s="1">
        <f t="shared" si="34"/>
        <v>9.5540999995525322</v>
      </c>
      <c r="P195" s="1">
        <f t="shared" si="35"/>
        <v>3.7887500000000105</v>
      </c>
      <c r="Q195" s="2">
        <f t="shared" si="37"/>
        <v>290.12452819543932</v>
      </c>
      <c r="R195" s="2">
        <f t="shared" si="36"/>
        <v>-79.089816204078431</v>
      </c>
    </row>
    <row r="196" spans="1:18" x14ac:dyDescent="0.25">
      <c r="A196">
        <f>'Rozkład masy'!$A191</f>
        <v>3.7995750000000106</v>
      </c>
      <c r="B196" s="1">
        <f>'Rozkład masy'!$P191</f>
        <v>0.20867469879518072</v>
      </c>
      <c r="C196">
        <f t="shared" si="40"/>
        <v>0.79287516867470098</v>
      </c>
      <c r="D196">
        <f t="shared" si="42"/>
        <v>1.7751538496830306</v>
      </c>
      <c r="E196">
        <f t="shared" si="41"/>
        <v>0.65756969893458372</v>
      </c>
      <c r="G196" s="2">
        <f>-'Rozkład obciążeń'!P191</f>
        <v>-20.893554216867468</v>
      </c>
      <c r="H196" s="2">
        <f t="shared" si="33"/>
        <v>-37.089273201633404</v>
      </c>
      <c r="J196" s="1">
        <f t="shared" si="38"/>
        <v>-0.3749311839751775</v>
      </c>
      <c r="K196" s="1">
        <f t="shared" si="39"/>
        <v>-0.41099681260803694</v>
      </c>
      <c r="M196" s="2">
        <f t="shared" si="43"/>
        <v>-45.686779028004665</v>
      </c>
      <c r="N196" s="1">
        <f t="shared" si="34"/>
        <v>9.5336748525908526</v>
      </c>
      <c r="P196" s="1">
        <f t="shared" si="35"/>
        <v>3.8104000000000107</v>
      </c>
      <c r="Q196" s="2">
        <f t="shared" si="37"/>
        <v>278.76464883116273</v>
      </c>
      <c r="R196" s="2">
        <f t="shared" si="36"/>
        <v>-72.931590862765461</v>
      </c>
    </row>
    <row r="197" spans="1:18" x14ac:dyDescent="0.25">
      <c r="A197">
        <f>'Rozkład masy'!$A192</f>
        <v>3.8212250000000108</v>
      </c>
      <c r="B197" s="1">
        <f>'Rozkład masy'!$P192</f>
        <v>0.20867469879518072</v>
      </c>
      <c r="C197">
        <f t="shared" si="40"/>
        <v>0.79739297590361669</v>
      </c>
      <c r="D197">
        <f t="shared" si="42"/>
        <v>1.7968038496830308</v>
      </c>
      <c r="E197">
        <f t="shared" si="41"/>
        <v>0.6737071152501608</v>
      </c>
      <c r="G197" s="2">
        <f>-'Rozkład obciążeń'!P192</f>
        <v>-20.893554216867468</v>
      </c>
      <c r="H197" s="2">
        <f t="shared" si="33"/>
        <v>-37.541618650428589</v>
      </c>
      <c r="J197" s="1">
        <f t="shared" si="38"/>
        <v>-0.3749311839751775</v>
      </c>
      <c r="K197" s="1">
        <f t="shared" si="39"/>
        <v>-0.41600938151554484</v>
      </c>
      <c r="M197" s="2">
        <f t="shared" si="43"/>
        <v>-45.588898704804933</v>
      </c>
      <c r="N197" s="1">
        <f t="shared" si="34"/>
        <v>9.5132497056291729</v>
      </c>
      <c r="P197" s="1">
        <f t="shared" si="35"/>
        <v>3.8320500000000108</v>
      </c>
      <c r="Q197" s="2">
        <f t="shared" si="37"/>
        <v>267.38434431992442</v>
      </c>
      <c r="R197" s="2">
        <f t="shared" si="36"/>
        <v>-67.019528011904939</v>
      </c>
    </row>
    <row r="198" spans="1:18" x14ac:dyDescent="0.25">
      <c r="A198">
        <f>'Rozkład masy'!$A193</f>
        <v>3.8428750000000109</v>
      </c>
      <c r="B198" s="1">
        <f>'Rozkład masy'!$P193</f>
        <v>0.20867469879518072</v>
      </c>
      <c r="C198">
        <f t="shared" si="40"/>
        <v>0.80191078313253239</v>
      </c>
      <c r="D198">
        <f t="shared" si="42"/>
        <v>1.8184538496830309</v>
      </c>
      <c r="E198">
        <f t="shared" si="41"/>
        <v>0.69004015261874996</v>
      </c>
      <c r="G198" s="2">
        <f>-'Rozkład obciążeń'!P193</f>
        <v>-20.893554216867468</v>
      </c>
      <c r="H198" s="2">
        <f t="shared" si="33"/>
        <v>-37.993964099223774</v>
      </c>
      <c r="J198" s="1">
        <f t="shared" si="38"/>
        <v>-0.3749311839751775</v>
      </c>
      <c r="K198" s="1">
        <f t="shared" si="39"/>
        <v>-0.42102195042305274</v>
      </c>
      <c r="M198" s="2">
        <f t="shared" si="43"/>
        <v>-45.491018381605201</v>
      </c>
      <c r="N198" s="1">
        <f t="shared" si="34"/>
        <v>9.4928245586674951</v>
      </c>
      <c r="P198" s="1">
        <f t="shared" si="35"/>
        <v>3.853700000000011</v>
      </c>
      <c r="Q198" s="2">
        <f t="shared" si="37"/>
        <v>255.98361466172446</v>
      </c>
      <c r="R198" s="2">
        <f t="shared" si="36"/>
        <v>-61.354069855928593</v>
      </c>
    </row>
    <row r="199" spans="1:18" x14ac:dyDescent="0.25">
      <c r="A199">
        <f>'Rozkład masy'!$A194</f>
        <v>3.8645250000000111</v>
      </c>
      <c r="B199" s="1">
        <f>'Rozkład masy'!$P194</f>
        <v>0.20867469879518072</v>
      </c>
      <c r="C199">
        <f t="shared" si="40"/>
        <v>0.80642859036144809</v>
      </c>
      <c r="D199">
        <f t="shared" si="42"/>
        <v>1.8401038496830311</v>
      </c>
      <c r="E199">
        <f t="shared" si="41"/>
        <v>0.70656881104035119</v>
      </c>
      <c r="G199" s="2">
        <f>-'Rozkład obciążeń'!P194</f>
        <v>-20.893554216867468</v>
      </c>
      <c r="H199" s="2">
        <f t="shared" si="33"/>
        <v>-38.446309548018952</v>
      </c>
      <c r="J199" s="1">
        <f t="shared" si="38"/>
        <v>-0.3749311839751775</v>
      </c>
      <c r="K199" s="1">
        <f t="shared" si="39"/>
        <v>-0.42603451933056052</v>
      </c>
      <c r="M199" s="2">
        <f t="shared" si="43"/>
        <v>-45.393138058405469</v>
      </c>
      <c r="N199" s="1">
        <f t="shared" si="34"/>
        <v>9.4723994117058155</v>
      </c>
      <c r="P199" s="1">
        <f t="shared" si="35"/>
        <v>3.8753500000000112</v>
      </c>
      <c r="Q199" s="2">
        <f t="shared" si="37"/>
        <v>244.56245985656281</v>
      </c>
      <c r="R199" s="2">
        <f t="shared" si="36"/>
        <v>-55.935658599268137</v>
      </c>
    </row>
    <row r="200" spans="1:18" x14ac:dyDescent="0.25">
      <c r="A200">
        <f>'Rozkład masy'!$A195</f>
        <v>3.8861750000000113</v>
      </c>
      <c r="B200" s="1">
        <f>'Rozkład masy'!$P195</f>
        <v>0.20867469879518072</v>
      </c>
      <c r="C200">
        <f t="shared" si="40"/>
        <v>0.8109463975903638</v>
      </c>
      <c r="D200">
        <f t="shared" si="42"/>
        <v>1.8617538496830313</v>
      </c>
      <c r="E200">
        <f t="shared" si="41"/>
        <v>0.72329309051496449</v>
      </c>
      <c r="G200" s="2">
        <f>-'Rozkład obciążeń'!P195</f>
        <v>-20.893554216867468</v>
      </c>
      <c r="H200" s="2">
        <f t="shared" si="33"/>
        <v>-38.898654996814138</v>
      </c>
      <c r="J200" s="1">
        <f t="shared" si="38"/>
        <v>-0.3749311839751775</v>
      </c>
      <c r="K200" s="1">
        <f t="shared" si="39"/>
        <v>-0.43104708823806842</v>
      </c>
      <c r="M200" s="2">
        <f t="shared" si="43"/>
        <v>-45.295257735205738</v>
      </c>
      <c r="N200" s="1">
        <f t="shared" si="34"/>
        <v>9.4519742647441376</v>
      </c>
      <c r="P200" s="1">
        <f t="shared" si="35"/>
        <v>3.8970000000000113</v>
      </c>
      <c r="Q200" s="2">
        <f t="shared" si="37"/>
        <v>233.12087990443948</v>
      </c>
      <c r="R200" s="2">
        <f t="shared" si="36"/>
        <v>-50.764736446355286</v>
      </c>
    </row>
    <row r="201" spans="1:18" x14ac:dyDescent="0.25">
      <c r="A201">
        <f>'Rozkład masy'!$A196</f>
        <v>3.9078250000000114</v>
      </c>
      <c r="B201" s="1">
        <f>'Rozkład masy'!$P196</f>
        <v>0.20867469879518072</v>
      </c>
      <c r="C201">
        <f t="shared" si="40"/>
        <v>0.8154642048192795</v>
      </c>
      <c r="D201">
        <f t="shared" si="42"/>
        <v>1.8834038496830314</v>
      </c>
      <c r="E201">
        <f t="shared" si="41"/>
        <v>0.74021299104258964</v>
      </c>
      <c r="G201" s="2">
        <f>-'Rozkład obciążeń'!P196</f>
        <v>-20.893554216867468</v>
      </c>
      <c r="H201" s="2">
        <f t="shared" si="33"/>
        <v>-39.351000445609323</v>
      </c>
      <c r="J201" s="1">
        <f t="shared" si="38"/>
        <v>-0.3749311839751775</v>
      </c>
      <c r="K201" s="1">
        <f t="shared" si="39"/>
        <v>-0.43605965714557632</v>
      </c>
      <c r="M201" s="2">
        <f t="shared" si="43"/>
        <v>-45.197377412006013</v>
      </c>
      <c r="N201" s="1">
        <f t="shared" si="34"/>
        <v>9.4315491177824597</v>
      </c>
      <c r="P201" s="1">
        <f t="shared" si="35"/>
        <v>3.9186500000000115</v>
      </c>
      <c r="Q201" s="2">
        <f t="shared" si="37"/>
        <v>221.65887480535446</v>
      </c>
      <c r="R201" s="2">
        <f t="shared" si="36"/>
        <v>-45.841745601621767</v>
      </c>
    </row>
    <row r="202" spans="1:18" x14ac:dyDescent="0.25">
      <c r="A202">
        <f>'Rozkład masy'!$A197</f>
        <v>3.9294750000000116</v>
      </c>
      <c r="B202" s="1">
        <f>'Rozkład masy'!$P197</f>
        <v>0.20867469879518072</v>
      </c>
      <c r="C202">
        <f t="shared" si="40"/>
        <v>0.81998201204819521</v>
      </c>
      <c r="D202">
        <f t="shared" si="42"/>
        <v>1.9050538496830316</v>
      </c>
      <c r="E202">
        <f t="shared" si="41"/>
        <v>0.75732851262322698</v>
      </c>
      <c r="G202" s="2">
        <f>-'Rozkład obciążeń'!P197</f>
        <v>-20.893554216867468</v>
      </c>
      <c r="H202" s="2">
        <f t="shared" si="33"/>
        <v>-39.803345894404508</v>
      </c>
      <c r="J202" s="1">
        <f t="shared" si="38"/>
        <v>-0.3749311839751775</v>
      </c>
      <c r="K202" s="1">
        <f t="shared" si="39"/>
        <v>-0.44107222605308422</v>
      </c>
      <c r="M202" s="2">
        <f t="shared" si="43"/>
        <v>-45.099497088806281</v>
      </c>
      <c r="N202" s="1">
        <f t="shared" si="34"/>
        <v>9.4111239708207801</v>
      </c>
      <c r="P202" s="1">
        <f t="shared" si="35"/>
        <v>3.9403000000000117</v>
      </c>
      <c r="Q202" s="2">
        <f t="shared" si="37"/>
        <v>210.17644455930775</v>
      </c>
      <c r="R202" s="2">
        <f t="shared" si="36"/>
        <v>-41.167128269499301</v>
      </c>
    </row>
    <row r="203" spans="1:18" x14ac:dyDescent="0.25">
      <c r="A203">
        <f>'Rozkład masy'!$A198</f>
        <v>3.9511250000000118</v>
      </c>
      <c r="B203" s="1">
        <f>'Rozkład masy'!$P198</f>
        <v>0.20867469879518072</v>
      </c>
      <c r="C203">
        <f t="shared" si="40"/>
        <v>0.82449981927711091</v>
      </c>
      <c r="D203">
        <f t="shared" si="42"/>
        <v>1.9267038496830318</v>
      </c>
      <c r="E203">
        <f t="shared" si="41"/>
        <v>0.77463965525687639</v>
      </c>
      <c r="G203" s="2">
        <f>-'Rozkład obciążeń'!P198</f>
        <v>-20.893554216867468</v>
      </c>
      <c r="H203" s="2">
        <f t="shared" si="33"/>
        <v>-40.255691343199693</v>
      </c>
      <c r="J203" s="1">
        <f t="shared" si="38"/>
        <v>-0.3749311839751775</v>
      </c>
      <c r="K203" s="1">
        <f t="shared" si="39"/>
        <v>-0.44608479496059211</v>
      </c>
      <c r="M203" s="2">
        <f t="shared" si="43"/>
        <v>-45.001616765606549</v>
      </c>
      <c r="N203" s="1">
        <f t="shared" si="34"/>
        <v>9.3906988238591023</v>
      </c>
      <c r="P203" s="1">
        <f t="shared" si="35"/>
        <v>3.9619500000000119</v>
      </c>
      <c r="Q203" s="2">
        <f t="shared" si="37"/>
        <v>198.67358916629939</v>
      </c>
      <c r="R203" s="2">
        <f t="shared" si="36"/>
        <v>-36.741326654419609</v>
      </c>
    </row>
    <row r="204" spans="1:18" x14ac:dyDescent="0.25">
      <c r="A204">
        <f>'Rozkład masy'!$A199</f>
        <v>3.9727750000000119</v>
      </c>
      <c r="B204" s="1">
        <f>'Rozkład masy'!$P199</f>
        <v>0.20867469879518072</v>
      </c>
      <c r="C204">
        <f t="shared" si="40"/>
        <v>0.82901762650602662</v>
      </c>
      <c r="D204">
        <f t="shared" si="42"/>
        <v>1.9483538496830319</v>
      </c>
      <c r="E204">
        <f t="shared" si="41"/>
        <v>0.79214641894353777</v>
      </c>
      <c r="G204" s="2">
        <f>-'Rozkład obciążeń'!P199</f>
        <v>-20.893554216867468</v>
      </c>
      <c r="H204" s="2">
        <f t="shared" si="33"/>
        <v>-40.708036791994878</v>
      </c>
      <c r="J204" s="1">
        <f t="shared" si="38"/>
        <v>-0.3749311839751775</v>
      </c>
      <c r="K204" s="1">
        <f t="shared" si="39"/>
        <v>-0.45109736386810001</v>
      </c>
      <c r="M204" s="2">
        <f t="shared" si="43"/>
        <v>-44.903736442406817</v>
      </c>
      <c r="N204" s="1">
        <f t="shared" si="34"/>
        <v>9.3702736768974226</v>
      </c>
      <c r="P204" s="1">
        <f t="shared" si="35"/>
        <v>3.983600000000012</v>
      </c>
      <c r="Q204" s="2">
        <f t="shared" si="37"/>
        <v>187.15030862632935</v>
      </c>
      <c r="R204" s="2">
        <f t="shared" si="36"/>
        <v>-32.564782960814405</v>
      </c>
    </row>
    <row r="205" spans="1:18" x14ac:dyDescent="0.25">
      <c r="A205">
        <f>'Rozkład masy'!$A200</f>
        <v>3.9944250000000121</v>
      </c>
      <c r="B205" s="1">
        <f>'Rozkład masy'!$P200</f>
        <v>0.20867469879518072</v>
      </c>
      <c r="C205">
        <f t="shared" si="40"/>
        <v>0.83353543373494232</v>
      </c>
      <c r="D205">
        <f t="shared" si="42"/>
        <v>1.9700038496830321</v>
      </c>
      <c r="E205">
        <f t="shared" si="41"/>
        <v>0.80984880368321133</v>
      </c>
      <c r="G205" s="2">
        <f>-'Rozkład obciążeń'!P200</f>
        <v>-20.893554216867468</v>
      </c>
      <c r="H205" s="2">
        <f t="shared" si="33"/>
        <v>-41.160382240790064</v>
      </c>
      <c r="J205" s="1">
        <f t="shared" si="38"/>
        <v>-0.3749311839751775</v>
      </c>
      <c r="K205" s="1">
        <f t="shared" si="39"/>
        <v>-0.45610993277560785</v>
      </c>
      <c r="M205" s="2">
        <f t="shared" si="43"/>
        <v>-44.805856119207085</v>
      </c>
      <c r="N205" s="1">
        <f t="shared" si="34"/>
        <v>9.349848529935743</v>
      </c>
      <c r="P205" s="1">
        <f t="shared" si="35"/>
        <v>4.0052500000000117</v>
      </c>
      <c r="Q205" s="2">
        <f t="shared" si="37"/>
        <v>175.60660293939762</v>
      </c>
      <c r="R205" s="2">
        <f t="shared" si="36"/>
        <v>-28.637939393115413</v>
      </c>
    </row>
    <row r="206" spans="1:18" x14ac:dyDescent="0.25">
      <c r="A206">
        <f>'Rozkład masy'!$A201</f>
        <v>4.0160750000000123</v>
      </c>
      <c r="B206" s="1">
        <f>'Rozkład masy'!$P201</f>
        <v>0.20867469879518072</v>
      </c>
      <c r="C206">
        <f t="shared" si="40"/>
        <v>0.83805324096385791</v>
      </c>
      <c r="D206">
        <f t="shared" si="42"/>
        <v>1.9916538496830323</v>
      </c>
      <c r="E206">
        <f t="shared" si="41"/>
        <v>0.82774680947589685</v>
      </c>
      <c r="G206" s="2">
        <f>-'Rozkład obciążeń'!P201</f>
        <v>-20.893554216867468</v>
      </c>
      <c r="H206" s="2">
        <f t="shared" si="33"/>
        <v>-41.612727689585242</v>
      </c>
      <c r="J206" s="1">
        <f t="shared" si="38"/>
        <v>-0.3749311839751775</v>
      </c>
      <c r="K206" s="1">
        <f t="shared" si="39"/>
        <v>-0.46112250168311569</v>
      </c>
      <c r="M206" s="2">
        <f t="shared" si="43"/>
        <v>-44.707975796007354</v>
      </c>
      <c r="N206" s="1">
        <f t="shared" si="34"/>
        <v>9.3294233829740651</v>
      </c>
      <c r="P206" s="1">
        <f t="shared" si="35"/>
        <v>4.0269000000000119</v>
      </c>
      <c r="Q206" s="2">
        <f t="shared" si="37"/>
        <v>164.0424721055042</v>
      </c>
      <c r="R206" s="2">
        <f t="shared" si="36"/>
        <v>-24.961238155754351</v>
      </c>
    </row>
    <row r="207" spans="1:18" x14ac:dyDescent="0.25">
      <c r="A207">
        <f>'Rozkład masy'!$A202</f>
        <v>4.0377250000000124</v>
      </c>
      <c r="B207" s="1">
        <f>'Rozkład masy'!$P202</f>
        <v>0.20867469879518072</v>
      </c>
      <c r="C207">
        <f t="shared" si="40"/>
        <v>0.84257104819277362</v>
      </c>
      <c r="D207">
        <f t="shared" si="42"/>
        <v>2.0133038496830324</v>
      </c>
      <c r="E207">
        <f t="shared" si="41"/>
        <v>0.84584043632159445</v>
      </c>
      <c r="G207" s="2">
        <f>-'Rozkład obciążeń'!P202</f>
        <v>-20.893554216867468</v>
      </c>
      <c r="H207" s="2">
        <f t="shared" si="33"/>
        <v>-42.065073138380427</v>
      </c>
      <c r="J207" s="1">
        <f t="shared" si="38"/>
        <v>-0.3749311839751775</v>
      </c>
      <c r="K207" s="1">
        <f t="shared" si="39"/>
        <v>-0.46613507059062359</v>
      </c>
      <c r="M207" s="2">
        <f t="shared" si="43"/>
        <v>-44.610095472807622</v>
      </c>
      <c r="N207" s="1">
        <f t="shared" si="34"/>
        <v>9.3089982360123855</v>
      </c>
      <c r="P207" s="1">
        <f t="shared" si="35"/>
        <v>4.0485500000000121</v>
      </c>
      <c r="Q207" s="2">
        <f t="shared" si="37"/>
        <v>152.4579161246491</v>
      </c>
      <c r="R207" s="2">
        <f t="shared" si="36"/>
        <v>-21.53512145316294</v>
      </c>
    </row>
    <row r="208" spans="1:18" x14ac:dyDescent="0.25">
      <c r="A208">
        <f>'Rozkład masy'!$A203</f>
        <v>4.0593750000000126</v>
      </c>
      <c r="B208" s="1">
        <f>'Rozkład masy'!$P203</f>
        <v>0.20867469879518072</v>
      </c>
      <c r="C208">
        <f t="shared" si="40"/>
        <v>0.84708885542168932</v>
      </c>
      <c r="D208">
        <f t="shared" si="42"/>
        <v>2.0349538496830326</v>
      </c>
      <c r="E208">
        <f t="shared" si="41"/>
        <v>0.86412968422030412</v>
      </c>
      <c r="G208" s="2">
        <f>-'Rozkład obciążeń'!P203</f>
        <v>-20.893554216867468</v>
      </c>
      <c r="H208" s="2">
        <f t="shared" si="33"/>
        <v>-42.517418587175612</v>
      </c>
      <c r="J208" s="1">
        <f t="shared" si="38"/>
        <v>-0.3749311839751775</v>
      </c>
      <c r="K208" s="1">
        <f t="shared" si="39"/>
        <v>-0.47114763949813149</v>
      </c>
      <c r="M208" s="2">
        <f t="shared" si="43"/>
        <v>-44.51221514960789</v>
      </c>
      <c r="N208" s="1">
        <f t="shared" si="34"/>
        <v>9.2885730890507059</v>
      </c>
      <c r="P208" s="1">
        <f t="shared" si="35"/>
        <v>4.0702000000000123</v>
      </c>
      <c r="Q208" s="2">
        <f t="shared" si="37"/>
        <v>140.85293499683235</v>
      </c>
      <c r="R208" s="2">
        <f t="shared" si="36"/>
        <v>-18.360031489772904</v>
      </c>
    </row>
    <row r="209" spans="1:18" x14ac:dyDescent="0.25">
      <c r="A209">
        <f>'Rozkład masy'!$A204</f>
        <v>4.0810250000000128</v>
      </c>
      <c r="B209" s="1">
        <f>'Rozkład masy'!$P204</f>
        <v>0.20867469879518072</v>
      </c>
      <c r="C209">
        <f t="shared" si="40"/>
        <v>0.85160666265060503</v>
      </c>
      <c r="D209">
        <f t="shared" si="42"/>
        <v>2.0566038496830328</v>
      </c>
      <c r="E209">
        <f t="shared" si="41"/>
        <v>0.88261455317202575</v>
      </c>
      <c r="G209" s="2">
        <f>-'Rozkład obciążeń'!P204</f>
        <v>-20.893554216867468</v>
      </c>
      <c r="H209" s="2">
        <f t="shared" si="33"/>
        <v>-42.969764035970798</v>
      </c>
      <c r="J209" s="1">
        <f t="shared" si="38"/>
        <v>-0.3749311839751775</v>
      </c>
      <c r="K209" s="1">
        <f t="shared" si="39"/>
        <v>-0.47616020840563933</v>
      </c>
      <c r="M209" s="2">
        <f t="shared" si="43"/>
        <v>-44.414334826408165</v>
      </c>
      <c r="N209" s="1">
        <f t="shared" si="34"/>
        <v>9.2681479420890298</v>
      </c>
      <c r="P209" s="1">
        <f t="shared" si="35"/>
        <v>4.0918500000000124</v>
      </c>
      <c r="Q209" s="2">
        <f t="shared" si="37"/>
        <v>129.2275287220539</v>
      </c>
      <c r="R209" s="2">
        <f t="shared" si="36"/>
        <v>-15.436410470015961</v>
      </c>
    </row>
    <row r="210" spans="1:18" x14ac:dyDescent="0.25">
      <c r="A210">
        <f>'Rozkład masy'!$A205</f>
        <v>4.102675000000013</v>
      </c>
      <c r="B210" s="1">
        <f>'Rozkład masy'!$P205</f>
        <v>0.20867469879518072</v>
      </c>
      <c r="C210">
        <f t="shared" si="40"/>
        <v>0.85612446987952073</v>
      </c>
      <c r="D210">
        <f t="shared" si="42"/>
        <v>2.0782538496830329</v>
      </c>
      <c r="E210">
        <f t="shared" si="41"/>
        <v>0.90129504317675946</v>
      </c>
      <c r="G210" s="2">
        <f>-'Rozkład obciążeń'!P205</f>
        <v>-20.893554216867468</v>
      </c>
      <c r="H210" s="2">
        <f t="shared" si="33"/>
        <v>-43.422109484765983</v>
      </c>
      <c r="J210" s="1">
        <f t="shared" si="38"/>
        <v>-0.3749311839751775</v>
      </c>
      <c r="K210" s="1">
        <f t="shared" si="39"/>
        <v>-0.48117277731314723</v>
      </c>
      <c r="M210" s="2">
        <f t="shared" si="43"/>
        <v>-44.316454503208433</v>
      </c>
      <c r="N210" s="1">
        <f t="shared" si="34"/>
        <v>9.2477227951273502</v>
      </c>
      <c r="P210" s="1">
        <f t="shared" si="35"/>
        <v>4.1135000000000126</v>
      </c>
      <c r="Q210" s="2">
        <f t="shared" si="37"/>
        <v>117.58169730031378</v>
      </c>
      <c r="R210" s="2">
        <f t="shared" si="36"/>
        <v>-12.764700598323831</v>
      </c>
    </row>
    <row r="211" spans="1:18" x14ac:dyDescent="0.25">
      <c r="A211">
        <f>'Rozkład masy'!$A206</f>
        <v>4.1243250000000131</v>
      </c>
      <c r="B211" s="1">
        <f>'Rozkład masy'!$P206</f>
        <v>0.20867469879518072</v>
      </c>
      <c r="C211">
        <f t="shared" si="40"/>
        <v>0.86064227710843644</v>
      </c>
      <c r="D211">
        <f t="shared" si="42"/>
        <v>2.0999038496830331</v>
      </c>
      <c r="E211">
        <f t="shared" si="41"/>
        <v>0.92017115423450524</v>
      </c>
      <c r="G211" s="2">
        <f>-'Rozkład obciążeń'!P206</f>
        <v>-20.893554216867468</v>
      </c>
      <c r="H211" s="2">
        <f t="shared" si="33"/>
        <v>-43.874454933561168</v>
      </c>
      <c r="J211" s="1">
        <f t="shared" si="38"/>
        <v>-0.3749311839751775</v>
      </c>
      <c r="K211" s="1">
        <f t="shared" si="39"/>
        <v>-0.48618534622065512</v>
      </c>
      <c r="M211" s="2">
        <f t="shared" si="43"/>
        <v>-44.218574180008702</v>
      </c>
      <c r="N211" s="1">
        <f t="shared" si="34"/>
        <v>9.2272976481656706</v>
      </c>
      <c r="P211" s="1">
        <f t="shared" si="35"/>
        <v>4.1351500000000128</v>
      </c>
      <c r="Q211" s="2">
        <f t="shared" si="37"/>
        <v>105.91544073161198</v>
      </c>
      <c r="R211" s="2">
        <f t="shared" si="36"/>
        <v>-10.345344079128235</v>
      </c>
    </row>
    <row r="212" spans="1:18" x14ac:dyDescent="0.25">
      <c r="A212">
        <f>'Rozkład masy'!$A207</f>
        <v>4.1459750000000133</v>
      </c>
      <c r="B212" s="1">
        <f>'Rozkład masy'!$P207</f>
        <v>0.20867469879518072</v>
      </c>
      <c r="C212">
        <f t="shared" si="40"/>
        <v>0.86516008433735214</v>
      </c>
      <c r="D212">
        <f t="shared" si="42"/>
        <v>2.1215538496830333</v>
      </c>
      <c r="E212">
        <f t="shared" si="41"/>
        <v>0.93924288634526321</v>
      </c>
      <c r="G212" s="2">
        <f>-'Rozkład obciążeń'!P207</f>
        <v>-20.893554216867468</v>
      </c>
      <c r="H212" s="2">
        <f t="shared" si="33"/>
        <v>-44.326800382356353</v>
      </c>
      <c r="J212" s="1">
        <f t="shared" si="38"/>
        <v>-0.3749311839751775</v>
      </c>
      <c r="K212" s="1">
        <f t="shared" si="39"/>
        <v>-0.49119791512816302</v>
      </c>
      <c r="M212" s="2">
        <f t="shared" si="43"/>
        <v>-44.12069385680897</v>
      </c>
      <c r="N212" s="1">
        <f t="shared" si="34"/>
        <v>9.2068725012039927</v>
      </c>
      <c r="P212" s="1">
        <f t="shared" si="35"/>
        <v>4.1568000000000129</v>
      </c>
      <c r="Q212" s="2">
        <f t="shared" si="37"/>
        <v>94.228759015948498</v>
      </c>
      <c r="R212" s="2">
        <f t="shared" si="36"/>
        <v>-8.1787831168608935</v>
      </c>
    </row>
    <row r="213" spans="1:18" x14ac:dyDescent="0.25">
      <c r="A213">
        <f>'Rozkład masy'!$A208</f>
        <v>4.1676250000000135</v>
      </c>
      <c r="B213" s="1">
        <f>'Rozkład masy'!$P208</f>
        <v>0.20867469879518072</v>
      </c>
      <c r="C213">
        <f t="shared" si="40"/>
        <v>0.86967789156626785</v>
      </c>
      <c r="D213">
        <f t="shared" ref="D213:D220" si="44">A213-$A$223</f>
        <v>2.1432038496830335</v>
      </c>
      <c r="E213">
        <f t="shared" si="41"/>
        <v>0.95851023950903302</v>
      </c>
      <c r="G213" s="2">
        <f>-'Rozkład obciążeń'!P208</f>
        <v>-20.893554216867468</v>
      </c>
      <c r="H213" s="2">
        <f t="shared" si="33"/>
        <v>-44.779145831151531</v>
      </c>
      <c r="J213" s="1">
        <f t="shared" si="38"/>
        <v>-0.3749311839751775</v>
      </c>
      <c r="K213" s="1">
        <f t="shared" si="39"/>
        <v>-0.49621048403567081</v>
      </c>
      <c r="M213" s="2">
        <f t="shared" ref="M213:M220" si="45">$C$6+$C$7*D213</f>
        <v>-44.022813533609238</v>
      </c>
      <c r="N213" s="1">
        <f t="shared" si="34"/>
        <v>9.1864473542423131</v>
      </c>
      <c r="P213" s="1">
        <f t="shared" si="35"/>
        <v>4.1784500000000131</v>
      </c>
      <c r="Q213" s="2">
        <f t="shared" si="37"/>
        <v>82.521652153323345</v>
      </c>
      <c r="R213" s="2">
        <f t="shared" si="36"/>
        <v>-6.2654599159535271</v>
      </c>
    </row>
    <row r="214" spans="1:18" x14ac:dyDescent="0.25">
      <c r="A214">
        <f>'Rozkład masy'!$A209</f>
        <v>4.1892750000000136</v>
      </c>
      <c r="B214" s="1">
        <f>'Rozkład masy'!$P209</f>
        <v>0.20867469879518072</v>
      </c>
      <c r="C214">
        <f t="shared" si="40"/>
        <v>0.87419569879518355</v>
      </c>
      <c r="D214">
        <f t="shared" si="44"/>
        <v>2.1648538496830336</v>
      </c>
      <c r="E214">
        <f t="shared" si="41"/>
        <v>0.97797321372581503</v>
      </c>
      <c r="G214" s="2">
        <f>-'Rozkład obciążeń'!P209</f>
        <v>-20.893554216867468</v>
      </c>
      <c r="H214" s="2">
        <f t="shared" ref="H214:H220" si="46">G214*D214</f>
        <v>-45.231491279946717</v>
      </c>
      <c r="J214" s="1">
        <f t="shared" si="38"/>
        <v>-0.3749311839751775</v>
      </c>
      <c r="K214" s="1">
        <f t="shared" si="39"/>
        <v>-0.5012230529431787</v>
      </c>
      <c r="M214" s="2">
        <f t="shared" si="45"/>
        <v>-43.924933210409506</v>
      </c>
      <c r="N214" s="1">
        <f t="shared" ref="N214:N220" si="47">-M214*B214</f>
        <v>9.1660222072806334</v>
      </c>
      <c r="P214" s="1">
        <f t="shared" ref="P214:P220" si="48">P213+$B$2/$B$3</f>
        <v>4.2001000000000133</v>
      </c>
      <c r="Q214" s="2">
        <f t="shared" si="37"/>
        <v>70.794120143736507</v>
      </c>
      <c r="R214" s="2">
        <f t="shared" ref="R214:R220" si="49">R213+($B$2/$B$3)*N214/2+G214*($B$2/$B$3)/2+Q213*($B$2/$B$3)</f>
        <v>-4.6058166808378536</v>
      </c>
    </row>
    <row r="215" spans="1:18" x14ac:dyDescent="0.25">
      <c r="A215">
        <f>'Rozkład masy'!$A210</f>
        <v>4.2109250000000138</v>
      </c>
      <c r="B215" s="1">
        <f>'Rozkład masy'!$P210</f>
        <v>0.20867469879518072</v>
      </c>
      <c r="C215">
        <f t="shared" si="40"/>
        <v>0.87871350602409926</v>
      </c>
      <c r="D215">
        <f t="shared" si="44"/>
        <v>2.1865038496830338</v>
      </c>
      <c r="E215">
        <f t="shared" si="41"/>
        <v>0.9976318089956091</v>
      </c>
      <c r="G215" s="2">
        <f>-'Rozkład obciążeń'!P210</f>
        <v>-20.893554216867468</v>
      </c>
      <c r="H215" s="2">
        <f t="shared" si="46"/>
        <v>-45.683836728741902</v>
      </c>
      <c r="J215" s="1">
        <f t="shared" si="38"/>
        <v>-0.3749311839751775</v>
      </c>
      <c r="K215" s="1">
        <f t="shared" si="39"/>
        <v>-0.5062356218506866</v>
      </c>
      <c r="M215" s="2">
        <f t="shared" si="45"/>
        <v>-43.827052887209774</v>
      </c>
      <c r="N215" s="1">
        <f t="shared" si="47"/>
        <v>9.1455970603189556</v>
      </c>
      <c r="P215" s="1">
        <f t="shared" si="48"/>
        <v>4.2217500000000134</v>
      </c>
      <c r="Q215" s="2">
        <f t="shared" si="37"/>
        <v>59.046162987187991</v>
      </c>
      <c r="R215" s="2">
        <f t="shared" si="49"/>
        <v>-3.2002956159455955</v>
      </c>
    </row>
    <row r="216" spans="1:18" x14ac:dyDescent="0.25">
      <c r="A216">
        <f>'Rozkład masy'!$A211</f>
        <v>4.232575000000014</v>
      </c>
      <c r="B216" s="1">
        <f>'Rozkład masy'!$P211</f>
        <v>0.20867469879518072</v>
      </c>
      <c r="C216">
        <f t="shared" si="40"/>
        <v>0.88323131325301496</v>
      </c>
      <c r="D216">
        <f t="shared" si="44"/>
        <v>2.208153849683034</v>
      </c>
      <c r="E216">
        <f t="shared" si="41"/>
        <v>1.017486025318415</v>
      </c>
      <c r="G216" s="2">
        <f>-'Rozkład obciążeń'!P211</f>
        <v>-20.893554216867468</v>
      </c>
      <c r="H216" s="2">
        <f t="shared" si="46"/>
        <v>-46.136182177537087</v>
      </c>
      <c r="J216" s="1">
        <f t="shared" si="38"/>
        <v>-0.3749311839751775</v>
      </c>
      <c r="K216" s="1">
        <f t="shared" si="39"/>
        <v>-0.5112481907581945</v>
      </c>
      <c r="M216" s="2">
        <f t="shared" si="45"/>
        <v>-43.729172564010042</v>
      </c>
      <c r="N216" s="1">
        <f t="shared" si="47"/>
        <v>9.125171913357276</v>
      </c>
      <c r="P216" s="1">
        <f t="shared" si="48"/>
        <v>4.2434000000000136</v>
      </c>
      <c r="Q216" s="2">
        <f t="shared" si="37"/>
        <v>47.277780683677804</v>
      </c>
      <c r="R216" s="2">
        <f t="shared" si="49"/>
        <v>-2.0493389257084735</v>
      </c>
    </row>
    <row r="217" spans="1:18" x14ac:dyDescent="0.25">
      <c r="A217">
        <f>'Rozkład masy'!$A212</f>
        <v>4.2542250000000141</v>
      </c>
      <c r="B217" s="1">
        <f>'Rozkład masy'!$P212</f>
        <v>0.20867469879518072</v>
      </c>
      <c r="C217">
        <f t="shared" si="40"/>
        <v>0.88774912048193066</v>
      </c>
      <c r="D217">
        <f t="shared" si="44"/>
        <v>2.2298038496830341</v>
      </c>
      <c r="E217">
        <f t="shared" si="41"/>
        <v>1.037535862694233</v>
      </c>
      <c r="G217" s="2">
        <f>-'Rozkład obciążeń'!P212</f>
        <v>-20.893554216867468</v>
      </c>
      <c r="H217" s="2">
        <f t="shared" si="46"/>
        <v>-46.588527626332272</v>
      </c>
      <c r="J217" s="1">
        <f t="shared" si="38"/>
        <v>-0.3749311839751775</v>
      </c>
      <c r="K217" s="1">
        <f t="shared" si="39"/>
        <v>-0.5162607596657024</v>
      </c>
      <c r="M217" s="2">
        <f t="shared" si="45"/>
        <v>-43.631292240810311</v>
      </c>
      <c r="N217" s="1">
        <f t="shared" si="47"/>
        <v>9.1047467663955963</v>
      </c>
      <c r="P217" s="1">
        <f t="shared" si="48"/>
        <v>4.2650500000000138</v>
      </c>
      <c r="Q217" s="2">
        <f t="shared" si="37"/>
        <v>35.488973233205932</v>
      </c>
      <c r="R217" s="2">
        <f t="shared" si="49"/>
        <v>-1.1533888145582072</v>
      </c>
    </row>
    <row r="218" spans="1:18" x14ac:dyDescent="0.25">
      <c r="A218">
        <f>'Rozkład masy'!$A213</f>
        <v>4.2758750000000143</v>
      </c>
      <c r="B218" s="1">
        <f>'Rozkład masy'!$P213</f>
        <v>0.20867469879518072</v>
      </c>
      <c r="C218">
        <f t="shared" si="40"/>
        <v>0.89226692771084637</v>
      </c>
      <c r="D218">
        <f t="shared" si="44"/>
        <v>2.2514538496830343</v>
      </c>
      <c r="E218">
        <f t="shared" si="41"/>
        <v>1.0577813211230633</v>
      </c>
      <c r="G218" s="2">
        <f>-'Rozkład obciążeń'!P213</f>
        <v>-20.893554216867468</v>
      </c>
      <c r="H218" s="2">
        <f t="shared" si="46"/>
        <v>-47.040873075127458</v>
      </c>
      <c r="J218" s="1">
        <f t="shared" si="38"/>
        <v>-0.3749311839751775</v>
      </c>
      <c r="K218" s="1">
        <f t="shared" si="39"/>
        <v>-0.52127332857321029</v>
      </c>
      <c r="M218" s="2">
        <f t="shared" si="45"/>
        <v>-43.533411917610579</v>
      </c>
      <c r="N218" s="1">
        <f t="shared" si="47"/>
        <v>9.0843216194339185</v>
      </c>
      <c r="P218" s="1">
        <f t="shared" si="48"/>
        <v>4.2867000000000139</v>
      </c>
      <c r="Q218" s="2">
        <f t="shared" si="37"/>
        <v>23.679740635772383</v>
      </c>
      <c r="R218" s="2">
        <f t="shared" si="49"/>
        <v>-0.51288748692651709</v>
      </c>
    </row>
    <row r="219" spans="1:18" x14ac:dyDescent="0.25">
      <c r="A219">
        <f>'Rozkład masy'!$A214</f>
        <v>4.2975250000000145</v>
      </c>
      <c r="B219" s="1">
        <f>'Rozkład masy'!$P214</f>
        <v>0.20867469879518072</v>
      </c>
      <c r="C219">
        <f t="shared" si="40"/>
        <v>0.89678473493976207</v>
      </c>
      <c r="D219">
        <f t="shared" si="44"/>
        <v>2.2731038496830345</v>
      </c>
      <c r="E219">
        <f t="shared" si="41"/>
        <v>1.0782224006049055</v>
      </c>
      <c r="G219" s="2">
        <f>-'Rozkład obciążeń'!P214</f>
        <v>-20.893554216867468</v>
      </c>
      <c r="H219" s="2">
        <f t="shared" si="46"/>
        <v>-47.493218523922643</v>
      </c>
      <c r="J219" s="1">
        <f t="shared" si="38"/>
        <v>-0.3749311839751775</v>
      </c>
      <c r="K219" s="1">
        <f t="shared" si="39"/>
        <v>-0.52628589748071819</v>
      </c>
      <c r="M219" s="2">
        <f t="shared" si="45"/>
        <v>-43.435531594410847</v>
      </c>
      <c r="N219" s="1">
        <f t="shared" si="47"/>
        <v>9.0638964724722388</v>
      </c>
      <c r="P219" s="1">
        <f t="shared" si="48"/>
        <v>4.3083500000000141</v>
      </c>
      <c r="Q219" s="2">
        <f t="shared" si="37"/>
        <v>11.850082891377154</v>
      </c>
      <c r="R219" s="2">
        <f t="shared" si="49"/>
        <v>-0.12827714724512351</v>
      </c>
    </row>
    <row r="220" spans="1:18" x14ac:dyDescent="0.25">
      <c r="A220">
        <f>'Rozkład masy'!$A215</f>
        <v>4.3191750000000146</v>
      </c>
      <c r="B220" s="1">
        <f>'Rozkład masy'!$P215</f>
        <v>0.20867469879518072</v>
      </c>
      <c r="C220">
        <f t="shared" si="40"/>
        <v>0.90130254216867778</v>
      </c>
      <c r="D220">
        <f t="shared" si="44"/>
        <v>2.2947538496830346</v>
      </c>
      <c r="E220">
        <f t="shared" si="41"/>
        <v>1.0988591011397599</v>
      </c>
      <c r="G220" s="2">
        <f>-'Rozkład obciążeń'!P215</f>
        <v>-20.893554216867468</v>
      </c>
      <c r="H220" s="2">
        <f t="shared" si="46"/>
        <v>-47.945563972717821</v>
      </c>
      <c r="J220" s="1">
        <f t="shared" si="38"/>
        <v>-0.3749311839751775</v>
      </c>
      <c r="K220" s="1">
        <f t="shared" si="39"/>
        <v>-0.53129846638822598</v>
      </c>
      <c r="M220" s="2">
        <f t="shared" si="45"/>
        <v>-43.337651271211115</v>
      </c>
      <c r="N220" s="1">
        <f t="shared" si="47"/>
        <v>9.043471325510561</v>
      </c>
      <c r="P220" s="1">
        <f t="shared" si="48"/>
        <v>4.3300000000000143</v>
      </c>
      <c r="Q220" s="2">
        <f t="shared" si="37"/>
        <v>2.0246915255484055E-11</v>
      </c>
      <c r="R220" s="2">
        <f t="shared" si="49"/>
        <v>5.4253324055508756E-11</v>
      </c>
    </row>
    <row r="222" spans="1:18" x14ac:dyDescent="0.25">
      <c r="A222" t="s">
        <v>7</v>
      </c>
      <c r="B222" t="s">
        <v>1</v>
      </c>
      <c r="C222" t="s">
        <v>8</v>
      </c>
      <c r="E222" t="s">
        <v>17</v>
      </c>
    </row>
    <row r="223" spans="1:18" x14ac:dyDescent="0.25">
      <c r="A223">
        <f>C223/B223</f>
        <v>2.02442115031698</v>
      </c>
      <c r="B223" s="1">
        <f>SUM(B21:B220)</f>
        <v>55.726370891173289</v>
      </c>
      <c r="C223">
        <f>SUM(C21:C220)</f>
        <v>112.8136438624997</v>
      </c>
      <c r="E223">
        <f>SUM(E21:E220)</f>
        <v>90.242240484246835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Wprowadzenie</vt:lpstr>
      <vt:lpstr>Rozkład masy</vt:lpstr>
      <vt:lpstr>Rozkład obciążeń</vt:lpstr>
      <vt:lpstr>Rozkład T i 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Kierski</dc:creator>
  <cp:lastModifiedBy>Kacper Kraszewski</cp:lastModifiedBy>
  <dcterms:created xsi:type="dcterms:W3CDTF">2016-02-27T15:17:54Z</dcterms:created>
  <dcterms:modified xsi:type="dcterms:W3CDTF">2023-04-11T00:32:11Z</dcterms:modified>
</cp:coreProperties>
</file>