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My Drive\MATLAB\f. nCoV outbreak\25. China exit model chunyun\3. beijing Rt 20221213\data\"/>
    </mc:Choice>
  </mc:AlternateContent>
  <xr:revisionPtr revIDLastSave="0" documentId="13_ncr:1_{FE9AFDC7-3FB7-4E3A-BDEA-EF5AF25A6C2B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definedNames>
    <definedName name="_xlnm._FilterDatabase" localSheetId="0" hidden="1">Sheet1!$A$1:$F$23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1" i="1"/>
  <c r="C20" i="1"/>
  <c r="C18" i="1"/>
  <c r="C16" i="1"/>
  <c r="C13" i="1"/>
  <c r="C14" i="1"/>
  <c r="C19" i="1"/>
  <c r="C17" i="1"/>
  <c r="C15" i="1"/>
  <c r="C11" i="1"/>
  <c r="C12" i="1"/>
  <c r="E6" i="1"/>
  <c r="E3" i="1"/>
  <c r="E8" i="1"/>
</calcChain>
</file>

<file path=xl/sharedStrings.xml><?xml version="1.0" encoding="utf-8"?>
<sst xmlns="http://schemas.openxmlformats.org/spreadsheetml/2006/main" count="50" uniqueCount="12">
  <si>
    <t>date</t>
  </si>
  <si>
    <t>no_participants</t>
  </si>
  <si>
    <t>no_ever_positive</t>
  </si>
  <si>
    <t>source</t>
  </si>
  <si>
    <t>https://weibo.com/u/2987102112</t>
  </si>
  <si>
    <t>perc_ever_positive</t>
  </si>
  <si>
    <t>location</t>
  </si>
  <si>
    <t>Beijing</t>
  </si>
  <si>
    <t>https://weibo.com/u/7126731879</t>
  </si>
  <si>
    <t>https://weibo.com/chinaetfs</t>
  </si>
  <si>
    <t>https://mp.weixin.qq.com/s/PJuDlOcTon-WaWTRLIdXMw</t>
  </si>
  <si>
    <t>https://mp.weixin.qq.com/s/6jSGzWt_kyd6K880gnQ6wA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</si>
</sst>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zoomScale="107" zoomScaleNormal="107" workbookViewId="0">
      <pane ySplit="1" topLeftCell="A2" activePane="bottomLeft" state="frozen"/>
      <selection pane="bottomLeft" activeCell="D23" sqref="D23"/>
    </sheetView>
  </sheetViews>
  <sheetFormatPr defaultRowHeight="14.35" x14ac:dyDescent="0.5"/>
  <cols>
    <col min="1" max="1" width="10.234375" bestFit="1" customWidth="1"/>
    <col min="2" max="2" width="10.234375" customWidth="1"/>
    <col min="3" max="3" width="16.3515625" style="4" bestFit="1" customWidth="1"/>
    <col min="4" max="4" width="14.87890625" bestFit="1" customWidth="1"/>
    <col min="5" max="5" width="13.46875" bestFit="1" customWidth="1"/>
    <col min="6" max="6" width="28.234375" bestFit="1" customWidth="1"/>
  </cols>
  <sheetData>
    <row r="1" spans="1:6" s="1" customFormat="1" x14ac:dyDescent="0.5">
      <c r="A1" s="1" t="s">
        <v>0</v>
      </c>
      <c r="B1" s="1" t="s">
        <v>6</v>
      </c>
      <c r="C1" s="3" t="s">
        <v>5</v>
      </c>
      <c r="D1" s="1" t="s">
        <v>2</v>
      </c>
      <c r="E1" s="1" t="s">
        <v>1</v>
      </c>
      <c r="F1" s="1" t="s">
        <v>3</v>
      </c>
    </row>
    <row r="2" spans="1:6" x14ac:dyDescent="0.5">
      <c r="A2" s="2">
        <v>44905</v>
      </c>
      <c r="B2" s="2" t="s">
        <v>7</v>
      </c>
      <c r="C2" s="4">
        <v>0.19</v>
      </c>
      <c r="D2">
        <v>211</v>
      </c>
      <c r="E2">
        <v>1110</v>
      </c>
      <c r="F2" t="s">
        <v>4</v>
      </c>
    </row>
    <row r="3" spans="1:6" x14ac:dyDescent="0.5">
      <c r="A3" s="2">
        <v>44905</v>
      </c>
      <c r="B3" s="2" t="s">
        <v>7</v>
      </c>
      <c r="C3" s="4">
        <v>0.21</v>
      </c>
      <c r="D3">
        <v>214</v>
      </c>
      <c r="E3">
        <f>807+193+20+1</f>
        <v>1021</v>
      </c>
      <c r="F3" t="s">
        <v>8</v>
      </c>
    </row>
    <row r="4" spans="1:6" x14ac:dyDescent="0.5">
      <c r="A4" s="2">
        <v>44906</v>
      </c>
      <c r="B4" s="2" t="s">
        <v>7</v>
      </c>
      <c r="C4" s="4">
        <v>0.3</v>
      </c>
      <c r="D4">
        <v>373</v>
      </c>
      <c r="E4">
        <v>1243</v>
      </c>
      <c r="F4" t="s">
        <v>4</v>
      </c>
    </row>
    <row r="5" spans="1:6" x14ac:dyDescent="0.5">
      <c r="A5" s="2">
        <v>44906</v>
      </c>
      <c r="B5" s="2" t="s">
        <v>7</v>
      </c>
      <c r="C5" s="4">
        <v>0.32</v>
      </c>
      <c r="D5">
        <v>524</v>
      </c>
      <c r="E5">
        <v>1622</v>
      </c>
      <c r="F5" t="s">
        <v>9</v>
      </c>
    </row>
    <row r="6" spans="1:6" x14ac:dyDescent="0.5">
      <c r="A6" s="2">
        <v>44906</v>
      </c>
      <c r="B6" s="2" t="s">
        <v>7</v>
      </c>
      <c r="C6" s="4">
        <v>0.33</v>
      </c>
      <c r="D6">
        <v>2296</v>
      </c>
      <c r="E6">
        <f>4747+2296</f>
        <v>7043</v>
      </c>
      <c r="F6" t="s">
        <v>9</v>
      </c>
    </row>
    <row r="7" spans="1:6" x14ac:dyDescent="0.5">
      <c r="A7" s="2">
        <v>44907</v>
      </c>
      <c r="B7" s="2" t="s">
        <v>7</v>
      </c>
      <c r="C7" s="4">
        <v>0.36</v>
      </c>
      <c r="D7">
        <v>199</v>
      </c>
      <c r="E7">
        <v>552</v>
      </c>
      <c r="F7" t="s">
        <v>4</v>
      </c>
    </row>
    <row r="8" spans="1:6" x14ac:dyDescent="0.5">
      <c r="A8" s="2">
        <v>44907</v>
      </c>
      <c r="B8" s="2" t="s">
        <v>7</v>
      </c>
      <c r="C8" s="4">
        <v>0.32</v>
      </c>
      <c r="D8">
        <v>150</v>
      </c>
      <c r="E8">
        <f>121+29+308</f>
        <v>458</v>
      </c>
      <c r="F8" t="s">
        <v>8</v>
      </c>
    </row>
    <row r="9" spans="1:6" x14ac:dyDescent="0.5">
      <c r="A9" s="2">
        <v>44908</v>
      </c>
      <c r="B9" s="2" t="s">
        <v>7</v>
      </c>
      <c r="C9" s="4">
        <v>0.42</v>
      </c>
      <c r="D9">
        <v>311</v>
      </c>
      <c r="E9">
        <v>740</v>
      </c>
      <c r="F9" t="s">
        <v>4</v>
      </c>
    </row>
    <row r="10" spans="1:6" x14ac:dyDescent="0.5">
      <c r="A10" s="2">
        <v>44909</v>
      </c>
      <c r="B10" s="2" t="s">
        <v>7</v>
      </c>
      <c r="C10" s="4">
        <v>0.48</v>
      </c>
      <c r="D10">
        <v>345</v>
      </c>
      <c r="E10">
        <v>718</v>
      </c>
      <c r="F10" t="s">
        <v>4</v>
      </c>
    </row>
    <row r="11" spans="1:6" x14ac:dyDescent="0.5">
      <c r="A11" s="2">
        <v>44910</v>
      </c>
      <c r="B11" s="2" t="s">
        <v>7</v>
      </c>
      <c r="C11" s="4">
        <f>0.068+0.431</f>
        <v>0.499</v>
      </c>
      <c r="D11">
        <v>331</v>
      </c>
      <c r="E11">
        <v>663</v>
      </c>
      <c r="F11" t="s">
        <v>4</v>
      </c>
    </row>
    <row r="12" spans="1:6" x14ac:dyDescent="0.5">
      <c r="A12" s="2">
        <v>44911</v>
      </c>
      <c r="B12" s="2" t="s">
        <v>7</v>
      </c>
      <c r="C12" s="4">
        <f>0.093+0.438</f>
        <v>0.53100000000000003</v>
      </c>
      <c r="D12">
        <v>285</v>
      </c>
      <c r="E12">
        <v>536</v>
      </c>
      <c r="F12" t="s">
        <v>4</v>
      </c>
    </row>
    <row r="13" spans="1:6" x14ac:dyDescent="0.5">
      <c r="A13" s="2">
        <v>44911</v>
      </c>
      <c r="B13" s="2" t="s">
        <v>7</v>
      </c>
      <c r="C13" s="4">
        <f>0.09+0.423</f>
        <v>0.51300000000000001</v>
      </c>
      <c r="D13">
        <v>348</v>
      </c>
      <c r="E13">
        <v>678</v>
      </c>
      <c r="F13" t="s">
        <v>10</v>
      </c>
    </row>
    <row r="14" spans="1:6" x14ac:dyDescent="0.5">
      <c r="A14" s="2">
        <v>44912</v>
      </c>
      <c r="B14" s="2" t="s">
        <v>7</v>
      </c>
      <c r="C14" s="4">
        <f>0.127+0.433</f>
        <v>0.56000000000000005</v>
      </c>
      <c r="D14">
        <v>389</v>
      </c>
      <c r="E14">
        <v>695</v>
      </c>
      <c r="F14" t="s">
        <v>4</v>
      </c>
    </row>
    <row r="15" spans="1:6" x14ac:dyDescent="0.5">
      <c r="A15" s="2">
        <v>44913</v>
      </c>
      <c r="B15" s="2" t="s">
        <v>7</v>
      </c>
      <c r="C15" s="4">
        <f>0.186+0.419</f>
        <v>0.60499999999999998</v>
      </c>
      <c r="D15">
        <v>342</v>
      </c>
      <c r="E15">
        <v>566</v>
      </c>
      <c r="F15" t="s">
        <v>4</v>
      </c>
    </row>
    <row r="16" spans="1:6" x14ac:dyDescent="0.5">
      <c r="A16" s="2">
        <v>44913</v>
      </c>
      <c r="B16" s="2" t="s">
        <v>7</v>
      </c>
      <c r="C16" s="4">
        <f>0.163+0.449</f>
        <v>0.61199999999999999</v>
      </c>
      <c r="D16">
        <v>281</v>
      </c>
      <c r="E16">
        <v>459</v>
      </c>
      <c r="F16" t="s">
        <v>10</v>
      </c>
    </row>
    <row r="17" spans="1:6" x14ac:dyDescent="0.5">
      <c r="A17" s="2">
        <v>44914</v>
      </c>
      <c r="B17" s="2" t="s">
        <v>7</v>
      </c>
      <c r="C17" s="4">
        <f>0.225+0.403</f>
        <v>0.628</v>
      </c>
      <c r="D17">
        <v>430</v>
      </c>
      <c r="E17">
        <v>685</v>
      </c>
      <c r="F17" t="s">
        <v>4</v>
      </c>
    </row>
    <row r="18" spans="1:6" x14ac:dyDescent="0.5">
      <c r="A18" s="2">
        <v>44914</v>
      </c>
      <c r="B18" s="2" t="s">
        <v>7</v>
      </c>
      <c r="C18" s="4">
        <f>0.252+0.405</f>
        <v>0.65700000000000003</v>
      </c>
      <c r="D18">
        <v>555</v>
      </c>
      <c r="E18">
        <v>845</v>
      </c>
      <c r="F18" t="s">
        <v>10</v>
      </c>
    </row>
    <row r="19" spans="1:6" x14ac:dyDescent="0.5">
      <c r="A19" s="2">
        <v>44915</v>
      </c>
      <c r="B19" s="2" t="s">
        <v>7</v>
      </c>
      <c r="C19" s="4">
        <f>0.272+0.381</f>
        <v>0.65300000000000002</v>
      </c>
      <c r="D19">
        <v>391</v>
      </c>
      <c r="E19">
        <v>599</v>
      </c>
      <c r="F19" t="s">
        <v>4</v>
      </c>
    </row>
    <row r="20" spans="1:6" x14ac:dyDescent="0.5">
      <c r="A20" s="2">
        <v>44915</v>
      </c>
      <c r="B20" s="2" t="s">
        <v>7</v>
      </c>
      <c r="C20" s="4">
        <f>0.323+0.358</f>
        <v>0.68100000000000005</v>
      </c>
      <c r="D20">
        <v>656</v>
      </c>
      <c r="E20">
        <v>964</v>
      </c>
      <c r="F20" t="s">
        <v>10</v>
      </c>
    </row>
    <row r="21" spans="1:6" x14ac:dyDescent="0.5">
      <c r="A21" s="2">
        <v>44916</v>
      </c>
      <c r="B21" s="2" t="s">
        <v>7</v>
      </c>
      <c r="C21" s="4">
        <f>0.355+0.331</f>
        <v>0.68599999999999994</v>
      </c>
      <c r="D21">
        <v>857</v>
      </c>
      <c r="E21">
        <v>1249</v>
      </c>
      <c r="F21" t="s">
        <v>4</v>
      </c>
    </row>
    <row r="22" spans="1:6" x14ac:dyDescent="0.5">
      <c r="A22" s="2">
        <v>44916</v>
      </c>
      <c r="B22" s="2" t="s">
        <v>7</v>
      </c>
      <c r="C22" s="4">
        <f>0.389+0.314</f>
        <v>0.70300000000000007</v>
      </c>
      <c r="D22">
        <v>583</v>
      </c>
      <c r="E22">
        <v>830</v>
      </c>
      <c r="F22" t="s">
        <v>11</v>
      </c>
    </row>
    <row r="23" spans="1:6" x14ac:dyDescent="0.5">
      <c r="A23" s="2">
        <v>44917</v>
      </c>
      <c r="B23" s="2" t="s">
        <v>7</v>
      </c>
      <c r="C23" s="4">
        <f>0.384+0.324</f>
        <v>0.70799999999999996</v>
      </c>
      <c r="D23">
        <v>861</v>
      </c>
      <c r="E23">
        <v>1216</v>
      </c>
      <c r="F23" t="s">
        <v>4</v>
      </c>
    </row>
    <row r="24" spans="1:6" x14ac:dyDescent="0.5">
      <c r="A24" s="2"/>
      <c r="B24" s="2"/>
    </row>
    <row r="25" spans="1:6" x14ac:dyDescent="0.5">
      <c r="A25" s="2"/>
      <c r="B25" s="2"/>
    </row>
    <row r="26" spans="1:6" x14ac:dyDescent="0.5">
      <c r="A26" s="2"/>
      <c r="B26" s="2"/>
    </row>
    <row r="27" spans="1:6" x14ac:dyDescent="0.5">
      <c r="A27" s="2"/>
      <c r="B27" s="2"/>
    </row>
    <row r="28" spans="1:6" x14ac:dyDescent="0.5">
      <c r="A28" s="2"/>
      <c r="B28" s="2"/>
    </row>
    <row r="29" spans="1:6" x14ac:dyDescent="0.5">
      <c r="A29" s="2"/>
      <c r="B29" s="2"/>
    </row>
    <row r="30" spans="1:6" x14ac:dyDescent="0.5">
      <c r="A30" s="2"/>
      <c r="B30" s="2"/>
    </row>
    <row r="31" spans="1:6" x14ac:dyDescent="0.5">
      <c r="A31" s="2"/>
      <c r="B31" s="2"/>
    </row>
    <row r="32" spans="1:6" x14ac:dyDescent="0.5">
      <c r="A32" s="2"/>
      <c r="B32" s="2"/>
    </row>
    <row r="33" spans="1:2" x14ac:dyDescent="0.5">
      <c r="A33" s="2"/>
      <c r="B33" s="2"/>
    </row>
    <row r="34" spans="1:2" x14ac:dyDescent="0.5">
      <c r="A34" s="2"/>
      <c r="B34" s="2"/>
    </row>
    <row r="35" spans="1:2" x14ac:dyDescent="0.5">
      <c r="A35" s="2"/>
      <c r="B35" s="2"/>
    </row>
    <row r="36" spans="1:2" x14ac:dyDescent="0.5">
      <c r="A36" s="2"/>
      <c r="B36" s="2"/>
    </row>
    <row r="37" spans="1:2" x14ac:dyDescent="0.5">
      <c r="A37" s="2"/>
      <c r="B37" s="2"/>
    </row>
    <row r="38" spans="1:2" x14ac:dyDescent="0.5">
      <c r="A38" s="2"/>
      <c r="B38" s="2"/>
    </row>
    <row r="39" spans="1:2" x14ac:dyDescent="0.5">
      <c r="A39" s="2"/>
      <c r="B39" s="2"/>
    </row>
  </sheetData>
  <autoFilter ref="A1:F23" xr:uid="{00000000-0001-0000-0000-000000000000}">
    <sortState xmlns:xlrd2="http://schemas.microsoft.com/office/spreadsheetml/2017/richdata2" ref="A2:F23">
      <sortCondition ref="A1:A23"/>
    </sortState>
  </autoFilter>
  <sortState xmlns:xlrd2="http://schemas.microsoft.com/office/spreadsheetml/2017/richdata2" ref="A2:F20">
    <sortCondition ref="A1:A20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Leung</dc:creator>
  <cp:lastModifiedBy>Kathy Leung</cp:lastModifiedBy>
  <dcterms:created xsi:type="dcterms:W3CDTF">2015-06-05T18:17:20Z</dcterms:created>
  <dcterms:modified xsi:type="dcterms:W3CDTF">2022-12-23T05:08:57Z</dcterms:modified>
</cp:coreProperties>
</file>