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55" windowHeight="7620" activeTab="5"/>
  </bookViews>
  <sheets>
    <sheet name="pivot table" sheetId="6" r:id="rId1"/>
    <sheet name="Grouping" sheetId="7" r:id="rId2"/>
    <sheet name="train" sheetId="1" r:id="rId3"/>
    <sheet name="Sheet4" sheetId="5" r:id="rId4"/>
    <sheet name="making a histogram with grades" sheetId="8" r:id="rId5"/>
    <sheet name="Fare-Analysis" sheetId="9" r:id="rId6"/>
    <sheet name="fARE IN INT" sheetId="10" r:id="rId7"/>
  </sheets>
  <calcPr calcId="144525"/>
  <pivotCaches>
    <pivotCache cacheId="1" r:id="rId8"/>
    <pivotCache cacheId="6" r:id="rId9"/>
  </pivotCaches>
</workbook>
</file>

<file path=xl/calcChain.xml><?xml version="1.0" encoding="utf-8"?>
<calcChain xmlns="http://schemas.openxmlformats.org/spreadsheetml/2006/main">
  <c r="F1" i="9" l="1"/>
  <c r="G1" i="9" a="1"/>
  <c r="G1" i="9" s="1"/>
  <c r="B2" i="10"/>
  <c r="B1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2" i="9"/>
  <c r="C5" i="9"/>
  <c r="C4" i="9"/>
  <c r="C3" i="9"/>
  <c r="C2" i="9"/>
  <c r="C1" i="9"/>
  <c r="F1" i="8" a="1"/>
  <c r="F1" i="8" s="1"/>
  <c r="F3" i="8"/>
  <c r="F4" i="8"/>
  <c r="C4" i="8"/>
  <c r="C3" i="8"/>
  <c r="C2" i="8"/>
  <c r="C1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2" i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4" i="7"/>
  <c r="G28" i="9" l="1"/>
  <c r="G24" i="9"/>
  <c r="G16" i="9"/>
  <c r="G12" i="9"/>
  <c r="G31" i="9"/>
  <c r="G27" i="9"/>
  <c r="G23" i="9"/>
  <c r="G19" i="9"/>
  <c r="G15" i="9"/>
  <c r="G11" i="9"/>
  <c r="G7" i="9"/>
  <c r="G3" i="9"/>
  <c r="G20" i="9"/>
  <c r="G8" i="9"/>
  <c r="G30" i="9"/>
  <c r="G26" i="9"/>
  <c r="G22" i="9"/>
  <c r="G18" i="9"/>
  <c r="G14" i="9"/>
  <c r="G10" i="9"/>
  <c r="G6" i="9"/>
  <c r="G2" i="9"/>
  <c r="G4" i="9"/>
  <c r="G29" i="9"/>
  <c r="G25" i="9"/>
  <c r="G21" i="9"/>
  <c r="G17" i="9"/>
  <c r="G13" i="9"/>
  <c r="G9" i="9"/>
  <c r="G5" i="9"/>
  <c r="F2" i="8"/>
  <c r="F5" i="8"/>
  <c r="C5" i="8"/>
  <c r="B3" i="5"/>
  <c r="B2" i="5"/>
  <c r="B4" i="5" s="1"/>
  <c r="D11" i="6"/>
  <c r="D10" i="6"/>
  <c r="D9" i="6"/>
  <c r="D7" i="6"/>
  <c r="D6" i="6"/>
  <c r="D5" i="6"/>
  <c r="D12" i="6"/>
  <c r="D8" i="6"/>
  <c r="D4" i="6"/>
</calcChain>
</file>

<file path=xl/sharedStrings.xml><?xml version="1.0" encoding="utf-8"?>
<sst xmlns="http://schemas.openxmlformats.org/spreadsheetml/2006/main" count="3170" uniqueCount="1248">
  <si>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</si>
  <si>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</si>
  <si>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</si>
  <si>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</si>
  <si>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</si>
  <si>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</si>
  <si>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</si>
  <si>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</si>
  <si>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</si>
  <si>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</si>
  <si>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</si>
  <si>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</si>
  <si>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</si>
  <si>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</si>
  <si>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</si>
  <si>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</si>
  <si>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</si>
  <si>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</si>
  <si>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</si>
  <si>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</si>
  <si>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</si>
  <si>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</si>
  <si>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</si>
  <si>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</si>
  <si>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</si>
  <si>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</si>
  <si>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</si>
  <si>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</si>
  <si>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</si>
  <si>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</si>
  <si>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</si>
  <si>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</si>
  <si>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</si>
  <si>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</si>
  <si>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</si>
  <si>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</si>
  <si>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</si>
  <si>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</si>
  <si>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</si>
  <si>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</si>
  <si>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</si>
  <si>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</si>
  <si>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</si>
  <si>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</si>
  <si>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</si>
  <si>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</si>
  <si>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</si>
  <si>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</si>
  <si>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</si>
  <si>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</si>
  <si>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</si>
  <si>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</si>
  <si>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</si>
  <si>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</si>
  <si>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</si>
  <si>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</si>
  <si>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</si>
  <si>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</si>
  <si>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</si>
  <si>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</si>
  <si>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</si>
  <si>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</si>
  <si>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</si>
  <si>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</si>
  <si>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</si>
  <si>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</si>
  <si>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</si>
  <si>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</si>
  <si>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</si>
  <si>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</si>
  <si>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</si>
  <si>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</si>
  <si>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</si>
  <si>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</si>
  <si>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</si>
  <si>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</si>
  <si>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</si>
  <si>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</si>
  <si>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</si>
  <si>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</si>
  <si>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</si>
  <si>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</si>
  <si>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</si>
  <si>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</si>
  <si>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</si>
  <si>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</si>
  <si>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</si>
  <si>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</si>
  <si>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</si>
  <si>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</si>
  <si>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</si>
  <si>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</si>
  <si>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</si>
  <si>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</si>
  <si>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</si>
  <si>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</si>
  <si>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</si>
  <si>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</si>
  <si>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</si>
  <si>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</si>
  <si>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</si>
  <si>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</si>
  <si>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</si>
  <si>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</si>
  <si>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</si>
  <si>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</si>
  <si>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</si>
  <si>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</si>
  <si>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</si>
  <si>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</si>
  <si>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</si>
  <si>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</si>
  <si>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</si>
  <si>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</si>
  <si>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</si>
  <si>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</si>
  <si>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</si>
  <si>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</si>
  <si>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</si>
  <si>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</si>
  <si>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</si>
  <si>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</si>
  <si>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</si>
  <si>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</si>
  <si>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</si>
  <si>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</si>
  <si>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</si>
  <si>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</si>
  <si>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</si>
  <si>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</si>
  <si>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</si>
  <si>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</si>
  <si>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</si>
  <si>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</si>
  <si>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</si>
  <si>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</si>
  <si>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</si>
  <si>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</si>
  <si>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</si>
  <si>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</si>
  <si>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</si>
  <si>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</si>
  <si>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</si>
  <si>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</si>
  <si>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</si>
  <si>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</si>
  <si>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</si>
  <si>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</si>
  <si>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</si>
  <si>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</si>
  <si>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</si>
  <si>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</si>
  <si>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</si>
  <si>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</si>
  <si>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</si>
  <si>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</si>
  <si>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</si>
  <si>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</si>
  <si>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</si>
  <si>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</si>
  <si>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</si>
  <si>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</si>
  <si>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</si>
  <si>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</si>
  <si>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</si>
  <si>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</si>
  <si>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</si>
  <si>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</si>
  <si>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</si>
  <si>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</si>
  <si>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</si>
  <si>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</si>
  <si>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</si>
  <si>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</si>
  <si>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</si>
  <si>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</si>
  <si>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</si>
  <si>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</si>
  <si>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</si>
  <si>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</si>
  <si>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</si>
  <si>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</si>
  <si>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</si>
  <si>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</si>
  <si>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</si>
  <si>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</si>
  <si>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</si>
  <si>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</si>
  <si>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</si>
  <si>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</si>
  <si>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</si>
  <si>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</si>
  <si>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</si>
  <si>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</si>
  <si>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</si>
  <si>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</si>
  <si>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</si>
  <si>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</si>
  <si>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</si>
  <si>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</si>
  <si>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</si>
  <si>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</si>
  <si>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</si>
  <si>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</si>
  <si>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</si>
  <si>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</si>
  <si>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</si>
  <si>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</si>
  <si>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</si>
  <si>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</si>
  <si>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</si>
  <si>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</si>
  <si>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</si>
  <si>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</si>
  <si>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</si>
  <si>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</si>
  <si>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</si>
  <si>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</si>
  <si>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</si>
  <si>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</si>
  <si>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</si>
  <si>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</si>
  <si>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</si>
  <si>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</si>
  <si>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</si>
  <si>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</si>
  <si>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</si>
  <si>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</si>
  <si>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</si>
  <si>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</si>
  <si>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</si>
  <si>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</si>
  <si>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</si>
  <si>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</si>
  <si>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</si>
  <si>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</si>
  <si>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</si>
  <si>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</si>
  <si>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</si>
  <si>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</si>
  <si>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</si>
  <si>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</si>
  <si>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</si>
  <si>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</si>
  <si>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</si>
  <si>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</si>
  <si>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</si>
  <si>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</si>
  <si>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</si>
  <si>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</si>
  <si>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</si>
  <si>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</si>
  <si>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</si>
  <si>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</si>
  <si>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</si>
  <si>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</si>
  <si>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</si>
  <si>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</si>
  <si>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</si>
  <si>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</si>
  <si>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</si>
  <si>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</si>
  <si>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</si>
  <si>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</si>
  <si>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</si>
  <si>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</si>
  <si>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</si>
  <si>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</si>
  <si>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</si>
  <si>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</si>
  <si>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</si>
  <si>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</si>
  <si>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</si>
  <si>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</si>
  <si>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</si>
  <si>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</si>
  <si>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</si>
  <si>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</si>
  <si>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</si>
  <si>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</si>
  <si>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</si>
  <si>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</si>
  <si>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</si>
  <si>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</si>
  <si>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</si>
  <si>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</si>
  <si>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</si>
  <si>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</si>
  <si>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</si>
  <si>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</si>
  <si>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</si>
  <si>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</si>
  <si>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</si>
  <si>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</si>
  <si>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</si>
  <si>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</si>
  <si>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</si>
  <si>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</si>
  <si>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</si>
  <si>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</si>
  <si>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</si>
  <si>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</si>
  <si>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</si>
  <si>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</si>
  <si>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</si>
  <si>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</si>
  <si>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</si>
  <si>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</si>
  <si>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</si>
  <si>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</si>
  <si>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</si>
  <si>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</si>
  <si>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</si>
  <si>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</si>
  <si>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</si>
  <si>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</si>
  <si>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</si>
  <si>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</si>
  <si>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</si>
  <si>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</si>
  <si>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</si>
  <si>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</si>
  <si>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</si>
  <si>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</si>
  <si>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</si>
  <si>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</si>
  <si>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</si>
  <si>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</si>
  <si>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</si>
  <si>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</si>
  <si>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</si>
  <si>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</si>
  <si>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</si>
  <si>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</si>
  <si>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</si>
  <si>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</si>
  <si>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</si>
  <si>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</si>
  <si>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</si>
  <si>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</si>
  <si>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</si>
  <si>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</si>
  <si>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</si>
  <si>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</si>
  <si>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</si>
  <si>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</si>
  <si>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</si>
  <si>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</si>
  <si>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</si>
  <si>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</si>
  <si>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</si>
  <si>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</si>
  <si>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</si>
  <si>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</si>
  <si>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</si>
  <si>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</si>
  <si>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</si>
  <si>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</si>
  <si>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</si>
  <si>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</si>
  <si>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</si>
  <si>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</si>
  <si>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</si>
  <si>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</si>
  <si>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</si>
  <si>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</si>
  <si>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</si>
  <si>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</si>
  <si>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</si>
  <si>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</si>
  <si>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</si>
  <si>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</si>
  <si>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</si>
  <si>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</si>
  <si>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</si>
  <si>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</si>
  <si>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</si>
  <si>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</si>
  <si>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</si>
  <si>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</si>
  <si>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</si>
  <si>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</si>
  <si>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</si>
  <si>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</si>
  <si>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</si>
  <si>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</si>
  <si>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</si>
  <si>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</si>
  <si>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</si>
  <si>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</si>
  <si>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</si>
  <si>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</si>
  <si>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</si>
  <si>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</si>
  <si>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</si>
  <si>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</si>
  <si>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</si>
  <si>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</si>
  <si>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</si>
  <si>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</si>
  <si>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</si>
  <si>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</si>
  <si>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</si>
  <si>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</si>
  <si>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</si>
  <si>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</si>
  <si>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</si>
  <si>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</si>
  <si>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</si>
  <si>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</si>
  <si>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</si>
  <si>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</si>
  <si>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</si>
  <si>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</si>
  <si>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</si>
  <si>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</si>
  <si>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</si>
  <si>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</si>
  <si>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</si>
  <si>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</si>
  <si>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</si>
  <si>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</si>
  <si>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</si>
  <si>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</si>
  <si>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</si>
  <si>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</si>
  <si>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</si>
  <si>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</si>
  <si>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</si>
  <si>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</si>
  <si>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</si>
  <si>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</si>
  <si>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</si>
  <si>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</si>
  <si>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</si>
  <si>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</si>
  <si>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</si>
  <si>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</si>
  <si>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</si>
  <si>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</si>
  <si>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</si>
  <si>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</si>
  <si>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</si>
  <si>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</si>
  <si>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</si>
  <si>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</si>
  <si>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</si>
  <si>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</si>
  <si>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</si>
  <si>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</si>
  <si>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</si>
  <si>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</si>
  <si>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</si>
  <si>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</si>
  <si>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</si>
  <si>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</si>
  <si>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</si>
  <si>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</si>
  <si>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</si>
  <si>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</si>
  <si>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</si>
  <si>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</si>
  <si>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</si>
  <si>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</si>
  <si>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</si>
  <si>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</si>
  <si>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</si>
  <si>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</si>
  <si>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</si>
  <si>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</si>
  <si>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</si>
  <si>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</si>
  <si>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</si>
  <si>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</si>
  <si>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</si>
  <si>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</si>
  <si>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</si>
  <si>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</si>
  <si>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</si>
  <si>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</si>
  <si>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</si>
  <si>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</si>
  <si>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</si>
  <si>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</si>
  <si>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</si>
  <si>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</si>
  <si>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</si>
  <si>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</si>
  <si>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</si>
  <si>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</si>
  <si>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</si>
  <si>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</si>
  <si>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</si>
  <si>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</si>
  <si>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</si>
  <si>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</si>
  <si>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</si>
  <si>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</si>
  <si>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</si>
  <si>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</si>
  <si>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</si>
  <si>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</si>
  <si>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</si>
  <si>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</si>
  <si>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</si>
  <si>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</si>
  <si>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</si>
  <si>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</si>
  <si>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</si>
  <si>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</si>
  <si>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</si>
  <si>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</si>
  <si>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</si>
  <si>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</si>
  <si>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</si>
  <si>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</si>
  <si>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</si>
  <si>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</si>
  <si>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</si>
  <si>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</si>
  <si>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</si>
  <si>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</si>
  <si>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</si>
  <si>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</si>
  <si>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</si>
  <si>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</si>
  <si>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</si>
  <si>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</si>
  <si>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</si>
  <si>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</si>
  <si>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</si>
  <si>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</si>
  <si>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</si>
  <si>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</si>
  <si>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</si>
  <si>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</si>
  <si>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</si>
  <si>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</si>
  <si>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</si>
  <si>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</si>
  <si>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</si>
  <si>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</si>
  <si>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</si>
  <si>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</si>
  <si>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</si>
  <si>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</si>
  <si>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</si>
  <si>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</si>
  <si>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</si>
  <si>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</si>
  <si>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</si>
  <si>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</si>
  <si>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</si>
  <si>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</si>
  <si>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</si>
  <si>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</si>
  <si>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</si>
  <si>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</si>
  <si>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</si>
  <si>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</si>
  <si>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</si>
  <si>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</si>
  <si>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</si>
  <si>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</si>
  <si>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</si>
  <si>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</si>
  <si>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</si>
  <si>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</si>
  <si>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</si>
  <si>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</si>
  <si>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</si>
  <si>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</si>
  <si>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</si>
  <si>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</si>
  <si>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</si>
  <si>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</si>
  <si>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</si>
  <si>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</si>
  <si>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</si>
  <si>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</si>
  <si>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</si>
  <si>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</si>
  <si>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</si>
  <si>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</si>
  <si>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</si>
  <si>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</si>
  <si>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</si>
  <si>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</si>
  <si>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</si>
  <si>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</si>
  <si>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</si>
  <si>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</si>
  <si>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</si>
  <si>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</si>
  <si>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</si>
  <si>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</si>
  <si>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</si>
  <si>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</si>
  <si>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</si>
  <si>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</si>
  <si>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</si>
  <si>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</si>
  <si>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</si>
  <si>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</si>
  <si>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</si>
  <si>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</si>
  <si>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</si>
  <si>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</si>
  <si>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</si>
  <si>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</si>
  <si>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</si>
  <si>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</si>
  <si>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</si>
  <si>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</si>
  <si>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</si>
  <si>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</si>
  <si>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</si>
  <si>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</si>
  <si>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</si>
  <si>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</si>
  <si>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</si>
  <si>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</si>
  <si>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</si>
  <si>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</si>
  <si>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</si>
  <si>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</si>
  <si>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</si>
  <si>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</si>
  <si>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</si>
  <si>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</si>
  <si>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</si>
  <si>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</si>
  <si>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</si>
  <si>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</si>
  <si>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</si>
  <si>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</si>
  <si>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</si>
  <si>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</si>
  <si>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</si>
  <si>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</si>
  <si>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</si>
  <si>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</si>
  <si>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</si>
  <si>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</si>
  <si>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</si>
  <si>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</si>
  <si>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</si>
  <si>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</si>
  <si>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</si>
  <si>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</si>
  <si>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</si>
  <si>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</si>
  <si>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</si>
  <si>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</si>
  <si>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</si>
  <si>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</si>
  <si>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</si>
  <si>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</si>
  <si>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</si>
  <si>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</si>
  <si>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</si>
  <si>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</si>
  <si>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</si>
  <si>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</si>
  <si>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</si>
  <si>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</si>
  <si>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</si>
  <si>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</si>
  <si>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</si>
  <si>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</si>
  <si>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</si>
  <si>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</si>
  <si>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</si>
  <si>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</si>
  <si>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</si>
  <si>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</si>
  <si>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</si>
  <si>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</si>
  <si>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</si>
  <si>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</si>
  <si>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</si>
  <si>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</si>
  <si>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</si>
  <si>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</si>
  <si>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</si>
  <si>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</si>
  <si>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</si>
  <si>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</si>
  <si>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</si>
  <si>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</si>
  <si>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</si>
  <si>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</si>
  <si>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</si>
  <si>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</si>
  <si>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</si>
  <si>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</si>
  <si>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</si>
  <si>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</si>
  <si>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</si>
  <si>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</si>
  <si>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</si>
  <si>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</si>
  <si>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</si>
  <si>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</si>
  <si>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</si>
  <si>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</si>
  <si>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</si>
  <si>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</si>
  <si>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</si>
  <si>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</si>
  <si>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</si>
  <si>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</si>
  <si>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</si>
  <si>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</si>
  <si>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</si>
  <si>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</si>
  <si>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</si>
  <si>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</si>
  <si>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</si>
  <si>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</si>
  <si>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</si>
  <si>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</si>
  <si>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</si>
  <si>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</si>
  <si>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</si>
  <si>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</si>
  <si>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</si>
  <si>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</si>
  <si>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</si>
  <si>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</si>
  <si>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</si>
  <si>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</si>
  <si>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</si>
  <si>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</si>
  <si>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</si>
  <si>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</si>
  <si>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</si>
  <si>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</si>
  <si>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</si>
  <si>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</si>
  <si>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</si>
  <si>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</si>
  <si>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</si>
  <si>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</si>
  <si>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</si>
  <si>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</si>
  <si>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</si>
  <si>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</si>
  <si>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</si>
  <si>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</si>
  <si>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</si>
  <si>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</si>
  <si>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</si>
  <si>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</si>
  <si>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</si>
  <si>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</si>
  <si>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</si>
  <si>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</si>
  <si>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</si>
  <si>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</si>
  <si>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</si>
  <si>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</si>
  <si>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</si>
  <si>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</si>
  <si>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</si>
  <si>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</si>
  <si>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</si>
  <si>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</si>
  <si>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</si>
  <si>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</si>
  <si>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</si>
  <si>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</si>
  <si>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</si>
  <si>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</si>
  <si>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</si>
  <si>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</si>
  <si>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</si>
  <si>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</si>
  <si>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</si>
  <si>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</si>
  <si>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</si>
  <si>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</si>
  <si>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</si>
  <si>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</si>
  <si>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</si>
  <si>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</si>
  <si>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</si>
  <si>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</si>
  <si>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</si>
  <si>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</si>
  <si>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</si>
  <si>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</si>
  <si>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</si>
  <si>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</si>
  <si>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</si>
  <si>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</si>
  <si>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</si>
  <si>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</si>
  <si>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</si>
  <si>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</si>
  <si>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</si>
  <si>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</si>
  <si>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</si>
  <si>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</si>
  <si>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</si>
  <si>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</si>
  <si>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</si>
  <si>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</si>
  <si>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</si>
  <si>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</si>
  <si>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</si>
  <si>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</si>
  <si>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</si>
  <si>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</si>
  <si>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</si>
  <si>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</si>
  <si>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</si>
  <si>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</si>
  <si>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</si>
  <si>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</si>
  <si>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</si>
  <si>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</si>
  <si>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</si>
  <si>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</si>
  <si>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</si>
  <si>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</si>
  <si>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</si>
  <si>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</si>
  <si>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</si>
  <si>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</si>
  <si>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</si>
  <si>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</si>
  <si>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</si>
  <si>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</si>
  <si>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</si>
  <si>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</si>
  <si>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</si>
  <si>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</si>
  <si>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</si>
  <si>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</si>
  <si>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</si>
  <si>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</si>
  <si>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</si>
  <si>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</si>
  <si>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</si>
  <si>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</si>
  <si>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</si>
  <si>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</si>
  <si>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</si>
  <si>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</si>
  <si>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</si>
  <si>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</si>
  <si>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</si>
  <si>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</si>
  <si>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</si>
  <si>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</si>
  <si>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</si>
  <si>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</si>
  <si>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</si>
  <si>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</si>
  <si>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</si>
  <si>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</si>
  <si>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</si>
  <si>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</si>
  <si>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</si>
  <si>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</si>
  <si>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</si>
  <si>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</si>
  <si>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</si>
  <si>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</si>
  <si>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</si>
  <si>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</si>
  <si>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</si>
  <si>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</si>
  <si>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</si>
  <si>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</si>
  <si>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</si>
  <si>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</si>
  <si>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</si>
  <si>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</si>
  <si>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</si>
  <si>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</si>
  <si>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</si>
  <si>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</si>
  <si>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</si>
  <si>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</si>
  <si>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</si>
  <si>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</si>
  <si>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</si>
  <si>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</si>
  <si>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</si>
  <si>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</si>
  <si>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</si>
  <si>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</si>
  <si>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</si>
  <si>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</si>
  <si>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</si>
  <si>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</si>
  <si>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</si>
  <si>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</si>
  <si>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</si>
  <si>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</si>
  <si>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</si>
  <si>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</si>
  <si>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</si>
  <si>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</si>
  <si>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</si>
  <si>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</si>
  <si>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</si>
  <si>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</si>
  <si>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</si>
  <si>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</si>
  <si>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</si>
  <si>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</si>
  <si>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</si>
  <si>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</si>
  <si>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</si>
  <si>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</si>
  <si>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</si>
  <si>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</si>
  <si>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</si>
  <si>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</si>
  <si>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</si>
  <si>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</si>
  <si>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</si>
  <si>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</si>
  <si>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</si>
  <si>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</si>
  <si>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</si>
  <si>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</si>
  <si>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</si>
  <si>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</si>
  <si>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</si>
  <si>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</si>
  <si>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</si>
  <si>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</si>
  <si>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</si>
  <si>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</si>
  <si>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</si>
  <si>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</si>
  <si>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</si>
  <si>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</si>
  <si>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</si>
  <si>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</si>
  <si>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</si>
  <si>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</si>
  <si>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</si>
  <si>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</si>
  <si>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</si>
  <si>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</si>
  <si>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</si>
  <si>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</si>
  <si>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</si>
  <si>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</si>
  <si>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</si>
  <si>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</si>
  <si>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</si>
  <si>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</si>
  <si>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</si>
  <si>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</si>
  <si>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</si>
  <si>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</si>
  <si>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</si>
  <si>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</si>
  <si>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</si>
  <si>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</si>
  <si>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</si>
  <si>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</si>
  <si>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</si>
  <si>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</si>
  <si>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</si>
  <si>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</si>
  <si>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</si>
  <si>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</si>
  <si>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</si>
  <si>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</si>
  <si>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</si>
  <si>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</si>
  <si>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</si>
  <si>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</si>
  <si>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</si>
  <si>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</si>
  <si>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</si>
  <si>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</si>
  <si>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</si>
  <si>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</si>
  <si>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</si>
  <si>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</si>
  <si>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</si>
  <si>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</si>
  <si>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</si>
  <si>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</si>
  <si>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</si>
  <si>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</si>
  <si>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</si>
  <si>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</si>
  <si>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</si>
  <si>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</si>
  <si>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</si>
  <si>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</si>
  <si>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</si>
  <si>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</si>
  <si>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</si>
  <si>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</si>
  <si>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</si>
  <si>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</si>
  <si>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</si>
  <si>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</si>
  <si>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</si>
  <si>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</si>
  <si>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</si>
  <si>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</si>
  <si>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</si>
  <si>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</si>
  <si>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</si>
  <si>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</si>
  <si>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</si>
  <si>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</si>
  <si>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</si>
  <si>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</si>
  <si>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</si>
  <si>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</si>
  <si>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</si>
  <si>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</si>
  <si>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</si>
  <si>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</si>
  <si>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</si>
  <si>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</si>
  <si>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</si>
  <si>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</si>
  <si>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</si>
  <si>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</si>
  <si>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</si>
  <si>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</si>
  <si>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</si>
  <si>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</si>
  <si>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</si>
  <si>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</si>
  <si>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</si>
  <si>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</si>
  <si>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</si>
  <si>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</si>
  <si>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</si>
  <si>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</si>
  <si>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</si>
  <si>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</si>
  <si>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</si>
  <si>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</si>
  <si>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</si>
  <si>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</si>
  <si>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</si>
  <si>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</si>
  <si>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</si>
  <si>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</si>
  <si>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</si>
  <si>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</si>
  <si>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</si>
  <si>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</si>
  <si>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</si>
  <si>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</si>
  <si>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</si>
  <si>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</si>
  <si>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</si>
  <si>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</si>
  <si>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</si>
  <si>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</si>
  <si>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</si>
  <si>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</si>
  <si>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</si>
  <si>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</si>
  <si>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</si>
  <si>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</si>
  <si>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</si>
  <si>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</si>
  <si>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</si>
  <si>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</si>
  <si>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</si>
  <si>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</si>
  <si>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</si>
  <si>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</si>
  <si>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</si>
  <si>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</si>
  <si>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</si>
  <si>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</si>
  <si>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</si>
  <si>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</si>
  <si>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</si>
  <si>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</si>
  <si>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</si>
  <si>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</si>
  <si>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</si>
  <si>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</si>
  <si>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</si>
  <si>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</si>
  <si>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</si>
  <si>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</si>
  <si>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</si>
  <si>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</si>
  <si>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</si>
  <si>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</si>
  <si>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</si>
  <si>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</si>
  <si>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</si>
  <si>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</si>
  <si>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</si>
  <si>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</si>
  <si>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</si>
  <si>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</si>
  <si>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</si>
  <si>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</si>
  <si>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</si>
  <si>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</si>
  <si>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</si>
  <si>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</si>
  <si>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</si>
  <si>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</si>
  <si>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</si>
  <si>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</si>
  <si>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</si>
  <si>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</si>
  <si>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</si>
  <si>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</si>
  <si>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</si>
  <si>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</si>
  <si>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</si>
  <si>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</si>
  <si>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</si>
  <si>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</si>
  <si>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</si>
  <si>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</si>
  <si>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</si>
  <si>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</si>
  <si>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</si>
  <si>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</si>
  <si>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</si>
  <si>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</si>
  <si>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</si>
  <si>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</si>
  <si>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</si>
  <si>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</si>
  <si>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</si>
  <si>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</si>
  <si>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</si>
  <si>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</si>
  <si>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</si>
  <si>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</si>
  <si>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</si>
  <si>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</si>
  <si>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</si>
  <si>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</si>
  <si>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</si>
  <si>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</si>
  <si>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</si>
  <si>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</si>
  <si>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</si>
  <si>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</si>
  <si>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</si>
  <si>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</si>
  <si>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</si>
  <si>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</si>
  <si>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</si>
  <si>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</si>
  <si>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</si>
  <si>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</si>
  <si>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</si>
  <si>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</si>
  <si>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</si>
  <si>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</si>
  <si>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</si>
  <si>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</si>
  <si>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</si>
  <si>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</si>
  <si>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</si>
  <si>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</si>
  <si>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</si>
  <si>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</si>
  <si>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</si>
  <si>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</si>
  <si>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</si>
  <si>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</si>
  <si>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</si>
  <si>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</si>
  <si>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</si>
  <si>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</si>
  <si>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</si>
  <si>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</si>
  <si>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</si>
  <si>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</si>
  <si>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</si>
  <si>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</si>
  <si>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</si>
  <si>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</si>
  <si>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</si>
  <si>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</si>
  <si>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</si>
  <si>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</si>
  <si>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</si>
  <si>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</si>
  <si>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</si>
  <si>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</si>
  <si>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</si>
  <si>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</si>
  <si>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</si>
  <si>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</si>
  <si>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</si>
  <si>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</si>
  <si>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</si>
  <si>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</si>
  <si>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</si>
  <si>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</si>
  <si>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</si>
  <si>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</si>
  <si>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</si>
  <si>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</si>
  <si>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</si>
  <si>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</si>
  <si>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</si>
  <si>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</si>
  <si>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</si>
  <si>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</si>
  <si>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</si>
  <si>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</si>
  <si>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求和项:Survived</t>
  </si>
  <si>
    <t>行标签</t>
  </si>
  <si>
    <t>总计</t>
  </si>
  <si>
    <t>died</t>
    <phoneticPr fontId="18" type="noConversion"/>
  </si>
  <si>
    <t>total</t>
    <phoneticPr fontId="18" type="noConversion"/>
  </si>
  <si>
    <t>survived</t>
    <phoneticPr fontId="18" type="noConversion"/>
  </si>
  <si>
    <t>total</t>
    <phoneticPr fontId="18" type="noConversion"/>
  </si>
  <si>
    <t>计数项:Survived2</t>
  </si>
  <si>
    <t>PriceGroup</t>
    <phoneticPr fontId="18" type="noConversion"/>
  </si>
  <si>
    <t>10-</t>
  </si>
  <si>
    <t>10-20</t>
  </si>
  <si>
    <t>30+</t>
  </si>
  <si>
    <t>Ratio</t>
    <phoneticPr fontId="18" type="noConversion"/>
  </si>
  <si>
    <t>#</t>
    <phoneticPr fontId="18" type="noConversion"/>
  </si>
  <si>
    <t>max</t>
    <phoneticPr fontId="18" type="noConversion"/>
  </si>
  <si>
    <t>min</t>
    <phoneticPr fontId="18" type="noConversion"/>
  </si>
  <si>
    <t>average</t>
    <phoneticPr fontId="18" type="noConversion"/>
  </si>
  <si>
    <t>range</t>
    <phoneticPr fontId="18" type="noConversion"/>
  </si>
  <si>
    <t>0-59</t>
    <phoneticPr fontId="18" type="noConversion"/>
  </si>
  <si>
    <t>60-69</t>
    <phoneticPr fontId="18" type="noConversion"/>
  </si>
  <si>
    <t>70-79</t>
    <phoneticPr fontId="18" type="noConversion"/>
  </si>
  <si>
    <t>80-89</t>
    <phoneticPr fontId="18" type="noConversion"/>
  </si>
  <si>
    <t>90-100</t>
    <phoneticPr fontId="18" type="noConversion"/>
  </si>
  <si>
    <t>ROUND TO INT</t>
    <phoneticPr fontId="18" type="noConversion"/>
  </si>
  <si>
    <t>Mode</t>
    <phoneticPr fontId="18" type="noConversion"/>
  </si>
  <si>
    <t>Median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</si>
</sst>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'making a histogram with grades'!$E$1:$E$5</c:f>
              <c:strCache>
                <c:ptCount val="5"/>
                <c:pt idx="0">
                  <c:v>0-59</c:v>
                </c:pt>
                <c:pt idx="1">
                  <c:v>60-69</c:v>
                </c:pt>
                <c:pt idx="2">
                  <c:v>70-79</c:v>
                </c:pt>
                <c:pt idx="3">
                  <c:v>80-89</c:v>
                </c:pt>
                <c:pt idx="4">
                  <c:v>90-100</c:v>
                </c:pt>
              </c:strCache>
            </c:strRef>
          </c:cat>
          <c:val>
            <c:numRef>
              <c:f>'making a histogram with grades'!$F$1:$F$5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411392"/>
        <c:axId val="176413312"/>
      </c:barChart>
      <c:catAx>
        <c:axId val="17641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13312"/>
        <c:crosses val="autoZero"/>
        <c:auto val="1"/>
        <c:lblAlgn val="ctr"/>
        <c:lblOffset val="100"/>
        <c:noMultiLvlLbl val="0"/>
      </c:catAx>
      <c:valAx>
        <c:axId val="17641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41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240926</xdr:colOff>
      <xdr:row>6</xdr:row>
      <xdr:rowOff>62753</xdr:rowOff>
    </xdr:from>
    <xdr:to>
      <xdr:col>9</xdr:col>
      <xdr:colOff>28015</xdr:colOff>
      <xdr:row>22</xdr:row>
      <xdr:rowOff>26894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na" refreshedDate="43411.948739120373" createdVersion="4" refreshedVersion="4" minRefreshableVersion="3" recordCount="891">
  <cacheSource type="worksheet">
    <worksheetSource ref="A1:L892" sheet="train"/>
  </cacheSource>
  <cacheFields count="12">
    <cacheField name="PassengerId" numFmtId="0">
      <sharedItems containsSemiMixedTypes="0" containsString="0" containsNumber="1" containsInteger="1" minValue="1" maxValue="891" count="8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</sharedItems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 count="891">
        <s v="Braund, Mr. Owen Harris"/>
        <s v="Cumings, Mrs. John Bradley (Florence Briggs Thayer)"/>
        <s v="Heikkinen, Miss. Laina"/>
        <s v="Futrelle, Mrs. Jacques Heath (Lily May Peel)"/>
        <s v="Allen, Mr. William Henry"/>
        <s v="Moran, Mr. James"/>
        <s v="McCarthy, Mr. Timothy J"/>
        <s v="Palsson, Master. Gosta Leonard"/>
        <s v="Johnson, Mrs. Oscar W (Elisabeth Vilhelmina Berg)"/>
        <s v="Nasser, Mrs. Nicholas (Adele Achem)"/>
        <s v="Sandstrom, Miss. Marguerite Rut"/>
        <s v="Bonnell, Miss. Elizabeth"/>
        <s v="Saundercock, Mr. William Henry"/>
        <s v="Andersson, Mr. Anders Johan"/>
        <s v="Vestrom, Miss. Hulda Amanda Adolfina"/>
        <s v="Hewlett, Mrs. (Mary D Kingcome) "/>
        <s v="Rice, Master. Eugene"/>
        <s v="Williams, Mr. Charles Eugene"/>
        <s v="Vander Planke, Mrs. Julius (Emelia Maria Vandemoortele)"/>
        <s v="Masselmani, Mrs. Fatima"/>
        <s v="Fynney, Mr. Joseph J"/>
        <s v="Beesley, Mr. Lawrence"/>
        <s v="McGowan, Miss. Anna &quot;Annie&quot;"/>
        <s v="Sloper, Mr. William Thompson"/>
        <s v="Palsson, Miss. Torborg Danira"/>
        <s v="Asplund, Mrs. Carl Oscar (Selma Augusta Emilia Johansson)"/>
        <s v="Emir, Mr. Farred Chehab"/>
        <s v="Fortune, Mr. Charles Alexander"/>
        <s v="O'Dwyer, Miss. Ellen &quot;Nellie&quot;"/>
        <s v="Todoroff, Mr. Lalio"/>
        <s v="Uruchurtu, Don. Manuel E"/>
        <s v="Spencer, Mrs. William Augustus (Marie Eugenie)"/>
        <s v="Glynn, Miss. Mary Agatha"/>
        <s v="Wheadon, Mr. Edward H"/>
        <s v="Meyer, Mr. Edgar Joseph"/>
        <s v="Holverson, Mr. Alexander Oskar"/>
        <s v="Mamee, Mr. Hanna"/>
        <s v="Cann, Mr. Ernest Charles"/>
        <s v="Vander Planke, Miss. Augusta Maria"/>
        <s v="Nicola-Yarred, Miss. Jamila"/>
        <s v="Ahlin, Mrs. Johan (Johanna Persdotter Larsson)"/>
        <s v="Turpin, Mrs. William John Robert (Dorothy Ann Wonnacott)"/>
        <s v="Kraeff, Mr. Theodor"/>
        <s v="Laroche, Miss. Simonne Marie Anne Andree"/>
        <s v="Devaney, Miss. Margaret Delia"/>
        <s v="Rogers, Mr. William John"/>
        <s v="Lennon, Mr. Denis"/>
        <s v="O'Driscoll, Miss. Bridget"/>
        <s v="Samaan, Mr. Youssef"/>
        <s v="Arnold-Franchi, Mrs. Josef (Josefine Franchi)"/>
        <s v="Panula, Master. Juha Niilo"/>
        <s v="Nosworthy, Mr. Richard Cater"/>
        <s v="Harper, Mrs. Henry Sleeper (Myna Haxtun)"/>
        <s v="Faunthorpe, Mrs. Lizzie (Elizabeth Anne Wilkinson)"/>
        <s v="Ostby, Mr. Engelhart Cornelius"/>
        <s v="Woolner, Mr. Hugh"/>
        <s v="Rugg, Miss. Emily"/>
        <s v="Novel, Mr. Mansouer"/>
        <s v="West, Miss. Constance Mirium"/>
        <s v="Goodwin, Master. William Frederick"/>
        <s v="Sirayanian, Mr. Orsen"/>
        <s v="Icard, Miss. Amelie"/>
        <s v="Harris, Mr. Henry Birkhardt"/>
        <s v="Skoog, Master. Harald"/>
        <s v="Stewart, Mr. Albert A"/>
        <s v="Moubarek, Master. Gerios"/>
        <s v="Nye, Mrs. (Elizabeth Ramell)"/>
        <s v="Crease, Mr. Ernest James"/>
        <s v="Andersson, Miss. Erna Alexandra"/>
        <s v="Kink, Mr. Vincenz"/>
        <s v="Jenkin, Mr. Stephen Curnow"/>
        <s v="Goodwin, Miss. Lillian Amy"/>
        <s v="Hood, Mr. Ambrose Jr"/>
        <s v="Chronopoulos, Mr. Apostolos"/>
        <s v="Bing, Mr. Lee"/>
        <s v="Moen, Mr. Sigurd Hansen"/>
        <s v="Staneff, Mr. Ivan"/>
        <s v="Moutal, Mr. Rahamin Haim"/>
        <s v="Caldwell, Master. Alden Gates"/>
        <s v="Dowdell, Miss. Elizabeth"/>
        <s v="Waelens, Mr. Achille"/>
        <s v="Sheerlinck, Mr. Jan Baptist"/>
        <s v="McDermott, Miss. Brigdet Delia"/>
        <s v="Carrau, Mr. Francisco M"/>
        <s v="Ilett, Miss. Bertha"/>
        <s v="Backstrom, Mrs. Karl Alfred (Maria Mathilda Gustafsson)"/>
        <s v="Ford, Mr. William Neal"/>
        <s v="Slocovski, Mr. Selman Francis"/>
        <s v="Fortune, Miss. Mabel Helen"/>
        <s v="Celotti, Mr. Francesco"/>
        <s v="Christmann, Mr. Emil"/>
        <s v="Andreasson, Mr. Paul Edvin"/>
        <s v="Chaffee, Mr. Herbert Fuller"/>
        <s v="Dean, Mr. Bertram Frank"/>
        <s v="Coxon, Mr. Daniel"/>
        <s v="Shorney, Mr. Charles Joseph"/>
        <s v="Goldschmidt, Mr. George B"/>
        <s v="Greenfield, Mr. William Bertram"/>
        <s v="Doling, Mrs. John T (Ada Julia Bone)"/>
        <s v="Kantor, Mr. Sinai"/>
        <s v="Petranec, Miss. Matilda"/>
        <s v="Petroff, Mr. Pastcho (&quot;Pentcho&quot;)"/>
        <s v="White, Mr. Richard Frasar"/>
        <s v="Johansson, Mr. Gustaf Joel"/>
        <s v="Gustafsson, Mr. Anders Vilhelm"/>
        <s v="Mionoff, Mr. Stoytcho"/>
        <s v="Salkjelsvik, Miss. Anna Kristine"/>
        <s v="Moss, Mr. Albert Johan"/>
        <s v="Rekic, Mr. Tido"/>
        <s v="Moran, Miss. Bertha"/>
        <s v="Porter, Mr. Walter Chamberlain"/>
        <s v="Zabour, Miss. Hileni"/>
        <s v="Barton, Mr. David John"/>
        <s v="Jussila, Miss. Katriina"/>
        <s v="Attalah, Miss. Malake"/>
        <s v="Pekoniemi, Mr. Edvard"/>
        <s v="Connors, Mr. Patrick"/>
        <s v="Turpin, Mr. William John Robert"/>
        <s v="Baxter, Mr. Quigg Edmond"/>
        <s v="Andersson, Miss. Ellis Anna Maria"/>
        <s v="Hickman, Mr. Stanley George"/>
        <s v="Moore, Mr. Leonard Charles"/>
        <s v="Nasser, Mr. Nicholas"/>
        <s v="Webber, Miss. Susan"/>
        <s v="White, Mr. Percival Wayland"/>
        <s v="Nicola-Yarred, Master. Elias"/>
        <s v="McMahon, Mr. Martin"/>
        <s v="Madsen, Mr. Fridtjof Arne"/>
        <s v="Peter, Miss. Anna"/>
        <s v="Ekstrom, Mr. Johan"/>
        <s v="Drazenoic, Mr. Jozef"/>
        <s v="Coelho, Mr. Domingos Fernandeo"/>
        <s v="Robins, Mrs. Alexander A (Grace Charity Laury)"/>
        <s v="Weisz, Mrs. Leopold (Mathilde Francoise Pede)"/>
        <s v="Sobey, Mr. Samuel James Hayden"/>
        <s v="Richard, Mr. Emile"/>
        <s v="Newsom, Miss. Helen Monypeny"/>
        <s v="Futrelle, Mr. Jacques Heath"/>
        <s v="Osen, Mr. Olaf Elon"/>
        <s v="Giglio, Mr. Victor"/>
        <s v="Boulos, Mrs. Joseph (Sultana)"/>
        <s v="Nysten, Miss. Anna Sofia"/>
        <s v="Hakkarainen, Mrs. Pekka Pietari (Elin Matilda Dolck)"/>
        <s v="Burke, Mr. Jeremiah"/>
        <s v="Andrew, Mr. Edgardo Samuel"/>
        <s v="Nicholls, Mr. Joseph Charles"/>
        <s v="Andersson, Mr. August Edvard (&quot;Wennerstrom&quot;)"/>
        <s v="Ford, Miss. Robina Maggie &quot;Ruby&quot;"/>
        <s v="Navratil, Mr. Michel (&quot;Louis M Hoffman&quot;)"/>
        <s v="Byles, Rev. Thomas Roussel Davids"/>
        <s v="Bateman, Rev. Robert James"/>
        <s v="Pears, Mrs. Thomas (Edith Wearne)"/>
        <s v="Meo, Mr. Alfonzo"/>
        <s v="van Billiard, Mr. Austin Blyler"/>
        <s v="Olsen, Mr. Ole Martin"/>
        <s v="Williams, Mr. Charles Duane"/>
        <s v="Gilnagh, Miss. Katherine &quot;Katie&quot;"/>
        <s v="Corn, Mr. Harry"/>
        <s v="Smiljanic, Mr. Mile"/>
        <s v="Sage, Master. Thomas Henry"/>
        <s v="Cribb, Mr. John Hatfield"/>
        <s v="Watt, Mrs. James (Elizabeth &quot;Bessie&quot; Inglis Milne)"/>
        <s v="Bengtsson, Mr. John Viktor"/>
        <s v="Calic, Mr. Jovo"/>
        <s v="Panula, Master. Eino Viljami"/>
        <s v="Goldsmith, Master. Frank John William &quot;Frankie&quot;"/>
        <s v="Chibnall, Mrs. (Edith Martha Bowerman)"/>
        <s v="Skoog, Mrs. William (Anna Bernhardina Karlsson)"/>
        <s v="Baumann, Mr. John D"/>
        <s v="Ling, Mr. Lee"/>
        <s v="Van der hoef, Mr. Wyckoff"/>
        <s v="Rice, Master. Arthur"/>
        <s v="Johnson, Miss. Eleanor Ileen"/>
        <s v="Sivola, Mr. Antti Wilhelm"/>
        <s v="Smith, Mr. James Clinch"/>
        <s v="Klasen, Mr. Klas Albin"/>
        <s v="Lefebre, Master. Henry Forbes"/>
        <s v="Isham, Miss. Ann Elizabeth"/>
        <s v="Hale, Mr. Reginald"/>
        <s v="Leonard, Mr. Lionel"/>
        <s v="Sage, Miss. Constance Gladys"/>
        <s v="Pernot, Mr. Rene"/>
        <s v="Asplund, Master. Clarence Gustaf Hugo"/>
        <s v="Becker, Master. Richard F"/>
        <s v="Kink-Heilmann, Miss. Luise Gretchen"/>
        <s v="Rood, Mr. Hugh Roscoe"/>
        <s v="O'Brien, Mrs. Thomas (Johanna &quot;Hannah&quot; Godfrey)"/>
        <s v="Romaine, Mr. Charles Hallace (&quot;Mr C Rolmane&quot;)"/>
        <s v="Bourke, Mr. John"/>
        <s v="Turcin, Mr. Stjepan"/>
        <s v="Pinsky, Mrs. (Rosa)"/>
        <s v="Carbines, Mr. William"/>
        <s v="Andersen-Jensen, Miss. Carla Christine Nielsine"/>
        <s v="Navratil, Master. Michel M"/>
        <s v="Brown, Mrs. James Joseph (Margaret Tobin)"/>
        <s v="Lurette, Miss. Elise"/>
        <s v="Mernagh, Mr. Robert"/>
        <s v="Olsen, Mr. Karl Siegwart Andreas"/>
        <s v="Madigan, Miss. Margaret &quot;Maggie&quot;"/>
        <s v="Yrois, Miss. Henriette (&quot;Mrs Harbeck&quot;)"/>
        <s v="Vande Walle, Mr. Nestor Cyriel"/>
        <s v="Sage, Mr. Frederick"/>
        <s v="Johanson, Mr. Jakob Alfred"/>
        <s v="Youseff, Mr. Gerious"/>
        <s v="Cohen, Mr. Gurshon &quot;Gus&quot;"/>
        <s v="Strom, Miss. Telma Matilda"/>
        <s v="Backstrom, Mr. Karl Alfred"/>
        <s v="Albimona, Mr. Nassef Cassem"/>
        <s v="Carr, Miss. Helen &quot;Ellen&quot;"/>
        <s v="Blank, Mr. Henry"/>
        <s v="Ali, Mr. Ahmed"/>
        <s v="Cameron, Miss. Clear Annie"/>
        <s v="Perkin, Mr. John Henry"/>
        <s v="Givard, Mr. Hans Kristensen"/>
        <s v="Kiernan, Mr. Philip"/>
        <s v="Newell, Miss. Madeleine"/>
        <s v="Honkanen, Miss. Eliina"/>
        <s v="Jacobsohn, Mr. Sidney Samuel"/>
        <s v="Bazzani, Miss. Albina"/>
        <s v="Harris, Mr. Walter"/>
        <s v="Sunderland, Mr. Victor Francis"/>
        <s v="Bracken, Mr. James H"/>
        <s v="Green, Mr. George Henry"/>
        <s v="Nenkoff, Mr. Christo"/>
        <s v="Hoyt, Mr. Frederick Maxfield"/>
        <s v="Berglund, Mr. Karl Ivar Sven"/>
        <s v="Mellors, Mr. William John"/>
        <s v="Lovell, Mr. John Hall (&quot;Henry&quot;)"/>
        <s v="Fahlstrom, Mr. Arne Jonas"/>
        <s v="Lefebre, Miss. Mathilde"/>
        <s v="Harris, Mrs. Henry Birkhardt (Irene Wallach)"/>
        <s v="Larsson, Mr. Bengt Edvin"/>
        <s v="Sjostedt, Mr. Ernst Adolf"/>
        <s v="Asplund, Miss. Lillian Gertrud"/>
        <s v="Leyson, Mr. Robert William Norman"/>
        <s v="Harknett, Miss. Alice Phoebe"/>
        <s v="Hold, Mr. Stephen"/>
        <s v="Collyer, Miss. Marjorie &quot;Lottie&quot;"/>
        <s v="Pengelly, Mr. Frederick William"/>
        <s v="Hunt, Mr. George Henry"/>
        <s v="Zabour, Miss. Thamine"/>
        <s v="Murphy, Miss. Katherine &quot;Kate&quot;"/>
        <s v="Coleridge, Mr. Reginald Charles"/>
        <s v="Maenpaa, Mr. Matti Alexanteri"/>
        <s v="Attalah, Mr. Sleiman"/>
        <s v="Minahan, Dr. William Edward"/>
        <s v="Lindahl, Miss. Agda Thorilda Viktoria"/>
        <s v="Hamalainen, Mrs. William (Anna)"/>
        <s v="Beckwith, Mr. Richard Leonard"/>
        <s v="Carter, Rev. Ernest Courtenay"/>
        <s v="Reed, Mr. James George"/>
        <s v="Strom, Mrs. Wilhelm (Elna Matilda Persson)"/>
        <s v="Stead, Mr. William Thomas"/>
        <s v="Lobb, Mr. William Arthur"/>
        <s v="Rosblom, Mrs. Viktor (Helena Wilhelmina)"/>
        <s v="Touma, Mrs. Darwis (Hanne Youssef Razi)"/>
        <s v="Thorne, Mrs. Gertrude Maybelle"/>
        <s v="Cherry, Miss. Gladys"/>
        <s v="Ward, Miss. Anna"/>
        <s v="Parrish, Mrs. (Lutie Davis)"/>
        <s v="Smith, Mr. Thomas"/>
        <s v="Asplund, Master. Edvin Rojj Felix"/>
        <s v="Taussig, Mr. Emil"/>
        <s v="Harrison, Mr. William"/>
        <s v="Henry, Miss. Delia"/>
        <s v="Reeves, Mr. David"/>
        <s v="Panula, Mr. Ernesti Arvid"/>
        <s v="Persson, Mr. Ernst Ulrik"/>
        <s v="Graham, Mrs. William Thompson (Edith Junkins)"/>
        <s v="Bissette, Miss. Amelia"/>
        <s v="Cairns, Mr. Alexander"/>
        <s v="Tornquist, Mr. William Henry"/>
        <s v="Mellinger, Mrs. (Elizabeth Anne Maidment)"/>
        <s v="Natsch, Mr. Charles H"/>
        <s v="Healy, Miss. Hanora &quot;Nora&quot;"/>
        <s v="Andrews, Miss. Kornelia Theodosia"/>
        <s v="Lindblom, Miss. Augusta Charlotta"/>
        <s v="Parkes, Mr. Francis &quot;Frank&quot;"/>
        <s v="Rice, Master. Eric"/>
        <s v="Abbott, Mrs. Stanton (Rosa Hunt)"/>
        <s v="Duane, Mr. Frank"/>
        <s v="Olsson, Mr. Nils Johan Goransson"/>
        <s v="de Pelsmaeker, Mr. Alfons"/>
        <s v="Dorking, Mr. Edward Arthur"/>
        <s v="Smith, Mr. Richard William"/>
        <s v="Stankovic, Mr. Ivan"/>
        <s v="de Mulder, Mr. Theodore"/>
        <s v="Naidenoff, Mr. Penko"/>
        <s v="Hosono, Mr. Masabumi"/>
        <s v="Connolly, Miss. Kate"/>
        <s v="Barber, Miss. Ellen &quot;Nellie&quot;"/>
        <s v="Bishop, Mrs. Dickinson H (Helen Walton)"/>
        <s v="Levy, Mr. Rene Jacques"/>
        <s v="Haas, Miss. Aloisia"/>
        <s v="Mineff, Mr. Ivan"/>
        <s v="Lewy, Mr. Ervin G"/>
        <s v="Hanna, Mr. Mansour"/>
        <s v="Allison, Miss. Helen Loraine"/>
        <s v="Saalfeld, Mr. Adolphe"/>
        <s v="Baxter, Mrs. James (Helene DeLaudeniere Chaput)"/>
        <s v="Kelly, Miss. Anna Katherine &quot;Annie Kate&quot;"/>
        <s v="McCoy, Mr. Bernard"/>
        <s v="Johnson, Mr. William Cahoone Jr"/>
        <s v="Keane, Miss. Nora A"/>
        <s v="Williams, Mr. Howard Hugh &quot;Harry&quot;"/>
        <s v="Allison, Master. Hudson Trevor"/>
        <s v="Fleming, Miss. Margaret"/>
        <s v="Penasco y Castellana, Mrs. Victor de Satode (Maria Josefa Perez de Soto y Vallejo)"/>
        <s v="Abelson, Mr. Samuel"/>
        <s v="Francatelli, Miss. Laura Mabel"/>
        <s v="Hays, Miss. Margaret Bechstein"/>
        <s v="Ryerson, Miss. Emily Borie"/>
        <s v="Lahtinen, Mrs. William (Anna Sylfven)"/>
        <s v="Hendekovic, Mr. Ignjac"/>
        <s v="Hart, Mr. Benjamin"/>
        <s v="Nilsson, Miss. Helmina Josefina"/>
        <s v="Kantor, Mrs. Sinai (Miriam Sternin)"/>
        <s v="Moraweck, Dr. Ernest"/>
        <s v="Wick, Miss. Mary Natalie"/>
        <s v="Spedden, Mrs. Frederic Oakley (Margaretta Corning Stone)"/>
        <s v="Dennis, Mr. Samuel"/>
        <s v="Danoff, Mr. Yoto"/>
        <s v="Slayter, Miss. Hilda Mary"/>
        <s v="Caldwell, Mrs. Albert Francis (Sylvia Mae Harbaugh)"/>
        <s v="Sage, Mr. George John Jr"/>
        <s v="Young, Miss. Marie Grice"/>
        <s v="Nysveen, Mr. Johan Hansen"/>
        <s v="Ball, Mrs. (Ada E Hall)"/>
        <s v="Goldsmith, Mrs. Frank John (Emily Alice Brown)"/>
        <s v="Hippach, Miss. Jean Gertrude"/>
        <s v="McCoy, Miss. Agnes"/>
        <s v="Partner, Mr. Austen"/>
        <s v="Graham, Mr. George Edward"/>
        <s v="Vander Planke, Mr. Leo Edmondus"/>
        <s v="Frauenthal, Mrs. Henry William (Clara Heinsheimer)"/>
        <s v="Denkoff, Mr. Mitto"/>
        <s v="Pears, Mr. Thomas Clinton"/>
        <s v="Burns, Miss. Elizabeth Margaret"/>
        <s v="Dahl, Mr. Karl Edwart"/>
        <s v="Blackwell, Mr. Stephen Weart"/>
        <s v="Navratil, Master. Edmond Roger"/>
        <s v="Fortune, Miss. Alice Elizabeth"/>
        <s v="Collander, Mr. Erik Gustaf"/>
        <s v="Sedgwick, Mr. Charles Frederick Waddington"/>
        <s v="Fox, Mr. Stanley Hubert"/>
        <s v="Brown, Miss. Amelia &quot;Mildred&quot;"/>
        <s v="Smith, Miss. Marion Elsie"/>
        <s v="Davison, Mrs. Thomas Henry (Mary E Finck)"/>
        <s v="Coutts, Master. William Loch &quot;William&quot;"/>
        <s v="Dimic, Mr. Jovan"/>
        <s v="Odahl, Mr. Nils Martin"/>
        <s v="Williams-Lambert, Mr. Fletcher Fellows"/>
        <s v="Elias, Mr. Tannous"/>
        <s v="Arnold-Franchi, Mr. Josef"/>
        <s v="Yousif, Mr. Wazli"/>
        <s v="Vanden Steen, Mr. Leo Peter"/>
        <s v="Bowerman, Miss. Elsie Edith"/>
        <s v="Funk, Miss. Annie Clemmer"/>
        <s v="McGovern, Miss. Mary"/>
        <s v="Mockler, Miss. Helen Mary &quot;Ellie&quot;"/>
        <s v="Skoog, Mr. Wilhelm"/>
        <s v="del Carlo, Mr. Sebastiano"/>
        <s v="Barbara, Mrs. (Catherine David)"/>
        <s v="Asim, Mr. Adola"/>
        <s v="O'Brien, Mr. Thomas"/>
        <s v="Adahl, Mr. Mauritz Nils Martin"/>
        <s v="Warren, Mrs. Frank Manley (Anna Sophia Atkinson)"/>
        <s v="Moussa, Mrs. (Mantoura Boulos)"/>
        <s v="Jermyn, Miss. Annie"/>
        <s v="Aubart, Mme. Leontine Pauline"/>
        <s v="Harder, Mr. George Achilles"/>
        <s v="Wiklund, Mr. Jakob Alfred"/>
        <s v="Beavan, Mr. William Thomas"/>
        <s v="Ringhini, Mr. Sante"/>
        <s v="Palsson, Miss. Stina Viola"/>
        <s v="Meyer, Mrs. Edgar Joseph (Leila Saks)"/>
        <s v="Landergren, Miss. Aurora Adelia"/>
        <s v="Widener, Mr. Harry Elkins"/>
        <s v="Betros, Mr. Tannous"/>
        <s v="Gustafsson, Mr. Karl Gideon"/>
        <s v="Bidois, Miss. Rosalie"/>
        <s v="Nakid, Miss. Maria (&quot;Mary&quot;)"/>
        <s v="Tikkanen, Mr. Juho"/>
        <s v="Holverson, Mrs. Alexander Oskar (Mary Aline Towner)"/>
        <s v="Plotcharsky, Mr. Vasil"/>
        <s v="Davies, Mr. Charles Henry"/>
        <s v="Goodwin, Master. Sidney Leonard"/>
        <s v="Buss, Miss. Kate"/>
        <s v="Sadlier, Mr. Matthew"/>
        <s v="Lehmann, Miss. Bertha"/>
        <s v="Carter, Mr. William Ernest"/>
        <s v="Jansson, Mr. Carl Olof"/>
        <s v="Gustafsson, Mr. Johan Birger"/>
        <s v="Newell, Miss. Marjorie"/>
        <s v="Sandstrom, Mrs. Hjalmar (Agnes Charlotta Bengtsson)"/>
        <s v="Johansson, Mr. Erik"/>
        <s v="Olsson, Miss. Elina"/>
        <s v="McKane, Mr. Peter David"/>
        <s v="Pain, Dr. Alfred"/>
        <s v="Trout, Mrs. William H (Jessie L)"/>
        <s v="Niskanen, Mr. Juha"/>
        <s v="Adams, Mr. John"/>
        <s v="Jussila, Miss. Mari Aina"/>
        <s v="Hakkarainen, Mr. Pekka Pietari"/>
        <s v="Oreskovic, Miss. Marija"/>
        <s v="Gale, Mr. Shadrach"/>
        <s v="Widegren, Mr. Carl/Charles Peter"/>
        <s v="Richards, Master. William Rowe"/>
        <s v="Birkeland, Mr. Hans Martin Monsen"/>
        <s v="Lefebre, Miss. Ida"/>
        <s v="Sdycoff, Mr. Todor"/>
        <s v="Hart, Mr. Henry"/>
        <s v="Minahan, Miss. Daisy E"/>
        <s v="Cunningham, Mr. Alfred Fleming"/>
        <s v="Sundman, Mr. Johan Julian"/>
        <s v="Meek, Mrs. Thomas (Annie Louise Rowley)"/>
        <s v="Drew, Mrs. James Vivian (Lulu Thorne Christian)"/>
        <s v="Silven, Miss. Lyyli Karoliina"/>
        <s v="Matthews, Mr. William John"/>
        <s v="Van Impe, Miss. Catharina"/>
        <s v="Gheorgheff, Mr. Stanio"/>
        <s v="Charters, Mr. David"/>
        <s v="Zimmerman, Mr. Leo"/>
        <s v="Danbom, Mrs. Ernst Gilbert (Anna Sigrid Maria Brogren)"/>
        <s v="Rosblom, Mr. Viktor Richard"/>
        <s v="Wiseman, Mr. Phillippe"/>
        <s v="Clarke, Mrs. Charles V (Ada Maria Winfield)"/>
        <s v="Phillips, Miss. Kate Florence (&quot;Mrs Kate Louise Phillips Marshall&quot;)"/>
        <s v="Flynn, Mr. James"/>
        <s v="Pickard, Mr. Berk (Berk Trembisky)"/>
        <s v="Bjornstrom-Steffansson, Mr. Mauritz Hakan"/>
        <s v="Thorneycroft, Mrs. Percival (Florence Kate White)"/>
        <s v="Louch, Mrs. Charles Alexander (Alice Adelaide Slow)"/>
        <s v="Kallio, Mr. Nikolai Erland"/>
        <s v="Silvey, Mr. William Baird"/>
        <s v="Carter, Miss. Lucile Polk"/>
        <s v="Ford, Miss. Doolina Margaret &quot;Daisy&quot;"/>
        <s v="Richards, Mrs. Sidney (Emily Hocking)"/>
        <s v="Fortune, Mr. Mark"/>
        <s v="Kvillner, Mr. Johan Henrik Johannesson"/>
        <s v="Hart, Mrs. Benjamin (Esther Ada Bloomfield)"/>
        <s v="Hampe, Mr. Leon"/>
        <s v="Petterson, Mr. Johan Emil"/>
        <s v="Reynaldo, Ms. Encarnacion"/>
        <s v="Johannesen-Bratthammer, Mr. Bernt"/>
        <s v="Dodge, Master. Washington"/>
        <s v="Mellinger, Miss. Madeleine Violet"/>
        <s v="Seward, Mr. Frederic Kimber"/>
        <s v="Baclini, Miss. Marie Catherine"/>
        <s v="Peuchen, Major. Arthur Godfrey"/>
        <s v="West, Mr. Edwy Arthur"/>
        <s v="Hagland, Mr. Ingvald Olai Olsen"/>
        <s v="Foreman, Mr. Benjamin Laventall"/>
        <s v="Goldenberg, Mr. Samuel L"/>
        <s v="Peduzzi, Mr. Joseph"/>
        <s v="Jalsevac, Mr. Ivan"/>
        <s v="Millet, Mr. Francis Davis"/>
        <s v="Kenyon, Mrs. Frederick R (Marion)"/>
        <s v="Toomey, Miss. Ellen"/>
        <s v="O'Connor, Mr. Maurice"/>
        <s v="Anderson, Mr. Harry"/>
        <s v="Morley, Mr. William"/>
        <s v="Gee, Mr. Arthur H"/>
        <s v="Milling, Mr. Jacob Christian"/>
        <s v="Maisner, Mr. Simon"/>
        <s v="Goncalves, Mr. Manuel Estanslas"/>
        <s v="Campbell, Mr. William"/>
        <s v="Smart, Mr. John Montgomery"/>
        <s v="Scanlan, Mr. James"/>
        <s v="Baclini, Miss. Helene Barbara"/>
        <s v="Keefe, Mr. Arthur"/>
        <s v="Cacic, Mr. Luka"/>
        <s v="West, Mrs. Edwy Arthur (Ada Mary Worth)"/>
        <s v="Jerwan, Mrs. Amin S (Marie Marthe Thuillard)"/>
        <s v="Strandberg, Miss. Ida Sofia"/>
        <s v="Clifford, Mr. George Quincy"/>
        <s v="Renouf, Mr. Peter Henry"/>
        <s v="Braund, Mr. Lewis Richard"/>
        <s v="Karlsson, Mr. Nils August"/>
        <s v="Hirvonen, Miss. Hildur E"/>
        <s v="Goodwin, Master. Harold Victor"/>
        <s v="Frost, Mr. Anthony Wood &quot;Archie&quot;"/>
        <s v="Rouse, Mr. Richard Henry"/>
        <s v="Turkula, Mrs. (Hedwig)"/>
        <s v="Bishop, Mr. Dickinson H"/>
        <s v="Lefebre, Miss. Jeannie"/>
        <s v="Hoyt, Mrs. Frederick Maxfield (Jane Anne Forby)"/>
        <s v="Kent, Mr. Edward Austin"/>
        <s v="Somerton, Mr. Francis William"/>
        <s v="Coutts, Master. Eden Leslie &quot;Neville&quot;"/>
        <s v="Hagland, Mr. Konrad Mathias Reiersen"/>
        <s v="Windelov, Mr. Einar"/>
        <s v="Molson, Mr. Harry Markland"/>
        <s v="Artagaveytia, Mr. Ramon"/>
        <s v="Stanley, Mr. Edward Roland"/>
        <s v="Yousseff, Mr. Gerious"/>
        <s v="Eustis, Miss. Elizabeth Mussey"/>
        <s v="Shellard, Mr. Frederick William"/>
        <s v="Allison, Mrs. Hudson J C (Bessie Waldo Daniels)"/>
        <s v="Svensson, Mr. Olof"/>
        <s v="Calic, Mr. Petar"/>
        <s v="Canavan, Miss. Mary"/>
        <s v="O'Sullivan, Miss. Bridget Mary"/>
        <s v="Laitinen, Miss. Kristina Sofia"/>
        <s v="Maioni, Miss. Roberta"/>
        <s v="Penasco y Castellana, Mr. Victor de Satode"/>
        <s v="Quick, Mrs. Frederick Charles (Jane Richards)"/>
        <s v="Bradley, Mr. George (&quot;George Arthur Brayton&quot;)"/>
        <s v="Olsen, Mr. Henry Margido"/>
        <s v="Lang, Mr. Fang"/>
        <s v="Daly, Mr. Eugene Patrick"/>
        <s v="Webber, Mr. James"/>
        <s v="McGough, Mr. James Robert"/>
        <s v="Rothschild, Mrs. Martin (Elizabeth L. Barrett)"/>
        <s v="Coleff, Mr. Satio"/>
        <s v="Walker, Mr. William Anderson"/>
        <s v="Lemore, Mrs. (Amelia Milley)"/>
        <s v="Ryan, Mr. Patrick"/>
        <s v="Angle, Mrs. William A (Florence &quot;Mary&quot; Agnes Hughes)"/>
        <s v="Pavlovic, Mr. Stefo"/>
        <s v="Perreault, Miss. Anne"/>
        <s v="Vovk, Mr. Janko"/>
        <s v="Lahoud, Mr. Sarkis"/>
        <s v="Hippach, Mrs. Louis Albert (Ida Sophia Fischer)"/>
        <s v="Kassem, Mr. Fared"/>
        <s v="Farrell, Mr. James"/>
        <s v="Ridsdale, Miss. Lucy"/>
        <s v="Farthing, Mr. John"/>
        <s v="Salonen, Mr. Johan Werner"/>
        <s v="Hocking, Mr. Richard George"/>
        <s v="Quick, Miss. Phyllis May"/>
        <s v="Toufik, Mr. Nakli"/>
        <s v="Elias, Mr. Joseph Jr"/>
        <s v="Peter, Mrs. Catherine (Catherine Rizk)"/>
        <s v="Cacic, Miss. Marija"/>
        <s v="Hart, Miss. Eva Miriam"/>
        <s v="Butt, Major. Archibald Willingham"/>
        <s v="LeRoy, Miss. Bertha"/>
        <s v="Risien, Mr. Samuel Beard"/>
        <s v="Frolicher, Miss. Hedwig Margaritha"/>
        <s v="Crosby, Miss. Harriet R"/>
        <s v="Andersson, Miss. Ingeborg Constanzia"/>
        <s v="Andersson, Miss. Sigrid Elisabeth"/>
        <s v="Beane, Mr. Edward"/>
        <s v="Douglas, Mr. Walter Donald"/>
        <s v="Nicholson, Mr. Arthur Ernest"/>
        <s v="Beane, Mrs. Edward (Ethel Clarke)"/>
        <s v="Padro y Manent, Mr. Julian"/>
        <s v="Goldsmith, Mr. Frank John"/>
        <s v="Davies, Master. John Morgan Jr"/>
        <s v="Thayer, Mr. John Borland Jr"/>
        <s v="Sharp, Mr. Percival James R"/>
        <s v="O'Brien, Mr. Timothy"/>
        <s v="Leeni, Mr. Fahim (&quot;Philip Zenni&quot;)"/>
        <s v="Ohman, Miss. Velin"/>
        <s v="Wright, Mr. George"/>
        <s v="Duff Gordon, Lady. (Lucille Christiana Sutherland) (&quot;Mrs Morgan&quot;)"/>
        <s v="Robbins, Mr. Victor"/>
        <s v="Taussig, Mrs. Emil (Tillie Mandelbaum)"/>
        <s v="de Messemaeker, Mrs. Guillaume Joseph (Emma)"/>
        <s v="Morrow, Mr. Thomas Rowan"/>
        <s v="Sivic, Mr. Husein"/>
        <s v="Norman, Mr. Robert Douglas"/>
        <s v="Simmons, Mr. John"/>
        <s v="Meanwell, Miss. (Marion Ogden)"/>
        <s v="Davies, Mr. Alfred J"/>
        <s v="Stoytcheff, Mr. Ilia"/>
        <s v="Palsson, Mrs. Nils (Alma Cornelia Berglund)"/>
        <s v="Doharr, Mr. Tannous"/>
        <s v="Jonsson, Mr. Carl"/>
        <s v="Harris, Mr. George"/>
        <s v="Appleton, Mrs. Edward Dale (Charlotte Lamson)"/>
        <s v="Flynn, Mr. John Irwin (&quot;Irving&quot;)"/>
        <s v="Kelly, Miss. Mary"/>
        <s v="Rush, Mr. Alfred George John"/>
        <s v="Patchett, Mr. George"/>
        <s v="Garside, Miss. Ethel"/>
        <s v="Silvey, Mrs. William Baird (Alice Munger)"/>
        <s v="Caram, Mrs. Joseph (Maria Elias)"/>
        <s v="Jussila, Mr. Eiriik"/>
        <s v="Christy, Miss. Julie Rachel"/>
        <s v="Thayer, Mrs. John Borland (Marian Longstreth Morris)"/>
        <s v="Downton, Mr. William James"/>
        <s v="Ross, Mr. John Hugo"/>
        <s v="Paulner, Mr. Uscher"/>
        <s v="Taussig, Miss. Ruth"/>
        <s v="Jarvis, Mr. John Denzil"/>
        <s v="Frolicher-Stehli, Mr. Maxmillian"/>
        <s v="Gilinski, Mr. Eliezer"/>
        <s v="Murdlin, Mr. Joseph"/>
        <s v="Rintamaki, Mr. Matti"/>
        <s v="Stephenson, Mrs. Walter Bertram (Martha Eustis)"/>
        <s v="Elsbury, Mr. William James"/>
        <s v="Bourke, Miss. Mary"/>
        <s v="Chapman, Mr. John Henry"/>
        <s v="Van Impe, Mr. Jean Baptiste"/>
        <s v="Leitch, Miss. Jessie Wills"/>
        <s v="Johnson, Mr. Alfred"/>
        <s v="Boulos, Mr. Hanna"/>
        <s v="Duff Gordon, Sir. Cosmo Edmund (&quot;Mr Morgan&quot;)"/>
        <s v="Jacobsohn, Mrs. Sidney Samuel (Amy Frances Christy)"/>
        <s v="Slabenoff, Mr. Petco"/>
        <s v="Harrington, Mr. Charles H"/>
        <s v="Torber, Mr. Ernst William"/>
        <s v="Homer, Mr. Harry (&quot;Mr E Haven&quot;)"/>
        <s v="Lindell, Mr. Edvard Bengtsson"/>
        <s v="Karaic, Mr. Milan"/>
        <s v="Daniel, Mr. Robert Williams"/>
        <s v="Laroche, Mrs. Joseph (Juliette Marie Louise Lafargue)"/>
        <s v="Shutes, Miss. Elizabeth W"/>
        <s v="Andersson, Mrs. Anders Johan (Alfrida Konstantia Brogren)"/>
        <s v="Jardin, Mr. Jose Neto"/>
        <s v="Murphy, Miss. Margaret Jane"/>
        <s v="Horgan, Mr. John"/>
        <s v="Brocklebank, Mr. William Alfred"/>
        <s v="Herman, Miss. Alice"/>
        <s v="Danbom, Mr. Ernst Gilbert"/>
        <s v="Lobb, Mrs. William Arthur (Cordelia K Stanlick)"/>
        <s v="Becker, Miss. Marion Louise"/>
        <s v="Gavey, Mr. Lawrence"/>
        <s v="Yasbeck, Mr. Antoni"/>
        <s v="Kimball, Mr. Edwin Nelson Jr"/>
        <s v="Nakid, Mr. Sahid"/>
        <s v="Hansen, Mr. Henry Damsgaard"/>
        <s v="Bowen, Mr. David John &quot;Dai&quot;"/>
        <s v="Sutton, Mr. Frederick"/>
        <s v="Kirkland, Rev. Charles Leonard"/>
        <s v="Longley, Miss. Gretchen Fiske"/>
        <s v="Bostandyeff, Mr. Guentcho"/>
        <s v="O'Connell, Mr. Patrick D"/>
        <s v="Barkworth, Mr. Algernon Henry Wilson"/>
        <s v="Lundahl, Mr. Johan Svensson"/>
        <s v="Stahelin-Maeglin, Dr. Max"/>
        <s v="Parr, Mr. William Henry Marsh"/>
        <s v="Skoog, Miss. Mabel"/>
        <s v="Davis, Miss. Mary"/>
        <s v="Leinonen, Mr. Antti Gustaf"/>
        <s v="Collyer, Mr. Harvey"/>
        <s v="Panula, Mrs. Juha (Maria Emilia Ojala)"/>
        <s v="Thorneycroft, Mr. Percival"/>
        <s v="Jensen, Mr. Hans Peder"/>
        <s v="Sagesser, Mlle. Emma"/>
        <s v="Skoog, Miss. Margit Elizabeth"/>
        <s v="Foo, Mr. Choong"/>
        <s v="Baclini, Miss. Eugenie"/>
        <s v="Harper, Mr. Henry Sleeper"/>
        <s v="Cor, Mr. Liudevit"/>
        <s v="Simonius-Blumer, Col. Oberst Alfons"/>
        <s v="Willey, Mr. Edward"/>
        <s v="Stanley, Miss. Amy Zillah Elsie"/>
        <s v="Mitkoff, Mr. Mito"/>
        <s v="Doling, Miss. Elsie"/>
        <s v="Kalvik, Mr. Johannes Halvorsen"/>
        <s v="O'Leary, Miss. Hanora &quot;Norah&quot;"/>
        <s v="Hegarty, Miss. Hanora &quot;Nora&quot;"/>
        <s v="Hickman, Mr. Leonard Mark"/>
        <s v="Radeff, Mr. Alexander"/>
        <s v="Bourke, Mrs. John (Catherine)"/>
        <s v="Eitemiller, Mr. George Floyd"/>
        <s v="Newell, Mr. Arthur Webster"/>
        <s v="Frauenthal, Dr. Henry William"/>
        <s v="Badt, Mr. Mohamed"/>
        <s v="Colley, Mr. Edward Pomeroy"/>
        <s v="Coleff, Mr. Peju"/>
        <s v="Lindqvist, Mr. Eino William"/>
        <s v="Hickman, Mr. Lewis"/>
        <s v="Butler, Mr. Reginald Fenton"/>
        <s v="Rommetvedt, Mr. Knud Paust"/>
        <s v="Cook, Mr. Jacob"/>
        <s v="Taylor, Mrs. Elmer Zebley (Juliet Cummins Wright)"/>
        <s v="Brown, Mrs. Thomas William Solomon (Elizabeth Catherine Ford)"/>
        <s v="Davidson, Mr. Thornton"/>
        <s v="Mitchell, Mr. Henry Michael"/>
        <s v="Wilhelms, Mr. Charles"/>
        <s v="Watson, Mr. Ennis Hastings"/>
        <s v="Edvardsson, Mr. Gustaf Hjalmar"/>
        <s v="Sawyer, Mr. Frederick Charles"/>
        <s v="Turja, Miss. Anna Sofia"/>
        <s v="Goodwin, Mrs. Frederick (Augusta Tyler)"/>
        <s v="Cardeza, Mr. Thomas Drake Martinez"/>
        <s v="Peters, Miss. Katie"/>
        <s v="Hassab, Mr. Hammad"/>
        <s v="Olsvigen, Mr. Thor Anderson"/>
        <s v="Goodwin, Mr. Charles Edward"/>
        <s v="Brown, Mr. Thomas William Solomon"/>
        <s v="Laroche, Mr. Joseph Philippe Lemercier"/>
        <s v="Panula, Mr. Jaako Arnold"/>
        <s v="Dakic, Mr. Branko"/>
        <s v="Fischer, Mr. Eberhard Thelander"/>
        <s v="Madill, Miss. Georgette Alexandra"/>
        <s v="Dick, Mr. Albert Adrian"/>
        <s v="Karun, Miss. Manca"/>
        <s v="Lam, Mr. Ali"/>
        <s v="Saad, Mr. Khalil"/>
        <s v="Weir, Col. John"/>
        <s v="Chapman, Mr. Charles Henry"/>
        <s v="Kelly, Mr. James"/>
        <s v="Mullens, Miss. Katherine &quot;Katie&quot;"/>
        <s v="Thayer, Mr. John Borland"/>
        <s v="Humblen, Mr. Adolf Mathias Nicolai Olsen"/>
        <s v="Astor, Mrs. John Jacob (Madeleine Talmadge Force)"/>
        <s v="Silverthorne, Mr. Spencer Victor"/>
        <s v="Barbara, Miss. Saiide"/>
        <s v="Gallagher, Mr. Martin"/>
        <s v="Hansen, Mr. Henrik Juul"/>
        <s v="Morley, Mr. Henry Samuel (&quot;Mr Henry Marshall&quot;)"/>
        <s v="Kelly, Mrs. Florence &quot;Fannie&quot;"/>
        <s v="Calderhead, Mr. Edward Pennington"/>
        <s v="Cleaver, Miss. Alice"/>
        <s v="Moubarek, Master. Halim Gonios (&quot;William George&quot;)"/>
        <s v="Mayne, Mlle. Berthe Antonine (&quot;Mrs de Villiers&quot;)"/>
        <s v="Klaber, Mr. Herman"/>
        <s v="Taylor, Mr. Elmer Zebley"/>
        <s v="Larsson, Mr. August Viktor"/>
        <s v="Greenberg, Mr. Samuel"/>
        <s v="Soholt, Mr. Peter Andreas Lauritz Andersen"/>
        <s v="Endres, Miss. Caroline Louise"/>
        <s v="Troutt, Miss. Edwina Celia &quot;Winnie&quot;"/>
        <s v="McEvoy, Mr. Michael"/>
        <s v="Johnson, Mr. Malkolm Joackim"/>
        <s v="Harper, Miss. Annie Jessie &quot;Nina&quot;"/>
        <s v="Jensen, Mr. Svend Lauritz"/>
        <s v="Gillespie, Mr. William Henry"/>
        <s v="Hodges, Mr. Henry Price"/>
        <s v="Chambers, Mr. Norman Campbell"/>
        <s v="Oreskovic, Mr. Luka"/>
        <s v="Renouf, Mrs. Peter Henry (Lillian Jefferys)"/>
        <s v="Mannion, Miss. Margareth"/>
        <s v="Bryhl, Mr. Kurt Arnold Gottfrid"/>
        <s v="Ilmakangas, Miss. Pieta Sofia"/>
        <s v="Allen, Miss. Elisabeth Walton"/>
        <s v="Hassan, Mr. Houssein G N"/>
        <s v="Knight, Mr. Robert J"/>
        <s v="Berriman, Mr. William John"/>
        <s v="Troupiansky, Mr. Moses Aaron"/>
        <s v="Williams, Mr. Leslie"/>
        <s v="Ford, Mrs. Edward (Margaret Ann Watson)"/>
        <s v="Lesurer, Mr. Gustave J"/>
        <s v="Ivanoff, Mr. Kanio"/>
        <s v="Nankoff, Mr. Minko"/>
        <s v="Hawksford, Mr. Walter James"/>
        <s v="Cavendish, Mr. Tyrell William"/>
        <s v="Ryerson, Miss. Susan Parker &quot;Suzette&quot;"/>
        <s v="McNamee, Mr. Neal"/>
        <s v="Stranden, Mr. Juho"/>
        <s v="Crosby, Capt. Edward Gifford"/>
        <s v="Abbott, Mr. Rossmore Edward"/>
        <s v="Sinkkonen, Miss. Anna"/>
        <s v="Marvin, Mr. Daniel Warner"/>
        <s v="Connaghton, Mr. Michael"/>
        <s v="Wells, Miss. Joan"/>
        <s v="Moor, Master. Meier"/>
        <s v="Vande Velde, Mr. Johannes Joseph"/>
        <s v="Jonkoff, Mr. Lalio"/>
        <s v="Herman, Mrs. Samuel (Jane Laver)"/>
        <s v="Hamalainen, Master. Viljo"/>
        <s v="Carlsson, Mr. August Sigfrid"/>
        <s v="Bailey, Mr. Percy Andrew"/>
        <s v="Theobald, Mr. Thomas Leonard"/>
        <s v="Rothes, the Countess. of (Lucy Noel Martha Dyer-Edwards)"/>
        <s v="Garfirth, Mr. John"/>
        <s v="Nirva, Mr. Iisakki Antino Aijo"/>
        <s v="Barah, Mr. Hanna Assi"/>
        <s v="Carter, Mrs. William Ernest (Lucile Polk)"/>
        <s v="Eklund, Mr. Hans Linus"/>
        <s v="Hogeboom, Mrs. John C (Anna Andrews)"/>
        <s v="Brewe, Dr. Arthur Jackson"/>
        <s v="Mangan, Miss. Mary"/>
        <s v="Moran, Mr. Daniel J"/>
        <s v="Gronnestad, Mr. Daniel Danielsen"/>
        <s v="Lievens, Mr. Rene Aime"/>
        <s v="Jensen, Mr. Niels Peder"/>
        <s v="Mack, Mrs. (Mary)"/>
        <s v="Elias, Mr. Dibo"/>
        <s v="Hocking, Mrs. Elizabeth (Eliza Needs)"/>
        <s v="Myhrman, Mr. Pehr Fabian Oliver Malkolm"/>
        <s v="Tobin, Mr. Roger"/>
        <s v="Emanuel, Miss. Virginia Ethel"/>
        <s v="Kilgannon, Mr. Thomas J"/>
        <s v="Robert, Mrs. Edward Scott (Elisabeth Walton McMillan)"/>
        <s v="Ayoub, Miss. Banoura"/>
        <s v="Dick, Mrs. Albert Adrian (Vera Gillespie)"/>
        <s v="Long, Mr. Milton Clyde"/>
        <s v="Johnston, Mr. Andrew G"/>
        <s v="Ali, Mr. William"/>
        <s v="Harmer, Mr. Abraham (David Lishin)"/>
        <s v="Sjoblom, Miss. Anna Sofia"/>
        <s v="Rice, Master. George Hugh"/>
        <s v="Dean, Master. Bertram Vere"/>
        <s v="Guggenheim, Mr. Benjamin"/>
        <s v="Keane, Mr. Andrew &quot;Andy&quot;"/>
        <s v="Gaskell, Mr. Alfred"/>
        <s v="Sage, Miss. Stella Anna"/>
        <s v="Hoyt, Mr. William Fisher"/>
        <s v="Dantcheff, Mr. Ristiu"/>
        <s v="Otter, Mr. Richard"/>
        <s v="Leader, Dr. Alice (Farnham)"/>
        <s v="Osman, Mrs. Mara"/>
        <s v="Ibrahim Shawah, Mr. Yousseff"/>
        <s v="Van Impe, Mrs. Jean Baptiste (Rosalie Paula Govaert)"/>
        <s v="Ponesell, Mr. Martin"/>
        <s v="Collyer, Mrs. Harvey (Charlotte Annie Tate)"/>
        <s v="Carter, Master. William Thornton II"/>
        <s v="Thomas, Master. Assad Alexander"/>
        <s v="Hedman, Mr. Oskar Arvid"/>
        <s v="Johansson, Mr. Karl Johan"/>
        <s v="Andrews, Mr. Thomas Jr"/>
        <s v="Pettersson, Miss. Ellen Natalia"/>
        <s v="Meyer, Mr. August"/>
        <s v="Chambers, Mrs. Norman Campbell (Bertha Griggs)"/>
        <s v="Alexander, Mr. William"/>
        <s v="Lester, Mr. James"/>
        <s v="Slemen, Mr. Richard James"/>
        <s v="Andersson, Miss. Ebba Iris Alfrida"/>
        <s v="Tomlin, Mr. Ernest Portage"/>
        <s v="Fry, Mr. Richard"/>
        <s v="Heininen, Miss. Wendla Maria"/>
        <s v="Mallet, Mr. Albert"/>
        <s v="Holm, Mr. John Fredrik Alexander"/>
        <s v="Skoog, Master. Karl Thorsten"/>
        <s v="Hays, Mrs. Charles Melville (Clara Jennings Gregg)"/>
        <s v="Lulic, Mr. Nikola"/>
        <s v="Reuchlin, Jonkheer. John George"/>
        <s v="Moor, Mrs. (Beila)"/>
        <s v="Panula, Master. Urho Abraham"/>
        <s v="Flynn, Mr. John"/>
        <s v="Lam, Mr. Len"/>
        <s v="Mallet, Master. Andre"/>
        <s v="McCormack, Mr. Thomas Joseph"/>
        <s v="Stone, Mrs. George Nelson (Martha Evelyn)"/>
        <s v="Yasbeck, Mrs. Antoni (Selini Alexander)"/>
        <s v="Richards, Master. George Sibley"/>
        <s v="Saad, Mr. Amin"/>
        <s v="Augustsson, Mr. Albert"/>
        <s v="Allum, Mr. Owen George"/>
        <s v="Compton, Miss. Sara Rebecca"/>
        <s v="Pasic, Mr. Jakob"/>
        <s v="Sirota, Mr. Maurice"/>
        <s v="Chip, Mr. Chang"/>
        <s v="Marechal, Mr. Pierre"/>
        <s v="Alhomaki, Mr. Ilmari Rudolf"/>
        <s v="Mudd, Mr. Thomas Charles"/>
        <s v="Serepeca, Miss. Augusta"/>
        <s v="Lemberopolous, Mr. Peter L"/>
        <s v="Culumovic, Mr. Jeso"/>
        <s v="Abbing, Mr. Anthony"/>
        <s v="Sage, Mr. Douglas Bullen"/>
        <s v="Markoff, Mr. Marin"/>
        <s v="Harper, Rev. John"/>
        <s v="Goldenberg, Mrs. Samuel L (Edwiga Grabowska)"/>
        <s v="Andersson, Master. Sigvard Harald Elias"/>
        <s v="Svensson, Mr. Johan"/>
        <s v="Boulos, Miss. Nourelain"/>
        <s v="Lines, Miss. Mary Conover"/>
        <s v="Carter, Mrs. Ernest Courtenay (Lilian Hughes)"/>
        <s v="Aks, Mrs. Sam (Leah Rosen)"/>
        <s v="Wick, Mrs. George Dennick (Mary Hitchcock)"/>
        <s v="Daly, Mr. Peter Denis "/>
        <s v="Baclini, Mrs. Solomon (Latifa Qurban)"/>
        <s v="Razi, Mr. Raihed"/>
        <s v="Hansen, Mr. Claus Peter"/>
        <s v="Giles, Mr. Frederick Edward"/>
        <s v="Swift, Mrs. Frederick Joel (Margaret Welles Barron)"/>
        <s v="Sage, Miss. Dorothy Edith &quot;Dolly&quot;"/>
        <s v="Gill, Mr. John William"/>
        <s v="Bystrom, Mrs. (Karolina)"/>
        <s v="Duran y More, Miss. Asuncion"/>
        <s v="Roebling, Mr. Washington Augustus II"/>
        <s v="van Melkebeke, Mr. Philemon"/>
        <s v="Johnson, Master. Harold Theodor"/>
        <s v="Balkic, Mr. Cerin"/>
        <s v="Beckwith, Mrs. Richard Leonard (Sallie Monypeny)"/>
        <s v="Carlsson, Mr. Frans Olof"/>
        <s v="Vander Cruyssen, Mr. Victor"/>
        <s v="Abelson, Mrs. Samuel (Hannah Wizosky)"/>
        <s v="Najib, Miss. Adele Kiamie &quot;Jane&quot;"/>
        <s v="Gustafsson, Mr. Alfred Ossian"/>
        <s v="Petroff, Mr. Nedelio"/>
        <s v="Laleff, Mr. Kristo"/>
        <s v="Potter, Mrs. Thomas Jr (Lily Alexenia Wilson)"/>
        <s v="Shelley, Mrs. William (Imanita Parrish Hall)"/>
        <s v="Markun, Mr. Johann"/>
        <s v="Dahlberg, Miss. Gerda Ulrika"/>
        <s v="Banfield, Mr. Frederick James"/>
        <s v="Sutehall, Mr. Henry Jr"/>
        <s v="Rice, Mrs. William (Margaret Norton)"/>
        <s v="Montvila, Rev. Juozas"/>
        <s v="Graham, Miss. Margaret Edith"/>
        <s v="Johnston, Miss. Catherine Helen &quot;Carrie&quot;"/>
        <s v="Behr, Mr. Karl Howell"/>
        <s v="Dooley, Mr. Patrick"/>
      </sharedItems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 count="681">
        <s v="A/5 21171"/>
        <s v="PC 17599"/>
        <s v="STON/O2. 3101282"/>
        <n v="113803"/>
        <n v="373450"/>
        <n v="330877"/>
        <n v="17463"/>
        <n v="349909"/>
        <n v="347742"/>
        <n v="237736"/>
        <s v="PP 9549"/>
        <n v="113783"/>
        <s v="A/5. 2151"/>
        <n v="347082"/>
        <n v="350406"/>
        <n v="248706"/>
        <n v="382652"/>
        <n v="244373"/>
        <n v="345763"/>
        <n v="2649"/>
        <n v="239865"/>
        <n v="248698"/>
        <n v="330923"/>
        <n v="113788"/>
        <n v="347077"/>
        <n v="2631"/>
        <n v="19950"/>
        <n v="330959"/>
        <n v="349216"/>
        <s v="PC 17601"/>
        <s v="PC 17569"/>
        <n v="335677"/>
        <s v="C.A. 24579"/>
        <s v="PC 17604"/>
        <n v="113789"/>
        <n v="2677"/>
        <s v="A./5. 2152"/>
        <n v="345764"/>
        <n v="2651"/>
        <n v="7546"/>
        <n v="11668"/>
        <n v="349253"/>
        <s v="SC/Paris 2123"/>
        <n v="330958"/>
        <s v="S.C./A.4. 23567"/>
        <n v="370371"/>
        <n v="14311"/>
        <n v="2662"/>
        <n v="349237"/>
        <n v="3101295"/>
        <s v="A/4. 39886"/>
        <s v="PC 17572"/>
        <n v="2926"/>
        <n v="113509"/>
        <n v="19947"/>
        <s v="C.A. 31026"/>
        <n v="2697"/>
        <s v="C.A. 34651"/>
        <s v="CA 2144"/>
        <n v="2669"/>
        <n v="113572"/>
        <n v="36973"/>
        <n v="347088"/>
        <s v="PC 17605"/>
        <n v="2661"/>
        <s v="C.A. 29395"/>
        <s v="S.P. 3464"/>
        <n v="3101281"/>
        <n v="315151"/>
        <s v="C.A. 33111"/>
        <s v="S.O.C. 14879"/>
        <n v="2680"/>
        <n v="1601"/>
        <n v="348123"/>
        <n v="349208"/>
        <n v="374746"/>
        <n v="248738"/>
        <n v="364516"/>
        <n v="345767"/>
        <n v="345779"/>
        <n v="330932"/>
        <n v="113059"/>
        <s v="SO/C 14885"/>
        <n v="3101278"/>
        <s v="W./C. 6608"/>
        <s v="SOTON/OQ 392086"/>
        <n v="343275"/>
        <n v="343276"/>
        <n v="347466"/>
        <s v="W.E.P. 5734"/>
        <s v="C.A. 2315"/>
        <n v="364500"/>
        <n v="374910"/>
        <s v="PC 17754"/>
        <s v="PC 17759"/>
        <n v="231919"/>
        <n v="244367"/>
        <n v="349245"/>
        <n v="349215"/>
        <n v="35281"/>
        <n v="7540"/>
        <n v="3101276"/>
        <n v="349207"/>
        <n v="343120"/>
        <n v="312991"/>
        <n v="349249"/>
        <n v="371110"/>
        <n v="110465"/>
        <n v="2665"/>
        <n v="324669"/>
        <n v="4136"/>
        <n v="2627"/>
        <s v="STON/O 2. 3101294"/>
        <n v="370369"/>
        <s v="PC 17558"/>
        <s v="A4. 54510"/>
        <n v="27267"/>
        <n v="370372"/>
        <s v="C 17369"/>
        <n v="2668"/>
        <n v="347061"/>
        <n v="349241"/>
        <s v="SOTON/O.Q. 3101307"/>
        <s v="A/5. 3337"/>
        <n v="228414"/>
        <s v="C.A. 29178"/>
        <s v="SC/PARIS 2133"/>
        <n v="11752"/>
        <n v="7534"/>
        <s v="PC 17593"/>
        <n v="2678"/>
        <n v="347081"/>
        <s v="STON/O2. 3101279"/>
        <n v="365222"/>
        <n v="231945"/>
        <s v="C.A. 33112"/>
        <n v="350043"/>
        <n v="230080"/>
        <n v="244310"/>
        <s v="S.O.P. 1166"/>
        <n v="113776"/>
        <s v="A.5. 11206"/>
        <s v="A/5. 851"/>
        <s v="Fa 265302"/>
        <s v="PC 17597"/>
        <n v="35851"/>
        <s v="SOTON/OQ 392090"/>
        <n v="315037"/>
        <s v="CA. 2343"/>
        <n v="371362"/>
        <s v="C.A. 33595"/>
        <n v="347068"/>
        <n v="315093"/>
        <n v="363291"/>
        <n v="113505"/>
        <s v="PC 17318"/>
        <n v="111240"/>
        <s v="STON/O 2. 3101280"/>
        <n v="17764"/>
        <n v="350404"/>
        <n v="4133"/>
        <s v="PC 17595"/>
        <n v="250653"/>
        <s v="LINE"/>
        <s v="SC/PARIS 2131"/>
        <n v="230136"/>
        <n v="315153"/>
        <n v="113767"/>
        <n v="370365"/>
        <n v="111428"/>
        <n v="364849"/>
        <n v="349247"/>
        <n v="234604"/>
        <n v="28424"/>
        <n v="350046"/>
        <s v="PC 17610"/>
        <n v="368703"/>
        <n v="4579"/>
        <n v="370370"/>
        <n v="248747"/>
        <n v="345770"/>
        <n v="3101264"/>
        <n v="2628"/>
        <s v="A/5 3540"/>
        <n v="347054"/>
        <n v="2699"/>
        <n v="367231"/>
        <n v="112277"/>
        <s v="SOTON/O.Q. 3101311"/>
        <s v="F.C.C. 13528"/>
        <s v="A/5 21174"/>
        <n v="250646"/>
        <n v="367229"/>
        <n v="35273"/>
        <s v="STON/O2. 3101283"/>
        <n v="243847"/>
        <n v="11813"/>
        <s v="W/C 14208"/>
        <s v="SOTON/OQ 392089"/>
        <n v="220367"/>
        <n v="21440"/>
        <n v="349234"/>
        <n v="19943"/>
        <s v="PP 4348"/>
        <s v="SW/PP 751"/>
        <s v="A/5 21173"/>
        <n v="236171"/>
        <n v="347067"/>
        <n v="237442"/>
        <s v="C.A. 29566"/>
        <s v="W./C. 6609"/>
        <n v="26707"/>
        <s v="C.A. 31921"/>
        <n v="28665"/>
        <s v="SCO/W 1585"/>
        <n v="367230"/>
        <s v="W./C. 14263"/>
        <s v="STON/O 2. 3101275"/>
        <n v="2694"/>
        <n v="19928"/>
        <n v="347071"/>
        <n v="250649"/>
        <n v="11751"/>
        <n v="244252"/>
        <n v="362316"/>
        <n v="113514"/>
        <s v="A/5. 3336"/>
        <n v="370129"/>
        <n v="2650"/>
        <s v="PC 17585"/>
        <n v="110152"/>
        <s v="PC 17755"/>
        <n v="230433"/>
        <n v="384461"/>
        <n v="110413"/>
        <n v="112059"/>
        <n v="382649"/>
        <s v="C.A. 17248"/>
        <n v="347083"/>
        <s v="PC 17582"/>
        <s v="PC 17760"/>
        <n v="113798"/>
        <n v="250644"/>
        <s v="PC 17596"/>
        <n v="370375"/>
        <n v="13502"/>
        <n v="347073"/>
        <n v="239853"/>
        <s v="C.A. 2673"/>
        <n v="336439"/>
        <n v="347464"/>
        <n v="345778"/>
        <s v="A/5. 10482"/>
        <n v="113056"/>
        <n v="349239"/>
        <n v="345774"/>
        <n v="349206"/>
        <n v="237798"/>
        <n v="370373"/>
        <n v="19877"/>
        <n v="11967"/>
        <s v="SC/Paris 2163"/>
        <n v="349236"/>
        <n v="349233"/>
        <s v="PC 17612"/>
        <n v="2693"/>
        <n v="113781"/>
        <n v="19988"/>
        <n v="9234"/>
        <n v="367226"/>
        <n v="226593"/>
        <s v="A/5 2466"/>
        <n v="17421"/>
        <s v="PC 17758"/>
        <s v="P/PP 3381"/>
        <s v="PC 17485"/>
        <n v="11767"/>
        <s v="PC 17608"/>
        <n v="250651"/>
        <n v="349243"/>
        <s v="F.C.C. 13529"/>
        <n v="347470"/>
        <n v="29011"/>
        <n v="36928"/>
        <n v="16966"/>
        <s v="A/5 21172"/>
        <n v="349219"/>
        <n v="234818"/>
        <n v="345364"/>
        <n v="28551"/>
        <n v="111361"/>
        <n v="113043"/>
        <s v="PC 17611"/>
        <n v="349225"/>
        <n v="7598"/>
        <n v="113784"/>
        <n v="248740"/>
        <n v="244361"/>
        <n v="229236"/>
        <n v="248733"/>
        <n v="31418"/>
        <n v="386525"/>
        <s v="C.A. 37671"/>
        <n v="315088"/>
        <n v="7267"/>
        <n v="113510"/>
        <n v="2695"/>
        <n v="2647"/>
        <n v="345783"/>
        <n v="237671"/>
        <n v="330931"/>
        <n v="330980"/>
        <s v="SC/PARIS 2167"/>
        <n v="2691"/>
        <s v="SOTON/O.Q. 3101310"/>
        <s v="C 7076"/>
        <n v="110813"/>
        <n v="2626"/>
        <n v="14313"/>
        <s v="PC 17477"/>
        <n v="11765"/>
        <n v="3101267"/>
        <n v="323951"/>
        <s v="C 7077"/>
        <n v="113503"/>
        <n v="2648"/>
        <n v="347069"/>
        <s v="PC 17757"/>
        <n v="2653"/>
        <s v="STON/O 2. 3101293"/>
        <n v="349227"/>
        <n v="27849"/>
        <n v="367655"/>
        <s v="SC 1748"/>
        <n v="113760"/>
        <n v="350034"/>
        <n v="3101277"/>
        <n v="350052"/>
        <n v="350407"/>
        <n v="28403"/>
        <n v="244278"/>
        <n v="240929"/>
        <s v="STON/O 2. 3101289"/>
        <n v="341826"/>
        <n v="4137"/>
        <n v="315096"/>
        <n v="28664"/>
        <n v="347064"/>
        <n v="29106"/>
        <n v="312992"/>
        <n v="349222"/>
        <n v="394140"/>
        <s v="STON/O 2. 3101269"/>
        <n v="343095"/>
        <n v="28220"/>
        <n v="250652"/>
        <n v="28228"/>
        <n v="345773"/>
        <n v="349254"/>
        <s v="A/5. 13032"/>
        <n v="315082"/>
        <n v="347080"/>
        <s v="A/4. 34244"/>
        <n v="2003"/>
        <n v="250655"/>
        <n v="364851"/>
        <s v="SOTON/O.Q. 392078"/>
        <n v="110564"/>
        <n v="376564"/>
        <s v="SC/AH 3085"/>
        <s v="STON/O 2. 3101274"/>
        <n v="13507"/>
        <s v="C.A. 18723"/>
        <n v="345769"/>
        <n v="347076"/>
        <n v="230434"/>
        <n v="65306"/>
        <n v="33638"/>
        <n v="113794"/>
        <n v="2666"/>
        <n v="113786"/>
        <n v="65303"/>
        <n v="113051"/>
        <n v="17453"/>
        <s v="A/5 2817"/>
        <n v="349240"/>
        <n v="13509"/>
        <n v="17464"/>
        <s v="F.C.C. 13531"/>
        <n v="371060"/>
        <n v="19952"/>
        <n v="364506"/>
        <n v="111320"/>
        <n v="234360"/>
        <s v="A/S 2816"/>
        <s v="SOTON/O.Q. 3101306"/>
        <n v="113792"/>
        <n v="36209"/>
        <n v="323592"/>
        <n v="315089"/>
        <s v="SC/AH Basle 541"/>
        <n v="7553"/>
        <n v="31027"/>
        <n v="3460"/>
        <n v="350060"/>
        <n v="3101298"/>
        <n v="239854"/>
        <s v="A/5 3594"/>
        <n v="4134"/>
        <n v="11771"/>
        <s v="A.5. 18509"/>
        <n v="65304"/>
        <s v="SOTON/OQ 3101317"/>
        <n v="113787"/>
        <s v="PC 17609"/>
        <s v="A/4 45380"/>
        <n v="36947"/>
        <s v="C.A. 6212"/>
        <n v="350035"/>
        <n v="315086"/>
        <n v="364846"/>
        <n v="330909"/>
        <n v="4135"/>
        <n v="26360"/>
        <n v="111427"/>
        <s v="C 4001"/>
        <n v="382651"/>
        <s v="SOTON/OQ 3101316"/>
        <s v="PC 17473"/>
        <s v="PC 17603"/>
        <n v="349209"/>
        <n v="36967"/>
        <s v="C.A. 34260"/>
        <n v="226875"/>
        <n v="349242"/>
        <n v="12749"/>
        <n v="349252"/>
        <n v="2624"/>
        <n v="2700"/>
        <n v="367232"/>
        <s v="W./C. 14258"/>
        <s v="PC 17483"/>
        <n v="3101296"/>
        <n v="29104"/>
        <n v="2641"/>
        <n v="2690"/>
        <n v="315084"/>
        <n v="113050"/>
        <s v="PC 17761"/>
        <n v="364498"/>
        <n v="13568"/>
        <s v="WE/P 5735"/>
        <n v="2908"/>
        <n v="693"/>
        <s v="SC/PARIS 2146"/>
        <n v="244358"/>
        <n v="330979"/>
        <n v="2620"/>
        <n v="347085"/>
        <n v="113807"/>
        <n v="11755"/>
        <n v="345572"/>
        <n v="372622"/>
        <n v="349251"/>
        <n v="218629"/>
        <s v="SOTON/OQ 392082"/>
        <s v="SOTON/O.Q. 392087"/>
        <s v="A/4 48871"/>
        <n v="349205"/>
        <n v="2686"/>
        <n v="350417"/>
        <s v="S.W./PP 752"/>
        <n v="11769"/>
        <s v="PC 17474"/>
        <n v="14312"/>
        <s v="A/4. 20589"/>
        <n v="358585"/>
        <n v="243880"/>
        <n v="2689"/>
        <s v="STON/O 2. 3101286"/>
        <n v="237789"/>
        <n v="13049"/>
        <n v="3411"/>
        <n v="237565"/>
        <n v="13567"/>
        <n v="14973"/>
        <s v="A./5. 3235"/>
        <s v="STON/O 2. 3101273"/>
        <s v="A/5 3902"/>
        <n v="364848"/>
        <s v="SC/AH 29037"/>
        <n v="248727"/>
        <n v="2664"/>
        <n v="349214"/>
        <n v="113796"/>
        <n v="364511"/>
        <n v="111426"/>
        <n v="349910"/>
        <n v="349246"/>
        <n v="113804"/>
        <s v="SOTON/O.Q. 3101305"/>
        <n v="370377"/>
        <n v="364512"/>
        <n v="220845"/>
        <n v="31028"/>
        <n v="2659"/>
        <n v="11753"/>
        <n v="350029"/>
        <n v="54636"/>
        <n v="36963"/>
        <n v="219533"/>
        <n v="349224"/>
        <n v="334912"/>
        <n v="27042"/>
        <n v="347743"/>
        <n v="13214"/>
        <n v="112052"/>
        <n v="237668"/>
        <s v="STON/O 2. 3101292"/>
        <n v="350050"/>
        <n v="349231"/>
        <n v="13213"/>
        <s v="S.O./P.P. 751"/>
        <s v="CA. 2314"/>
        <n v="349221"/>
        <n v="8475"/>
        <n v="330919"/>
        <n v="365226"/>
        <n v="349223"/>
        <n v="29751"/>
        <n v="2623"/>
        <n v="5727"/>
        <n v="349210"/>
        <s v="STON/O 2. 3101285"/>
        <n v="234686"/>
        <n v="312993"/>
        <s v="A/5 3536"/>
        <n v="19996"/>
        <n v="29750"/>
        <s v="F.C. 12750"/>
        <s v="C.A. 24580"/>
        <n v="244270"/>
        <n v="239856"/>
        <n v="349912"/>
        <n v="342826"/>
        <n v="4138"/>
        <n v="330935"/>
        <n v="6563"/>
        <n v="349228"/>
        <n v="350036"/>
        <n v="24160"/>
        <n v="17474"/>
        <n v="349256"/>
        <n v="2672"/>
        <n v="113800"/>
        <n v="248731"/>
        <n v="363592"/>
        <n v="35852"/>
        <n v="348121"/>
        <s v="PC 17475"/>
        <n v="36864"/>
        <n v="350025"/>
        <n v="223596"/>
        <s v="PC 17476"/>
        <s v="PC 17482"/>
        <n v="113028"/>
        <n v="7545"/>
        <n v="250647"/>
        <n v="348124"/>
        <n v="34218"/>
        <n v="36568"/>
        <n v="347062"/>
        <n v="350048"/>
        <n v="12233"/>
        <n v="250643"/>
        <n v="113806"/>
        <n v="315094"/>
        <n v="36866"/>
        <n v="236853"/>
        <s v="STON/O2. 3101271"/>
        <n v="239855"/>
        <n v="28425"/>
        <n v="233639"/>
        <n v="349201"/>
        <n v="349218"/>
        <n v="16988"/>
        <n v="376566"/>
        <s v="STON/O 2. 3101288"/>
        <n v="250648"/>
        <n v="113773"/>
        <n v="335097"/>
        <n v="29103"/>
        <n v="392096"/>
        <n v="345780"/>
        <n v="349204"/>
        <n v="350042"/>
        <n v="29108"/>
        <n v="363294"/>
        <s v="SOTON/O2 3101272"/>
        <n v="2663"/>
        <n v="347074"/>
        <n v="112379"/>
        <n v="364850"/>
        <n v="8471"/>
        <n v="345781"/>
        <n v="350047"/>
        <s v="S.O./P.P. 3"/>
        <n v="2674"/>
        <n v="29105"/>
        <n v="347078"/>
        <n v="383121"/>
        <n v="36865"/>
        <n v="2687"/>
        <n v="113501"/>
        <s v="W./C. 6607"/>
        <s v="SOTON/O.Q. 3101312"/>
        <n v="374887"/>
        <n v="3101265"/>
        <n v="12460"/>
        <s v="PC 17600"/>
        <n v="349203"/>
        <n v="28213"/>
        <n v="17465"/>
        <n v="349244"/>
        <n v="2685"/>
        <n v="2625"/>
        <n v="347089"/>
        <n v="347063"/>
        <n v="112050"/>
        <n v="347087"/>
        <n v="248723"/>
        <n v="3474"/>
        <n v="28206"/>
        <n v="364499"/>
        <n v="112058"/>
        <s v="STON/O2. 3101290"/>
        <s v="S.C./PARIS 2079"/>
        <s v="C 7075"/>
        <n v="315098"/>
        <n v="19972"/>
        <n v="368323"/>
        <n v="367228"/>
        <n v="2671"/>
        <n v="347468"/>
        <n v="2223"/>
        <s v="PC 17756"/>
        <n v="315097"/>
        <n v="392092"/>
        <n v="11774"/>
        <s v="SOTON/O2 3101287"/>
        <n v="2683"/>
        <n v="315090"/>
        <s v="C.A. 5547"/>
        <n v="349213"/>
        <n v="347060"/>
        <s v="PC 17592"/>
        <n v="392091"/>
        <n v="113055"/>
        <n v="2629"/>
        <n v="350026"/>
        <n v="28134"/>
        <n v="17466"/>
        <n v="233866"/>
        <n v="236852"/>
        <s v="SC/PARIS 2149"/>
        <s v="PC 17590"/>
        <n v="345777"/>
        <n v="349248"/>
        <n v="695"/>
        <n v="345765"/>
        <n v="2667"/>
        <n v="349212"/>
        <n v="349217"/>
        <n v="349257"/>
        <n v="7552"/>
        <s v="C.A./SOTON 34068"/>
        <s v="SOTON/OQ 392076"/>
        <n v="211536"/>
        <n v="112053"/>
        <n v="111369"/>
        <n v="370376"/>
      </sharedItems>
    </cacheField>
    <cacheField name="Fare" numFmtId="0">
      <sharedItems containsSemiMixedTypes="0" containsString="0" containsNumber="1" minValue="0" maxValue="512.32920000000001" count="248">
        <n v="7.25"/>
        <n v="71.283299999999997"/>
        <n v="7.9249999999999998"/>
        <n v="53.1"/>
        <n v="8.0500000000000007"/>
        <n v="8.4582999999999995"/>
        <n v="51.862499999999997"/>
        <n v="21.074999999999999"/>
        <n v="11.1333"/>
        <n v="30.070799999999998"/>
        <n v="16.7"/>
        <n v="26.55"/>
        <n v="31.274999999999999"/>
        <n v="7.8541999999999996"/>
        <n v="16"/>
        <n v="29.125"/>
        <n v="13"/>
        <n v="18"/>
        <n v="7.2249999999999996"/>
        <n v="26"/>
        <n v="8.0291999999999994"/>
        <n v="35.5"/>
        <n v="31.387499999999999"/>
        <n v="263"/>
        <n v="7.8792"/>
        <n v="7.8958000000000004"/>
        <n v="27.720800000000001"/>
        <n v="146.52080000000001"/>
        <n v="7.75"/>
        <n v="10.5"/>
        <n v="82.1708"/>
        <n v="52"/>
        <n v="7.2291999999999996"/>
        <n v="11.2417"/>
        <n v="9.4749999999999996"/>
        <n v="21"/>
        <n v="41.5792"/>
        <n v="15.5"/>
        <n v="21.679200000000002"/>
        <n v="17.8"/>
        <n v="39.6875"/>
        <n v="7.8"/>
        <n v="76.729200000000006"/>
        <n v="61.979199999999999"/>
        <n v="27.75"/>
        <n v="46.9"/>
        <n v="80"/>
        <n v="83.474999999999994"/>
        <n v="27.9"/>
        <n v="15.245799999999999"/>
        <n v="8.1583000000000006"/>
        <n v="8.6624999999999996"/>
        <n v="73.5"/>
        <n v="14.4542"/>
        <n v="56.495800000000003"/>
        <n v="7.65"/>
        <n v="29"/>
        <n v="12.475"/>
        <n v="9"/>
        <n v="9.5"/>
        <n v="7.7874999999999996"/>
        <n v="47.1"/>
        <n v="15.85"/>
        <n v="34.375"/>
        <n v="61.174999999999997"/>
        <n v="20.574999999999999"/>
        <n v="34.654200000000003"/>
        <n v="63.3583"/>
        <n v="23"/>
        <n v="77.287499999999994"/>
        <n v="8.6541999999999994"/>
        <n v="7.7750000000000004"/>
        <n v="24.15"/>
        <n v="9.8249999999999993"/>
        <n v="14.458299999999999"/>
        <n v="247.52080000000001"/>
        <n v="7.1417000000000002"/>
        <n v="22.3583"/>
        <n v="6.9749999999999996"/>
        <n v="7.05"/>
        <n v="14.5"/>
        <n v="15.0458"/>
        <n v="26.283300000000001"/>
        <n v="9.2166999999999994"/>
        <n v="79.2"/>
        <n v="6.75"/>
        <n v="11.5"/>
        <n v="36.75"/>
        <n v="7.7957999999999998"/>
        <n v="12.525"/>
        <n v="66.599999999999994"/>
        <n v="7.3125"/>
        <n v="61.379199999999997"/>
        <n v="7.7332999999999998"/>
        <n v="69.55"/>
        <n v="16.100000000000001"/>
        <n v="15.75"/>
        <n v="20.524999999999999"/>
        <n v="55"/>
        <n v="25.925000000000001"/>
        <n v="33.5"/>
        <n v="30.695799999999998"/>
        <n v="25.466699999999999"/>
        <n v="28.712499999999999"/>
        <n v="0"/>
        <n v="15.05"/>
        <n v="39"/>
        <n v="22.024999999999999"/>
        <n v="50"/>
        <n v="8.4041999999999994"/>
        <n v="6.4958"/>
        <n v="10.4625"/>
        <n v="18.787500000000001"/>
        <n v="31"/>
        <n v="113.27500000000001"/>
        <n v="27"/>
        <n v="76.291700000000006"/>
        <n v="90"/>
        <n v="9.35"/>
        <n v="13.5"/>
        <n v="7.55"/>
        <n v="26.25"/>
        <n v="12.275"/>
        <n v="7.125"/>
        <n v="52.554200000000002"/>
        <n v="20.212499999999999"/>
        <n v="86.5"/>
        <n v="512.32920000000001"/>
        <n v="79.650000000000006"/>
        <n v="153.46250000000001"/>
        <n v="135.63329999999999"/>
        <n v="19.5"/>
        <n v="29.7"/>
        <n v="77.958299999999994"/>
        <n v="20.25"/>
        <n v="78.849999999999994"/>
        <n v="91.0792"/>
        <n v="12.875"/>
        <n v="8.85"/>
        <n v="151.55000000000001"/>
        <n v="30.5"/>
        <n v="23.25"/>
        <n v="12.35"/>
        <n v="110.88330000000001"/>
        <n v="108.9"/>
        <n v="24"/>
        <n v="56.929200000000002"/>
        <n v="83.158299999999997"/>
        <n v="262.375"/>
        <n v="14"/>
        <n v="164.86670000000001"/>
        <n v="134.5"/>
        <n v="6.2374999999999998"/>
        <n v="57.979199999999999"/>
        <n v="28.5"/>
        <n v="133.65"/>
        <n v="15.9"/>
        <n v="9.2249999999999996"/>
        <n v="35"/>
        <n v="75.25"/>
        <n v="69.3"/>
        <n v="55.441699999999997"/>
        <n v="211.5"/>
        <n v="4.0125000000000002"/>
        <n v="227.52500000000001"/>
        <n v="15.7417"/>
        <n v="7.7291999999999996"/>
        <n v="12"/>
        <n v="120"/>
        <n v="12.65"/>
        <n v="18.75"/>
        <n v="6.8582999999999998"/>
        <n v="32.5"/>
        <n v="7.875"/>
        <n v="14.4"/>
        <n v="55.9"/>
        <n v="8.1125000000000007"/>
        <n v="81.8583"/>
        <n v="19.258299999999998"/>
        <n v="19.966699999999999"/>
        <n v="89.104200000000006"/>
        <n v="38.5"/>
        <n v="7.7249999999999996"/>
        <n v="13.791700000000001"/>
        <n v="9.8375000000000004"/>
        <n v="7.0457999999999998"/>
        <n v="7.5208000000000004"/>
        <n v="12.2875"/>
        <n v="9.5875000000000004"/>
        <n v="49.504199999999997"/>
        <n v="78.2667"/>
        <n v="15.1"/>
        <n v="7.6292"/>
        <n v="22.524999999999999"/>
        <n v="26.287500000000001"/>
        <n v="59.4"/>
        <n v="7.4958"/>
        <n v="34.020800000000001"/>
        <n v="93.5"/>
        <n v="221.7792"/>
        <n v="106.425"/>
        <n v="49.5"/>
        <n v="71"/>
        <n v="13.862500000000001"/>
        <n v="7.8292000000000002"/>
        <n v="39.6"/>
        <n v="17.399999999999999"/>
        <n v="51.479199999999999"/>
        <n v="26.387499999999999"/>
        <n v="30"/>
        <n v="40.125"/>
        <n v="8.7125000000000004"/>
        <n v="15"/>
        <n v="33"/>
        <n v="42.4"/>
        <n v="15.55"/>
        <n v="65"/>
        <n v="32.320799999999998"/>
        <n v="7.0541999999999998"/>
        <n v="8.4332999999999991"/>
        <n v="25.587499999999999"/>
        <n v="9.8416999999999994"/>
        <n v="8.1374999999999993"/>
        <n v="10.1708"/>
        <n v="211.33750000000001"/>
        <n v="57"/>
        <n v="13.416700000000001"/>
        <n v="7.7416999999999998"/>
        <n v="9.4832999999999998"/>
        <n v="7.7374999999999998"/>
        <n v="8.3625000000000007"/>
        <n v="23.45"/>
        <n v="25.929200000000002"/>
        <n v="8.6832999999999991"/>
        <n v="8.5167000000000002"/>
        <n v="7.8875000000000002"/>
        <n v="37.004199999999997"/>
        <n v="6.45"/>
        <n v="6.95"/>
        <n v="8.3000000000000007"/>
        <n v="6.4375"/>
        <n v="39.4"/>
        <n v="14.1083"/>
        <n v="13.8583"/>
        <n v="50.495800000000003"/>
        <n v="5"/>
        <n v="9.8458000000000006"/>
        <n v="10.5167"/>
      </sharedItems>
    </cacheField>
    <cacheField name="Cabin" numFmtId="0">
      <sharedItems containsBlank="1" count="148">
        <m/>
        <s v="C85"/>
        <s v="C123"/>
        <s v="E46"/>
        <s v="G6"/>
        <s v="C103"/>
        <s v="D56"/>
        <s v="A6"/>
        <s v="C23 C25 C27"/>
        <s v="B78"/>
        <s v="D33"/>
        <s v="B30"/>
        <s v="C52"/>
        <s v="B28"/>
        <s v="C83"/>
        <s v="F33"/>
        <s v="F G73"/>
        <s v="E31"/>
        <s v="A5"/>
        <s v="D10 D12"/>
        <s v="D26"/>
        <s v="C110"/>
        <s v="B58 B60"/>
        <s v="E101"/>
        <s v="F E69"/>
        <s v="D47"/>
        <s v="B86"/>
        <s v="F2"/>
        <s v="C2"/>
        <s v="E33"/>
        <s v="B19"/>
        <s v="A7"/>
        <s v="C49"/>
        <s v="F4"/>
        <s v="A32"/>
        <s v="B4"/>
        <s v="B80"/>
        <s v="A31"/>
        <s v="D36"/>
        <s v="D15"/>
        <s v="C93"/>
        <s v="C78"/>
        <s v="D35"/>
        <s v="C87"/>
        <s v="B77"/>
        <s v="E67"/>
        <s v="B94"/>
        <s v="C125"/>
        <s v="C99"/>
        <s v="C118"/>
        <s v="D7"/>
        <s v="A19"/>
        <s v="B49"/>
        <s v="D"/>
        <s v="C22 C26"/>
        <s v="C106"/>
        <s v="C65"/>
        <s v="E36"/>
        <s v="C54"/>
        <s v="B57 B59 B63 B66"/>
        <s v="C7"/>
        <s v="E34"/>
        <s v="C32"/>
        <s v="B18"/>
        <s v="C124"/>
        <s v="C91"/>
        <s v="E40"/>
        <s v="T"/>
        <s v="C128"/>
        <s v="D37"/>
        <s v="B35"/>
        <s v="E50"/>
        <s v="C82"/>
        <s v="B96 B98"/>
        <s v="E10"/>
        <s v="E44"/>
        <s v="A34"/>
        <s v="C104"/>
        <s v="C111"/>
        <s v="C92"/>
        <s v="E38"/>
        <s v="D21"/>
        <s v="E12"/>
        <s v="E63"/>
        <s v="A14"/>
        <s v="B37"/>
        <s v="C30"/>
        <s v="D20"/>
        <s v="B79"/>
        <s v="E25"/>
        <s v="D46"/>
        <s v="B73"/>
        <s v="C95"/>
        <s v="B38"/>
        <s v="B39"/>
        <s v="B22"/>
        <s v="C86"/>
        <s v="C70"/>
        <s v="A16"/>
        <s v="C101"/>
        <s v="C68"/>
        <s v="A10"/>
        <s v="E68"/>
        <s v="B41"/>
        <s v="A20"/>
        <s v="D19"/>
        <s v="D50"/>
        <s v="D9"/>
        <s v="A23"/>
        <s v="B50"/>
        <s v="A26"/>
        <s v="D48"/>
        <s v="E58"/>
        <s v="C126"/>
        <s v="B71"/>
        <s v="B51 B53 B55"/>
        <s v="D49"/>
        <s v="B5"/>
        <s v="B20"/>
        <s v="F G63"/>
        <s v="C62 C64"/>
        <s v="E24"/>
        <s v="C90"/>
        <s v="C45"/>
        <s v="E8"/>
        <s v="B101"/>
        <s v="D45"/>
        <s v="C46"/>
        <s v="D30"/>
        <s v="E121"/>
        <s v="D11"/>
        <s v="E77"/>
        <s v="F38"/>
        <s v="B3"/>
        <s v="D6"/>
        <s v="B82 B84"/>
        <s v="D17"/>
        <s v="A36"/>
        <s v="B102"/>
        <s v="B69"/>
        <s v="E49"/>
        <s v="C47"/>
        <s v="D28"/>
        <s v="E17"/>
        <s v="A24"/>
        <s v="C50"/>
        <s v="B42"/>
        <s v="C148"/>
      </sharedItems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ina" refreshedDate="43412.766430439813" createdVersion="4" refreshedVersion="4" minRefreshableVersion="3" recordCount="891">
  <cacheSource type="worksheet">
    <worksheetSource ref="A1:M892" sheet="train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  <cacheField name="PriceGroup" numFmtId="0">
      <sharedItems count="3">
        <s v="10-"/>
        <s v="30+"/>
        <s v="10-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x v="0"/>
    <x v="0"/>
    <x v="0"/>
    <x v="0"/>
    <x v="0"/>
    <x v="0"/>
    <n v="1"/>
    <n v="0"/>
    <x v="0"/>
    <x v="0"/>
    <x v="0"/>
    <x v="0"/>
  </r>
  <r>
    <x v="1"/>
    <x v="1"/>
    <x v="1"/>
    <x v="1"/>
    <x v="1"/>
    <x v="1"/>
    <n v="1"/>
    <n v="0"/>
    <x v="1"/>
    <x v="1"/>
    <x v="1"/>
    <x v="1"/>
  </r>
  <r>
    <x v="2"/>
    <x v="1"/>
    <x v="0"/>
    <x v="2"/>
    <x v="1"/>
    <x v="2"/>
    <n v="0"/>
    <n v="0"/>
    <x v="2"/>
    <x v="2"/>
    <x v="0"/>
    <x v="0"/>
  </r>
  <r>
    <x v="3"/>
    <x v="1"/>
    <x v="1"/>
    <x v="3"/>
    <x v="1"/>
    <x v="3"/>
    <n v="1"/>
    <n v="0"/>
    <x v="3"/>
    <x v="3"/>
    <x v="2"/>
    <x v="0"/>
  </r>
  <r>
    <x v="4"/>
    <x v="0"/>
    <x v="0"/>
    <x v="4"/>
    <x v="0"/>
    <x v="3"/>
    <n v="0"/>
    <n v="0"/>
    <x v="4"/>
    <x v="4"/>
    <x v="0"/>
    <x v="0"/>
  </r>
  <r>
    <x v="5"/>
    <x v="0"/>
    <x v="0"/>
    <x v="5"/>
    <x v="0"/>
    <x v="4"/>
    <n v="0"/>
    <n v="0"/>
    <x v="5"/>
    <x v="5"/>
    <x v="0"/>
    <x v="2"/>
  </r>
  <r>
    <x v="6"/>
    <x v="0"/>
    <x v="1"/>
    <x v="6"/>
    <x v="0"/>
    <x v="5"/>
    <n v="0"/>
    <n v="0"/>
    <x v="6"/>
    <x v="6"/>
    <x v="3"/>
    <x v="0"/>
  </r>
  <r>
    <x v="7"/>
    <x v="0"/>
    <x v="0"/>
    <x v="7"/>
    <x v="0"/>
    <x v="6"/>
    <n v="3"/>
    <n v="1"/>
    <x v="7"/>
    <x v="7"/>
    <x v="0"/>
    <x v="0"/>
  </r>
  <r>
    <x v="8"/>
    <x v="1"/>
    <x v="0"/>
    <x v="8"/>
    <x v="1"/>
    <x v="7"/>
    <n v="0"/>
    <n v="2"/>
    <x v="8"/>
    <x v="8"/>
    <x v="0"/>
    <x v="0"/>
  </r>
  <r>
    <x v="9"/>
    <x v="1"/>
    <x v="2"/>
    <x v="9"/>
    <x v="1"/>
    <x v="8"/>
    <n v="1"/>
    <n v="0"/>
    <x v="9"/>
    <x v="9"/>
    <x v="0"/>
    <x v="1"/>
  </r>
  <r>
    <x v="10"/>
    <x v="1"/>
    <x v="0"/>
    <x v="10"/>
    <x v="1"/>
    <x v="9"/>
    <n v="1"/>
    <n v="1"/>
    <x v="10"/>
    <x v="10"/>
    <x v="4"/>
    <x v="0"/>
  </r>
  <r>
    <x v="11"/>
    <x v="1"/>
    <x v="1"/>
    <x v="11"/>
    <x v="1"/>
    <x v="10"/>
    <n v="0"/>
    <n v="0"/>
    <x v="11"/>
    <x v="11"/>
    <x v="5"/>
    <x v="0"/>
  </r>
  <r>
    <x v="12"/>
    <x v="0"/>
    <x v="0"/>
    <x v="12"/>
    <x v="0"/>
    <x v="11"/>
    <n v="0"/>
    <n v="0"/>
    <x v="12"/>
    <x v="4"/>
    <x v="0"/>
    <x v="0"/>
  </r>
  <r>
    <x v="13"/>
    <x v="0"/>
    <x v="0"/>
    <x v="13"/>
    <x v="0"/>
    <x v="12"/>
    <n v="1"/>
    <n v="5"/>
    <x v="13"/>
    <x v="12"/>
    <x v="0"/>
    <x v="0"/>
  </r>
  <r>
    <x v="14"/>
    <x v="0"/>
    <x v="0"/>
    <x v="14"/>
    <x v="1"/>
    <x v="8"/>
    <n v="0"/>
    <n v="0"/>
    <x v="14"/>
    <x v="13"/>
    <x v="0"/>
    <x v="0"/>
  </r>
  <r>
    <x v="15"/>
    <x v="1"/>
    <x v="2"/>
    <x v="15"/>
    <x v="1"/>
    <x v="13"/>
    <n v="0"/>
    <n v="0"/>
    <x v="15"/>
    <x v="14"/>
    <x v="0"/>
    <x v="0"/>
  </r>
  <r>
    <x v="16"/>
    <x v="0"/>
    <x v="0"/>
    <x v="16"/>
    <x v="0"/>
    <x v="6"/>
    <n v="4"/>
    <n v="1"/>
    <x v="16"/>
    <x v="15"/>
    <x v="0"/>
    <x v="2"/>
  </r>
  <r>
    <x v="17"/>
    <x v="1"/>
    <x v="2"/>
    <x v="17"/>
    <x v="0"/>
    <x v="4"/>
    <n v="0"/>
    <n v="0"/>
    <x v="17"/>
    <x v="16"/>
    <x v="0"/>
    <x v="0"/>
  </r>
  <r>
    <x v="18"/>
    <x v="0"/>
    <x v="0"/>
    <x v="18"/>
    <x v="1"/>
    <x v="14"/>
    <n v="1"/>
    <n v="0"/>
    <x v="18"/>
    <x v="17"/>
    <x v="0"/>
    <x v="0"/>
  </r>
  <r>
    <x v="19"/>
    <x v="1"/>
    <x v="0"/>
    <x v="19"/>
    <x v="1"/>
    <x v="4"/>
    <n v="0"/>
    <n v="0"/>
    <x v="19"/>
    <x v="18"/>
    <x v="0"/>
    <x v="1"/>
  </r>
  <r>
    <x v="20"/>
    <x v="0"/>
    <x v="2"/>
    <x v="20"/>
    <x v="0"/>
    <x v="3"/>
    <n v="0"/>
    <n v="0"/>
    <x v="20"/>
    <x v="19"/>
    <x v="0"/>
    <x v="0"/>
  </r>
  <r>
    <x v="21"/>
    <x v="1"/>
    <x v="2"/>
    <x v="21"/>
    <x v="0"/>
    <x v="15"/>
    <n v="0"/>
    <n v="0"/>
    <x v="21"/>
    <x v="16"/>
    <x v="6"/>
    <x v="0"/>
  </r>
  <r>
    <x v="22"/>
    <x v="1"/>
    <x v="0"/>
    <x v="22"/>
    <x v="1"/>
    <x v="16"/>
    <n v="0"/>
    <n v="0"/>
    <x v="22"/>
    <x v="20"/>
    <x v="0"/>
    <x v="2"/>
  </r>
  <r>
    <x v="23"/>
    <x v="1"/>
    <x v="1"/>
    <x v="23"/>
    <x v="0"/>
    <x v="17"/>
    <n v="0"/>
    <n v="0"/>
    <x v="23"/>
    <x v="21"/>
    <x v="7"/>
    <x v="0"/>
  </r>
  <r>
    <x v="24"/>
    <x v="0"/>
    <x v="0"/>
    <x v="24"/>
    <x v="1"/>
    <x v="18"/>
    <n v="3"/>
    <n v="1"/>
    <x v="7"/>
    <x v="7"/>
    <x v="0"/>
    <x v="0"/>
  </r>
  <r>
    <x v="25"/>
    <x v="1"/>
    <x v="0"/>
    <x v="25"/>
    <x v="1"/>
    <x v="1"/>
    <n v="1"/>
    <n v="5"/>
    <x v="24"/>
    <x v="22"/>
    <x v="0"/>
    <x v="0"/>
  </r>
  <r>
    <x v="26"/>
    <x v="0"/>
    <x v="0"/>
    <x v="26"/>
    <x v="0"/>
    <x v="4"/>
    <n v="0"/>
    <n v="0"/>
    <x v="25"/>
    <x v="18"/>
    <x v="0"/>
    <x v="1"/>
  </r>
  <r>
    <x v="27"/>
    <x v="0"/>
    <x v="1"/>
    <x v="27"/>
    <x v="0"/>
    <x v="19"/>
    <n v="3"/>
    <n v="2"/>
    <x v="26"/>
    <x v="23"/>
    <x v="8"/>
    <x v="0"/>
  </r>
  <r>
    <x v="28"/>
    <x v="1"/>
    <x v="0"/>
    <x v="28"/>
    <x v="1"/>
    <x v="4"/>
    <n v="0"/>
    <n v="0"/>
    <x v="27"/>
    <x v="24"/>
    <x v="0"/>
    <x v="2"/>
  </r>
  <r>
    <x v="29"/>
    <x v="0"/>
    <x v="0"/>
    <x v="29"/>
    <x v="0"/>
    <x v="4"/>
    <n v="0"/>
    <n v="0"/>
    <x v="28"/>
    <x v="25"/>
    <x v="0"/>
    <x v="0"/>
  </r>
  <r>
    <x v="30"/>
    <x v="0"/>
    <x v="1"/>
    <x v="30"/>
    <x v="0"/>
    <x v="20"/>
    <n v="0"/>
    <n v="0"/>
    <x v="29"/>
    <x v="26"/>
    <x v="0"/>
    <x v="1"/>
  </r>
  <r>
    <x v="31"/>
    <x v="1"/>
    <x v="1"/>
    <x v="31"/>
    <x v="1"/>
    <x v="4"/>
    <n v="1"/>
    <n v="0"/>
    <x v="30"/>
    <x v="27"/>
    <x v="9"/>
    <x v="1"/>
  </r>
  <r>
    <x v="32"/>
    <x v="1"/>
    <x v="0"/>
    <x v="32"/>
    <x v="1"/>
    <x v="4"/>
    <n v="0"/>
    <n v="0"/>
    <x v="31"/>
    <x v="28"/>
    <x v="0"/>
    <x v="2"/>
  </r>
  <r>
    <x v="33"/>
    <x v="0"/>
    <x v="2"/>
    <x v="33"/>
    <x v="0"/>
    <x v="21"/>
    <n v="0"/>
    <n v="0"/>
    <x v="32"/>
    <x v="29"/>
    <x v="0"/>
    <x v="0"/>
  </r>
  <r>
    <x v="34"/>
    <x v="0"/>
    <x v="1"/>
    <x v="34"/>
    <x v="0"/>
    <x v="17"/>
    <n v="1"/>
    <n v="0"/>
    <x v="33"/>
    <x v="30"/>
    <x v="0"/>
    <x v="1"/>
  </r>
  <r>
    <x v="35"/>
    <x v="0"/>
    <x v="1"/>
    <x v="35"/>
    <x v="0"/>
    <x v="22"/>
    <n v="1"/>
    <n v="0"/>
    <x v="34"/>
    <x v="31"/>
    <x v="0"/>
    <x v="0"/>
  </r>
  <r>
    <x v="36"/>
    <x v="1"/>
    <x v="0"/>
    <x v="36"/>
    <x v="0"/>
    <x v="4"/>
    <n v="0"/>
    <n v="0"/>
    <x v="35"/>
    <x v="32"/>
    <x v="0"/>
    <x v="1"/>
  </r>
  <r>
    <x v="37"/>
    <x v="0"/>
    <x v="0"/>
    <x v="37"/>
    <x v="0"/>
    <x v="23"/>
    <n v="0"/>
    <n v="0"/>
    <x v="36"/>
    <x v="4"/>
    <x v="0"/>
    <x v="0"/>
  </r>
  <r>
    <x v="38"/>
    <x v="0"/>
    <x v="0"/>
    <x v="38"/>
    <x v="1"/>
    <x v="24"/>
    <n v="2"/>
    <n v="0"/>
    <x v="37"/>
    <x v="17"/>
    <x v="0"/>
    <x v="0"/>
  </r>
  <r>
    <x v="39"/>
    <x v="1"/>
    <x v="0"/>
    <x v="39"/>
    <x v="1"/>
    <x v="8"/>
    <n v="1"/>
    <n v="0"/>
    <x v="38"/>
    <x v="33"/>
    <x v="0"/>
    <x v="1"/>
  </r>
  <r>
    <x v="40"/>
    <x v="0"/>
    <x v="0"/>
    <x v="40"/>
    <x v="1"/>
    <x v="20"/>
    <n v="1"/>
    <n v="0"/>
    <x v="39"/>
    <x v="34"/>
    <x v="0"/>
    <x v="0"/>
  </r>
  <r>
    <x v="41"/>
    <x v="0"/>
    <x v="2"/>
    <x v="41"/>
    <x v="1"/>
    <x v="7"/>
    <n v="1"/>
    <n v="0"/>
    <x v="40"/>
    <x v="35"/>
    <x v="0"/>
    <x v="0"/>
  </r>
  <r>
    <x v="42"/>
    <x v="0"/>
    <x v="0"/>
    <x v="42"/>
    <x v="0"/>
    <x v="4"/>
    <n v="0"/>
    <n v="0"/>
    <x v="41"/>
    <x v="25"/>
    <x v="0"/>
    <x v="1"/>
  </r>
  <r>
    <x v="43"/>
    <x v="1"/>
    <x v="2"/>
    <x v="43"/>
    <x v="1"/>
    <x v="25"/>
    <n v="1"/>
    <n v="2"/>
    <x v="42"/>
    <x v="36"/>
    <x v="0"/>
    <x v="1"/>
  </r>
  <r>
    <x v="44"/>
    <x v="1"/>
    <x v="0"/>
    <x v="44"/>
    <x v="1"/>
    <x v="19"/>
    <n v="0"/>
    <n v="0"/>
    <x v="43"/>
    <x v="24"/>
    <x v="0"/>
    <x v="2"/>
  </r>
  <r>
    <x v="45"/>
    <x v="0"/>
    <x v="0"/>
    <x v="45"/>
    <x v="0"/>
    <x v="4"/>
    <n v="0"/>
    <n v="0"/>
    <x v="44"/>
    <x v="4"/>
    <x v="0"/>
    <x v="0"/>
  </r>
  <r>
    <x v="46"/>
    <x v="0"/>
    <x v="0"/>
    <x v="46"/>
    <x v="0"/>
    <x v="4"/>
    <n v="1"/>
    <n v="0"/>
    <x v="45"/>
    <x v="37"/>
    <x v="0"/>
    <x v="2"/>
  </r>
  <r>
    <x v="47"/>
    <x v="1"/>
    <x v="0"/>
    <x v="47"/>
    <x v="1"/>
    <x v="4"/>
    <n v="0"/>
    <n v="0"/>
    <x v="46"/>
    <x v="28"/>
    <x v="0"/>
    <x v="2"/>
  </r>
  <r>
    <x v="48"/>
    <x v="0"/>
    <x v="0"/>
    <x v="48"/>
    <x v="0"/>
    <x v="4"/>
    <n v="2"/>
    <n v="0"/>
    <x v="47"/>
    <x v="38"/>
    <x v="0"/>
    <x v="1"/>
  </r>
  <r>
    <x v="49"/>
    <x v="0"/>
    <x v="0"/>
    <x v="49"/>
    <x v="1"/>
    <x v="24"/>
    <n v="1"/>
    <n v="0"/>
    <x v="48"/>
    <x v="39"/>
    <x v="0"/>
    <x v="0"/>
  </r>
  <r>
    <x v="50"/>
    <x v="0"/>
    <x v="0"/>
    <x v="50"/>
    <x v="0"/>
    <x v="26"/>
    <n v="4"/>
    <n v="1"/>
    <x v="49"/>
    <x v="40"/>
    <x v="0"/>
    <x v="0"/>
  </r>
  <r>
    <x v="51"/>
    <x v="0"/>
    <x v="0"/>
    <x v="51"/>
    <x v="0"/>
    <x v="23"/>
    <n v="0"/>
    <n v="0"/>
    <x v="50"/>
    <x v="41"/>
    <x v="0"/>
    <x v="0"/>
  </r>
  <r>
    <x v="52"/>
    <x v="1"/>
    <x v="1"/>
    <x v="52"/>
    <x v="1"/>
    <x v="27"/>
    <n v="1"/>
    <n v="0"/>
    <x v="51"/>
    <x v="42"/>
    <x v="10"/>
    <x v="1"/>
  </r>
  <r>
    <x v="53"/>
    <x v="1"/>
    <x v="2"/>
    <x v="53"/>
    <x v="1"/>
    <x v="28"/>
    <n v="1"/>
    <n v="0"/>
    <x v="52"/>
    <x v="19"/>
    <x v="0"/>
    <x v="0"/>
  </r>
  <r>
    <x v="54"/>
    <x v="0"/>
    <x v="1"/>
    <x v="54"/>
    <x v="0"/>
    <x v="29"/>
    <n v="0"/>
    <n v="1"/>
    <x v="53"/>
    <x v="43"/>
    <x v="11"/>
    <x v="1"/>
  </r>
  <r>
    <x v="55"/>
    <x v="1"/>
    <x v="1"/>
    <x v="55"/>
    <x v="0"/>
    <x v="4"/>
    <n v="0"/>
    <n v="0"/>
    <x v="54"/>
    <x v="21"/>
    <x v="12"/>
    <x v="0"/>
  </r>
  <r>
    <x v="56"/>
    <x v="1"/>
    <x v="2"/>
    <x v="56"/>
    <x v="1"/>
    <x v="23"/>
    <n v="0"/>
    <n v="0"/>
    <x v="55"/>
    <x v="29"/>
    <x v="0"/>
    <x v="0"/>
  </r>
  <r>
    <x v="57"/>
    <x v="0"/>
    <x v="0"/>
    <x v="57"/>
    <x v="0"/>
    <x v="30"/>
    <n v="0"/>
    <n v="0"/>
    <x v="56"/>
    <x v="32"/>
    <x v="0"/>
    <x v="1"/>
  </r>
  <r>
    <x v="58"/>
    <x v="1"/>
    <x v="2"/>
    <x v="58"/>
    <x v="1"/>
    <x v="31"/>
    <n v="1"/>
    <n v="2"/>
    <x v="57"/>
    <x v="44"/>
    <x v="0"/>
    <x v="0"/>
  </r>
  <r>
    <x v="59"/>
    <x v="0"/>
    <x v="0"/>
    <x v="59"/>
    <x v="0"/>
    <x v="32"/>
    <n v="5"/>
    <n v="2"/>
    <x v="58"/>
    <x v="45"/>
    <x v="0"/>
    <x v="0"/>
  </r>
  <r>
    <x v="60"/>
    <x v="0"/>
    <x v="0"/>
    <x v="60"/>
    <x v="0"/>
    <x v="0"/>
    <n v="0"/>
    <n v="0"/>
    <x v="59"/>
    <x v="32"/>
    <x v="0"/>
    <x v="1"/>
  </r>
  <r>
    <x v="61"/>
    <x v="1"/>
    <x v="1"/>
    <x v="61"/>
    <x v="1"/>
    <x v="1"/>
    <n v="0"/>
    <n v="0"/>
    <x v="60"/>
    <x v="46"/>
    <x v="13"/>
    <x v="3"/>
  </r>
  <r>
    <x v="62"/>
    <x v="0"/>
    <x v="1"/>
    <x v="62"/>
    <x v="0"/>
    <x v="33"/>
    <n v="1"/>
    <n v="0"/>
    <x v="61"/>
    <x v="47"/>
    <x v="14"/>
    <x v="0"/>
  </r>
  <r>
    <x v="63"/>
    <x v="0"/>
    <x v="0"/>
    <x v="63"/>
    <x v="0"/>
    <x v="9"/>
    <n v="3"/>
    <n v="2"/>
    <x v="62"/>
    <x v="48"/>
    <x v="0"/>
    <x v="0"/>
  </r>
  <r>
    <x v="64"/>
    <x v="0"/>
    <x v="1"/>
    <x v="64"/>
    <x v="0"/>
    <x v="4"/>
    <n v="0"/>
    <n v="0"/>
    <x v="63"/>
    <x v="26"/>
    <x v="0"/>
    <x v="1"/>
  </r>
  <r>
    <x v="65"/>
    <x v="1"/>
    <x v="0"/>
    <x v="65"/>
    <x v="0"/>
    <x v="4"/>
    <n v="1"/>
    <n v="1"/>
    <x v="64"/>
    <x v="49"/>
    <x v="0"/>
    <x v="1"/>
  </r>
  <r>
    <x v="66"/>
    <x v="1"/>
    <x v="2"/>
    <x v="66"/>
    <x v="1"/>
    <x v="28"/>
    <n v="0"/>
    <n v="0"/>
    <x v="65"/>
    <x v="29"/>
    <x v="15"/>
    <x v="0"/>
  </r>
  <r>
    <x v="67"/>
    <x v="0"/>
    <x v="0"/>
    <x v="67"/>
    <x v="0"/>
    <x v="19"/>
    <n v="0"/>
    <n v="0"/>
    <x v="66"/>
    <x v="50"/>
    <x v="0"/>
    <x v="0"/>
  </r>
  <r>
    <x v="68"/>
    <x v="1"/>
    <x v="0"/>
    <x v="68"/>
    <x v="1"/>
    <x v="34"/>
    <n v="4"/>
    <n v="2"/>
    <x v="67"/>
    <x v="2"/>
    <x v="0"/>
    <x v="0"/>
  </r>
  <r>
    <x v="69"/>
    <x v="0"/>
    <x v="0"/>
    <x v="69"/>
    <x v="0"/>
    <x v="2"/>
    <n v="2"/>
    <n v="0"/>
    <x v="68"/>
    <x v="51"/>
    <x v="0"/>
    <x v="0"/>
  </r>
  <r>
    <x v="70"/>
    <x v="0"/>
    <x v="2"/>
    <x v="70"/>
    <x v="0"/>
    <x v="35"/>
    <n v="0"/>
    <n v="0"/>
    <x v="69"/>
    <x v="29"/>
    <x v="0"/>
    <x v="0"/>
  </r>
  <r>
    <x v="71"/>
    <x v="0"/>
    <x v="0"/>
    <x v="71"/>
    <x v="1"/>
    <x v="36"/>
    <n v="5"/>
    <n v="2"/>
    <x v="58"/>
    <x v="45"/>
    <x v="0"/>
    <x v="0"/>
  </r>
  <r>
    <x v="72"/>
    <x v="0"/>
    <x v="2"/>
    <x v="72"/>
    <x v="0"/>
    <x v="23"/>
    <n v="0"/>
    <n v="0"/>
    <x v="70"/>
    <x v="52"/>
    <x v="0"/>
    <x v="0"/>
  </r>
  <r>
    <x v="73"/>
    <x v="0"/>
    <x v="0"/>
    <x v="73"/>
    <x v="0"/>
    <x v="2"/>
    <n v="1"/>
    <n v="0"/>
    <x v="71"/>
    <x v="53"/>
    <x v="0"/>
    <x v="1"/>
  </r>
  <r>
    <x v="74"/>
    <x v="1"/>
    <x v="0"/>
    <x v="74"/>
    <x v="0"/>
    <x v="35"/>
    <n v="0"/>
    <n v="0"/>
    <x v="72"/>
    <x v="54"/>
    <x v="0"/>
    <x v="0"/>
  </r>
  <r>
    <x v="75"/>
    <x v="0"/>
    <x v="0"/>
    <x v="75"/>
    <x v="0"/>
    <x v="37"/>
    <n v="0"/>
    <n v="0"/>
    <x v="73"/>
    <x v="55"/>
    <x v="16"/>
    <x v="0"/>
  </r>
  <r>
    <x v="76"/>
    <x v="0"/>
    <x v="0"/>
    <x v="76"/>
    <x v="0"/>
    <x v="4"/>
    <n v="0"/>
    <n v="0"/>
    <x v="74"/>
    <x v="25"/>
    <x v="0"/>
    <x v="0"/>
  </r>
  <r>
    <x v="77"/>
    <x v="0"/>
    <x v="0"/>
    <x v="77"/>
    <x v="0"/>
    <x v="4"/>
    <n v="0"/>
    <n v="0"/>
    <x v="75"/>
    <x v="4"/>
    <x v="0"/>
    <x v="0"/>
  </r>
  <r>
    <x v="78"/>
    <x v="1"/>
    <x v="2"/>
    <x v="78"/>
    <x v="0"/>
    <x v="38"/>
    <n v="0"/>
    <n v="2"/>
    <x v="76"/>
    <x v="56"/>
    <x v="0"/>
    <x v="0"/>
  </r>
  <r>
    <x v="79"/>
    <x v="1"/>
    <x v="0"/>
    <x v="79"/>
    <x v="1"/>
    <x v="39"/>
    <n v="0"/>
    <n v="0"/>
    <x v="77"/>
    <x v="57"/>
    <x v="0"/>
    <x v="0"/>
  </r>
  <r>
    <x v="80"/>
    <x v="0"/>
    <x v="0"/>
    <x v="80"/>
    <x v="0"/>
    <x v="0"/>
    <n v="0"/>
    <n v="0"/>
    <x v="78"/>
    <x v="58"/>
    <x v="0"/>
    <x v="0"/>
  </r>
  <r>
    <x v="81"/>
    <x v="1"/>
    <x v="0"/>
    <x v="81"/>
    <x v="0"/>
    <x v="28"/>
    <n v="0"/>
    <n v="0"/>
    <x v="79"/>
    <x v="59"/>
    <x v="0"/>
    <x v="0"/>
  </r>
  <r>
    <x v="82"/>
    <x v="1"/>
    <x v="0"/>
    <x v="82"/>
    <x v="1"/>
    <x v="4"/>
    <n v="0"/>
    <n v="0"/>
    <x v="80"/>
    <x v="60"/>
    <x v="0"/>
    <x v="2"/>
  </r>
  <r>
    <x v="83"/>
    <x v="0"/>
    <x v="1"/>
    <x v="83"/>
    <x v="0"/>
    <x v="17"/>
    <n v="0"/>
    <n v="0"/>
    <x v="81"/>
    <x v="61"/>
    <x v="0"/>
    <x v="0"/>
  </r>
  <r>
    <x v="84"/>
    <x v="1"/>
    <x v="2"/>
    <x v="84"/>
    <x v="1"/>
    <x v="34"/>
    <n v="0"/>
    <n v="0"/>
    <x v="82"/>
    <x v="29"/>
    <x v="0"/>
    <x v="0"/>
  </r>
  <r>
    <x v="85"/>
    <x v="1"/>
    <x v="0"/>
    <x v="85"/>
    <x v="1"/>
    <x v="40"/>
    <n v="3"/>
    <n v="0"/>
    <x v="83"/>
    <x v="62"/>
    <x v="0"/>
    <x v="0"/>
  </r>
  <r>
    <x v="86"/>
    <x v="0"/>
    <x v="0"/>
    <x v="86"/>
    <x v="0"/>
    <x v="36"/>
    <n v="1"/>
    <n v="3"/>
    <x v="84"/>
    <x v="63"/>
    <x v="0"/>
    <x v="0"/>
  </r>
  <r>
    <x v="87"/>
    <x v="0"/>
    <x v="0"/>
    <x v="87"/>
    <x v="0"/>
    <x v="4"/>
    <n v="0"/>
    <n v="0"/>
    <x v="85"/>
    <x v="4"/>
    <x v="0"/>
    <x v="0"/>
  </r>
  <r>
    <x v="88"/>
    <x v="1"/>
    <x v="1"/>
    <x v="88"/>
    <x v="1"/>
    <x v="41"/>
    <n v="3"/>
    <n v="2"/>
    <x v="26"/>
    <x v="23"/>
    <x v="8"/>
    <x v="0"/>
  </r>
  <r>
    <x v="89"/>
    <x v="0"/>
    <x v="0"/>
    <x v="89"/>
    <x v="0"/>
    <x v="42"/>
    <n v="0"/>
    <n v="0"/>
    <x v="86"/>
    <x v="4"/>
    <x v="0"/>
    <x v="0"/>
  </r>
  <r>
    <x v="90"/>
    <x v="0"/>
    <x v="0"/>
    <x v="90"/>
    <x v="0"/>
    <x v="28"/>
    <n v="0"/>
    <n v="0"/>
    <x v="87"/>
    <x v="4"/>
    <x v="0"/>
    <x v="0"/>
  </r>
  <r>
    <x v="91"/>
    <x v="0"/>
    <x v="0"/>
    <x v="91"/>
    <x v="0"/>
    <x v="11"/>
    <n v="0"/>
    <n v="0"/>
    <x v="88"/>
    <x v="13"/>
    <x v="0"/>
    <x v="0"/>
  </r>
  <r>
    <x v="92"/>
    <x v="0"/>
    <x v="1"/>
    <x v="92"/>
    <x v="0"/>
    <x v="43"/>
    <n v="1"/>
    <n v="0"/>
    <x v="89"/>
    <x v="64"/>
    <x v="17"/>
    <x v="0"/>
  </r>
  <r>
    <x v="93"/>
    <x v="0"/>
    <x v="0"/>
    <x v="93"/>
    <x v="0"/>
    <x v="2"/>
    <n v="1"/>
    <n v="2"/>
    <x v="90"/>
    <x v="65"/>
    <x v="0"/>
    <x v="0"/>
  </r>
  <r>
    <x v="94"/>
    <x v="0"/>
    <x v="0"/>
    <x v="94"/>
    <x v="0"/>
    <x v="44"/>
    <n v="0"/>
    <n v="0"/>
    <x v="91"/>
    <x v="0"/>
    <x v="0"/>
    <x v="0"/>
  </r>
  <r>
    <x v="95"/>
    <x v="0"/>
    <x v="0"/>
    <x v="95"/>
    <x v="0"/>
    <x v="4"/>
    <n v="0"/>
    <n v="0"/>
    <x v="92"/>
    <x v="4"/>
    <x v="0"/>
    <x v="0"/>
  </r>
  <r>
    <x v="96"/>
    <x v="0"/>
    <x v="1"/>
    <x v="96"/>
    <x v="0"/>
    <x v="45"/>
    <n v="0"/>
    <n v="0"/>
    <x v="93"/>
    <x v="66"/>
    <x v="18"/>
    <x v="1"/>
  </r>
  <r>
    <x v="97"/>
    <x v="1"/>
    <x v="1"/>
    <x v="97"/>
    <x v="0"/>
    <x v="41"/>
    <n v="0"/>
    <n v="1"/>
    <x v="94"/>
    <x v="67"/>
    <x v="19"/>
    <x v="1"/>
  </r>
  <r>
    <x v="98"/>
    <x v="1"/>
    <x v="2"/>
    <x v="98"/>
    <x v="1"/>
    <x v="15"/>
    <n v="0"/>
    <n v="1"/>
    <x v="95"/>
    <x v="68"/>
    <x v="0"/>
    <x v="0"/>
  </r>
  <r>
    <x v="99"/>
    <x v="0"/>
    <x v="2"/>
    <x v="99"/>
    <x v="0"/>
    <x v="15"/>
    <n v="1"/>
    <n v="0"/>
    <x v="96"/>
    <x v="19"/>
    <x v="0"/>
    <x v="0"/>
  </r>
  <r>
    <x v="100"/>
    <x v="0"/>
    <x v="0"/>
    <x v="100"/>
    <x v="1"/>
    <x v="17"/>
    <n v="0"/>
    <n v="0"/>
    <x v="97"/>
    <x v="25"/>
    <x v="0"/>
    <x v="0"/>
  </r>
  <r>
    <x v="101"/>
    <x v="0"/>
    <x v="0"/>
    <x v="101"/>
    <x v="0"/>
    <x v="4"/>
    <n v="0"/>
    <n v="0"/>
    <x v="98"/>
    <x v="25"/>
    <x v="0"/>
    <x v="0"/>
  </r>
  <r>
    <x v="102"/>
    <x v="0"/>
    <x v="1"/>
    <x v="102"/>
    <x v="0"/>
    <x v="23"/>
    <n v="0"/>
    <n v="1"/>
    <x v="99"/>
    <x v="69"/>
    <x v="20"/>
    <x v="0"/>
  </r>
  <r>
    <x v="103"/>
    <x v="0"/>
    <x v="0"/>
    <x v="103"/>
    <x v="0"/>
    <x v="40"/>
    <n v="0"/>
    <n v="0"/>
    <x v="100"/>
    <x v="70"/>
    <x v="0"/>
    <x v="0"/>
  </r>
  <r>
    <x v="104"/>
    <x v="0"/>
    <x v="0"/>
    <x v="104"/>
    <x v="0"/>
    <x v="46"/>
    <n v="2"/>
    <n v="0"/>
    <x v="101"/>
    <x v="2"/>
    <x v="0"/>
    <x v="0"/>
  </r>
  <r>
    <x v="105"/>
    <x v="0"/>
    <x v="0"/>
    <x v="105"/>
    <x v="0"/>
    <x v="17"/>
    <n v="0"/>
    <n v="0"/>
    <x v="102"/>
    <x v="25"/>
    <x v="0"/>
    <x v="0"/>
  </r>
  <r>
    <x v="106"/>
    <x v="1"/>
    <x v="0"/>
    <x v="106"/>
    <x v="1"/>
    <x v="23"/>
    <n v="0"/>
    <n v="0"/>
    <x v="103"/>
    <x v="55"/>
    <x v="0"/>
    <x v="0"/>
  </r>
  <r>
    <x v="107"/>
    <x v="1"/>
    <x v="0"/>
    <x v="107"/>
    <x v="0"/>
    <x v="4"/>
    <n v="0"/>
    <n v="0"/>
    <x v="104"/>
    <x v="71"/>
    <x v="0"/>
    <x v="0"/>
  </r>
  <r>
    <x v="108"/>
    <x v="0"/>
    <x v="0"/>
    <x v="108"/>
    <x v="0"/>
    <x v="1"/>
    <n v="0"/>
    <n v="0"/>
    <x v="105"/>
    <x v="25"/>
    <x v="0"/>
    <x v="0"/>
  </r>
  <r>
    <x v="109"/>
    <x v="1"/>
    <x v="0"/>
    <x v="109"/>
    <x v="1"/>
    <x v="4"/>
    <n v="1"/>
    <n v="0"/>
    <x v="106"/>
    <x v="72"/>
    <x v="0"/>
    <x v="2"/>
  </r>
  <r>
    <x v="110"/>
    <x v="0"/>
    <x v="1"/>
    <x v="110"/>
    <x v="0"/>
    <x v="47"/>
    <n v="0"/>
    <n v="0"/>
    <x v="107"/>
    <x v="31"/>
    <x v="21"/>
    <x v="0"/>
  </r>
  <r>
    <x v="111"/>
    <x v="0"/>
    <x v="0"/>
    <x v="111"/>
    <x v="1"/>
    <x v="48"/>
    <n v="1"/>
    <n v="0"/>
    <x v="108"/>
    <x v="53"/>
    <x v="0"/>
    <x v="1"/>
  </r>
  <r>
    <x v="112"/>
    <x v="0"/>
    <x v="0"/>
    <x v="112"/>
    <x v="0"/>
    <x v="0"/>
    <n v="0"/>
    <n v="0"/>
    <x v="109"/>
    <x v="4"/>
    <x v="0"/>
    <x v="0"/>
  </r>
  <r>
    <x v="113"/>
    <x v="0"/>
    <x v="0"/>
    <x v="113"/>
    <x v="1"/>
    <x v="11"/>
    <n v="1"/>
    <n v="0"/>
    <x v="110"/>
    <x v="73"/>
    <x v="0"/>
    <x v="0"/>
  </r>
  <r>
    <x v="114"/>
    <x v="0"/>
    <x v="0"/>
    <x v="114"/>
    <x v="1"/>
    <x v="34"/>
    <n v="0"/>
    <n v="0"/>
    <x v="111"/>
    <x v="74"/>
    <x v="0"/>
    <x v="1"/>
  </r>
  <r>
    <x v="115"/>
    <x v="0"/>
    <x v="0"/>
    <x v="115"/>
    <x v="0"/>
    <x v="23"/>
    <n v="0"/>
    <n v="0"/>
    <x v="112"/>
    <x v="2"/>
    <x v="0"/>
    <x v="0"/>
  </r>
  <r>
    <x v="116"/>
    <x v="0"/>
    <x v="0"/>
    <x v="116"/>
    <x v="0"/>
    <x v="49"/>
    <n v="0"/>
    <n v="0"/>
    <x v="113"/>
    <x v="28"/>
    <x v="0"/>
    <x v="2"/>
  </r>
  <r>
    <x v="117"/>
    <x v="0"/>
    <x v="2"/>
    <x v="117"/>
    <x v="0"/>
    <x v="28"/>
    <n v="1"/>
    <n v="0"/>
    <x v="40"/>
    <x v="35"/>
    <x v="0"/>
    <x v="0"/>
  </r>
  <r>
    <x v="118"/>
    <x v="0"/>
    <x v="1"/>
    <x v="118"/>
    <x v="0"/>
    <x v="42"/>
    <n v="0"/>
    <n v="1"/>
    <x v="114"/>
    <x v="75"/>
    <x v="22"/>
    <x v="1"/>
  </r>
  <r>
    <x v="119"/>
    <x v="0"/>
    <x v="0"/>
    <x v="119"/>
    <x v="1"/>
    <x v="6"/>
    <n v="4"/>
    <n v="2"/>
    <x v="13"/>
    <x v="12"/>
    <x v="0"/>
    <x v="0"/>
  </r>
  <r>
    <x v="120"/>
    <x v="0"/>
    <x v="2"/>
    <x v="120"/>
    <x v="0"/>
    <x v="23"/>
    <n v="2"/>
    <n v="0"/>
    <x v="70"/>
    <x v="52"/>
    <x v="0"/>
    <x v="0"/>
  </r>
  <r>
    <x v="121"/>
    <x v="0"/>
    <x v="0"/>
    <x v="121"/>
    <x v="0"/>
    <x v="4"/>
    <n v="0"/>
    <n v="0"/>
    <x v="115"/>
    <x v="4"/>
    <x v="0"/>
    <x v="0"/>
  </r>
  <r>
    <x v="122"/>
    <x v="0"/>
    <x v="2"/>
    <x v="122"/>
    <x v="0"/>
    <x v="50"/>
    <n v="1"/>
    <n v="0"/>
    <x v="9"/>
    <x v="9"/>
    <x v="0"/>
    <x v="1"/>
  </r>
  <r>
    <x v="123"/>
    <x v="1"/>
    <x v="2"/>
    <x v="123"/>
    <x v="1"/>
    <x v="50"/>
    <n v="0"/>
    <n v="0"/>
    <x v="116"/>
    <x v="16"/>
    <x v="23"/>
    <x v="0"/>
  </r>
  <r>
    <x v="124"/>
    <x v="0"/>
    <x v="1"/>
    <x v="124"/>
    <x v="0"/>
    <x v="5"/>
    <n v="0"/>
    <n v="1"/>
    <x v="99"/>
    <x v="69"/>
    <x v="20"/>
    <x v="0"/>
  </r>
  <r>
    <x v="125"/>
    <x v="1"/>
    <x v="0"/>
    <x v="125"/>
    <x v="0"/>
    <x v="51"/>
    <n v="1"/>
    <n v="0"/>
    <x v="38"/>
    <x v="33"/>
    <x v="0"/>
    <x v="1"/>
  </r>
  <r>
    <x v="126"/>
    <x v="0"/>
    <x v="0"/>
    <x v="126"/>
    <x v="0"/>
    <x v="4"/>
    <n v="0"/>
    <n v="0"/>
    <x v="117"/>
    <x v="28"/>
    <x v="0"/>
    <x v="2"/>
  </r>
  <r>
    <x v="127"/>
    <x v="1"/>
    <x v="0"/>
    <x v="127"/>
    <x v="0"/>
    <x v="42"/>
    <n v="0"/>
    <n v="0"/>
    <x v="118"/>
    <x v="76"/>
    <x v="0"/>
    <x v="0"/>
  </r>
  <r>
    <x v="128"/>
    <x v="1"/>
    <x v="0"/>
    <x v="128"/>
    <x v="1"/>
    <x v="4"/>
    <n v="1"/>
    <n v="1"/>
    <x v="119"/>
    <x v="77"/>
    <x v="24"/>
    <x v="1"/>
  </r>
  <r>
    <x v="129"/>
    <x v="0"/>
    <x v="0"/>
    <x v="129"/>
    <x v="0"/>
    <x v="33"/>
    <n v="0"/>
    <n v="0"/>
    <x v="120"/>
    <x v="78"/>
    <x v="0"/>
    <x v="0"/>
  </r>
  <r>
    <x v="130"/>
    <x v="0"/>
    <x v="0"/>
    <x v="130"/>
    <x v="0"/>
    <x v="40"/>
    <n v="0"/>
    <n v="0"/>
    <x v="121"/>
    <x v="25"/>
    <x v="0"/>
    <x v="1"/>
  </r>
  <r>
    <x v="131"/>
    <x v="0"/>
    <x v="0"/>
    <x v="131"/>
    <x v="0"/>
    <x v="11"/>
    <n v="0"/>
    <n v="0"/>
    <x v="122"/>
    <x v="79"/>
    <x v="0"/>
    <x v="0"/>
  </r>
  <r>
    <x v="132"/>
    <x v="0"/>
    <x v="0"/>
    <x v="132"/>
    <x v="1"/>
    <x v="47"/>
    <n v="1"/>
    <n v="0"/>
    <x v="123"/>
    <x v="80"/>
    <x v="0"/>
    <x v="0"/>
  </r>
  <r>
    <x v="133"/>
    <x v="1"/>
    <x v="2"/>
    <x v="133"/>
    <x v="1"/>
    <x v="28"/>
    <n v="1"/>
    <n v="0"/>
    <x v="124"/>
    <x v="19"/>
    <x v="0"/>
    <x v="0"/>
  </r>
  <r>
    <x v="134"/>
    <x v="0"/>
    <x v="2"/>
    <x v="134"/>
    <x v="0"/>
    <x v="37"/>
    <n v="0"/>
    <n v="0"/>
    <x v="125"/>
    <x v="16"/>
    <x v="0"/>
    <x v="0"/>
  </r>
  <r>
    <x v="135"/>
    <x v="0"/>
    <x v="2"/>
    <x v="135"/>
    <x v="0"/>
    <x v="41"/>
    <n v="0"/>
    <n v="0"/>
    <x v="126"/>
    <x v="81"/>
    <x v="0"/>
    <x v="1"/>
  </r>
  <r>
    <x v="136"/>
    <x v="1"/>
    <x v="1"/>
    <x v="136"/>
    <x v="1"/>
    <x v="19"/>
    <n v="0"/>
    <n v="2"/>
    <x v="127"/>
    <x v="82"/>
    <x v="25"/>
    <x v="0"/>
  </r>
  <r>
    <x v="137"/>
    <x v="0"/>
    <x v="1"/>
    <x v="137"/>
    <x v="0"/>
    <x v="46"/>
    <n v="1"/>
    <n v="0"/>
    <x v="3"/>
    <x v="3"/>
    <x v="2"/>
    <x v="0"/>
  </r>
  <r>
    <x v="138"/>
    <x v="0"/>
    <x v="0"/>
    <x v="138"/>
    <x v="0"/>
    <x v="36"/>
    <n v="0"/>
    <n v="0"/>
    <x v="128"/>
    <x v="83"/>
    <x v="0"/>
    <x v="0"/>
  </r>
  <r>
    <x v="139"/>
    <x v="0"/>
    <x v="1"/>
    <x v="139"/>
    <x v="0"/>
    <x v="42"/>
    <n v="0"/>
    <n v="0"/>
    <x v="129"/>
    <x v="84"/>
    <x v="26"/>
    <x v="1"/>
  </r>
  <r>
    <x v="140"/>
    <x v="0"/>
    <x v="0"/>
    <x v="140"/>
    <x v="1"/>
    <x v="4"/>
    <n v="0"/>
    <n v="2"/>
    <x v="130"/>
    <x v="49"/>
    <x v="0"/>
    <x v="1"/>
  </r>
  <r>
    <x v="141"/>
    <x v="1"/>
    <x v="0"/>
    <x v="141"/>
    <x v="1"/>
    <x v="0"/>
    <n v="0"/>
    <n v="0"/>
    <x v="131"/>
    <x v="28"/>
    <x v="0"/>
    <x v="0"/>
  </r>
  <r>
    <x v="142"/>
    <x v="1"/>
    <x v="0"/>
    <x v="142"/>
    <x v="1"/>
    <x v="42"/>
    <n v="1"/>
    <n v="0"/>
    <x v="132"/>
    <x v="62"/>
    <x v="0"/>
    <x v="0"/>
  </r>
  <r>
    <x v="143"/>
    <x v="0"/>
    <x v="0"/>
    <x v="143"/>
    <x v="0"/>
    <x v="19"/>
    <n v="0"/>
    <n v="0"/>
    <x v="133"/>
    <x v="85"/>
    <x v="0"/>
    <x v="2"/>
  </r>
  <r>
    <x v="144"/>
    <x v="0"/>
    <x v="2"/>
    <x v="144"/>
    <x v="0"/>
    <x v="24"/>
    <n v="0"/>
    <n v="0"/>
    <x v="134"/>
    <x v="86"/>
    <x v="0"/>
    <x v="0"/>
  </r>
  <r>
    <x v="145"/>
    <x v="0"/>
    <x v="2"/>
    <x v="145"/>
    <x v="0"/>
    <x v="19"/>
    <n v="1"/>
    <n v="1"/>
    <x v="135"/>
    <x v="87"/>
    <x v="0"/>
    <x v="0"/>
  </r>
  <r>
    <x v="146"/>
    <x v="1"/>
    <x v="0"/>
    <x v="146"/>
    <x v="0"/>
    <x v="7"/>
    <n v="0"/>
    <n v="0"/>
    <x v="136"/>
    <x v="88"/>
    <x v="0"/>
    <x v="0"/>
  </r>
  <r>
    <x v="147"/>
    <x v="0"/>
    <x v="0"/>
    <x v="147"/>
    <x v="1"/>
    <x v="52"/>
    <n v="2"/>
    <n v="2"/>
    <x v="84"/>
    <x v="63"/>
    <x v="0"/>
    <x v="0"/>
  </r>
  <r>
    <x v="148"/>
    <x v="0"/>
    <x v="2"/>
    <x v="148"/>
    <x v="0"/>
    <x v="53"/>
    <n v="0"/>
    <n v="2"/>
    <x v="137"/>
    <x v="19"/>
    <x v="27"/>
    <x v="0"/>
  </r>
  <r>
    <x v="149"/>
    <x v="0"/>
    <x v="2"/>
    <x v="149"/>
    <x v="0"/>
    <x v="22"/>
    <n v="0"/>
    <n v="0"/>
    <x v="138"/>
    <x v="16"/>
    <x v="0"/>
    <x v="0"/>
  </r>
  <r>
    <x v="150"/>
    <x v="0"/>
    <x v="2"/>
    <x v="150"/>
    <x v="0"/>
    <x v="54"/>
    <n v="0"/>
    <n v="0"/>
    <x v="139"/>
    <x v="89"/>
    <x v="0"/>
    <x v="0"/>
  </r>
  <r>
    <x v="151"/>
    <x v="1"/>
    <x v="1"/>
    <x v="151"/>
    <x v="1"/>
    <x v="0"/>
    <n v="1"/>
    <n v="0"/>
    <x v="140"/>
    <x v="90"/>
    <x v="28"/>
    <x v="0"/>
  </r>
  <r>
    <x v="152"/>
    <x v="0"/>
    <x v="0"/>
    <x v="152"/>
    <x v="0"/>
    <x v="55"/>
    <n v="0"/>
    <n v="0"/>
    <x v="141"/>
    <x v="4"/>
    <x v="0"/>
    <x v="0"/>
  </r>
  <r>
    <x v="153"/>
    <x v="0"/>
    <x v="0"/>
    <x v="153"/>
    <x v="0"/>
    <x v="56"/>
    <n v="0"/>
    <n v="2"/>
    <x v="142"/>
    <x v="80"/>
    <x v="0"/>
    <x v="0"/>
  </r>
  <r>
    <x v="154"/>
    <x v="0"/>
    <x v="0"/>
    <x v="154"/>
    <x v="0"/>
    <x v="4"/>
    <n v="0"/>
    <n v="0"/>
    <x v="143"/>
    <x v="91"/>
    <x v="0"/>
    <x v="0"/>
  </r>
  <r>
    <x v="155"/>
    <x v="0"/>
    <x v="1"/>
    <x v="155"/>
    <x v="0"/>
    <x v="54"/>
    <n v="0"/>
    <n v="1"/>
    <x v="144"/>
    <x v="92"/>
    <x v="0"/>
    <x v="1"/>
  </r>
  <r>
    <x v="156"/>
    <x v="1"/>
    <x v="0"/>
    <x v="156"/>
    <x v="1"/>
    <x v="36"/>
    <n v="0"/>
    <n v="0"/>
    <x v="145"/>
    <x v="93"/>
    <x v="0"/>
    <x v="2"/>
  </r>
  <r>
    <x v="157"/>
    <x v="0"/>
    <x v="0"/>
    <x v="157"/>
    <x v="0"/>
    <x v="39"/>
    <n v="0"/>
    <n v="0"/>
    <x v="146"/>
    <x v="4"/>
    <x v="0"/>
    <x v="0"/>
  </r>
  <r>
    <x v="158"/>
    <x v="0"/>
    <x v="0"/>
    <x v="158"/>
    <x v="0"/>
    <x v="4"/>
    <n v="0"/>
    <n v="0"/>
    <x v="147"/>
    <x v="51"/>
    <x v="0"/>
    <x v="0"/>
  </r>
  <r>
    <x v="159"/>
    <x v="0"/>
    <x v="0"/>
    <x v="159"/>
    <x v="0"/>
    <x v="4"/>
    <n v="8"/>
    <n v="2"/>
    <x v="148"/>
    <x v="94"/>
    <x v="0"/>
    <x v="0"/>
  </r>
  <r>
    <x v="160"/>
    <x v="0"/>
    <x v="0"/>
    <x v="160"/>
    <x v="0"/>
    <x v="57"/>
    <n v="0"/>
    <n v="1"/>
    <x v="149"/>
    <x v="95"/>
    <x v="0"/>
    <x v="0"/>
  </r>
  <r>
    <x v="161"/>
    <x v="1"/>
    <x v="2"/>
    <x v="161"/>
    <x v="1"/>
    <x v="20"/>
    <n v="0"/>
    <n v="0"/>
    <x v="150"/>
    <x v="96"/>
    <x v="0"/>
    <x v="0"/>
  </r>
  <r>
    <x v="162"/>
    <x v="0"/>
    <x v="0"/>
    <x v="162"/>
    <x v="0"/>
    <x v="2"/>
    <n v="0"/>
    <n v="0"/>
    <x v="151"/>
    <x v="71"/>
    <x v="0"/>
    <x v="0"/>
  </r>
  <r>
    <x v="163"/>
    <x v="0"/>
    <x v="0"/>
    <x v="163"/>
    <x v="0"/>
    <x v="34"/>
    <n v="0"/>
    <n v="0"/>
    <x v="152"/>
    <x v="51"/>
    <x v="0"/>
    <x v="0"/>
  </r>
  <r>
    <x v="164"/>
    <x v="0"/>
    <x v="0"/>
    <x v="164"/>
    <x v="0"/>
    <x v="58"/>
    <n v="4"/>
    <n v="1"/>
    <x v="49"/>
    <x v="40"/>
    <x v="0"/>
    <x v="0"/>
  </r>
  <r>
    <x v="165"/>
    <x v="1"/>
    <x v="0"/>
    <x v="165"/>
    <x v="0"/>
    <x v="52"/>
    <n v="0"/>
    <n v="2"/>
    <x v="153"/>
    <x v="97"/>
    <x v="0"/>
    <x v="0"/>
  </r>
  <r>
    <x v="166"/>
    <x v="1"/>
    <x v="1"/>
    <x v="166"/>
    <x v="1"/>
    <x v="4"/>
    <n v="0"/>
    <n v="1"/>
    <x v="154"/>
    <x v="98"/>
    <x v="29"/>
    <x v="0"/>
  </r>
  <r>
    <x v="167"/>
    <x v="0"/>
    <x v="0"/>
    <x v="167"/>
    <x v="1"/>
    <x v="33"/>
    <n v="1"/>
    <n v="4"/>
    <x v="62"/>
    <x v="48"/>
    <x v="0"/>
    <x v="0"/>
  </r>
  <r>
    <x v="168"/>
    <x v="0"/>
    <x v="1"/>
    <x v="168"/>
    <x v="0"/>
    <x v="4"/>
    <n v="0"/>
    <n v="0"/>
    <x v="155"/>
    <x v="99"/>
    <x v="0"/>
    <x v="0"/>
  </r>
  <r>
    <x v="169"/>
    <x v="0"/>
    <x v="0"/>
    <x v="169"/>
    <x v="0"/>
    <x v="17"/>
    <n v="0"/>
    <n v="0"/>
    <x v="72"/>
    <x v="54"/>
    <x v="0"/>
    <x v="0"/>
  </r>
  <r>
    <x v="170"/>
    <x v="0"/>
    <x v="1"/>
    <x v="170"/>
    <x v="0"/>
    <x v="59"/>
    <n v="0"/>
    <n v="0"/>
    <x v="156"/>
    <x v="100"/>
    <x v="30"/>
    <x v="0"/>
  </r>
  <r>
    <x v="171"/>
    <x v="0"/>
    <x v="0"/>
    <x v="171"/>
    <x v="0"/>
    <x v="9"/>
    <n v="4"/>
    <n v="1"/>
    <x v="16"/>
    <x v="15"/>
    <x v="0"/>
    <x v="2"/>
  </r>
  <r>
    <x v="172"/>
    <x v="1"/>
    <x v="0"/>
    <x v="172"/>
    <x v="1"/>
    <x v="58"/>
    <n v="1"/>
    <n v="1"/>
    <x v="8"/>
    <x v="8"/>
    <x v="0"/>
    <x v="0"/>
  </r>
  <r>
    <x v="173"/>
    <x v="0"/>
    <x v="0"/>
    <x v="173"/>
    <x v="0"/>
    <x v="23"/>
    <n v="0"/>
    <n v="0"/>
    <x v="157"/>
    <x v="2"/>
    <x v="0"/>
    <x v="0"/>
  </r>
  <r>
    <x v="174"/>
    <x v="0"/>
    <x v="1"/>
    <x v="174"/>
    <x v="0"/>
    <x v="60"/>
    <n v="0"/>
    <n v="0"/>
    <x v="158"/>
    <x v="101"/>
    <x v="31"/>
    <x v="1"/>
  </r>
  <r>
    <x v="175"/>
    <x v="0"/>
    <x v="0"/>
    <x v="175"/>
    <x v="0"/>
    <x v="24"/>
    <n v="1"/>
    <n v="1"/>
    <x v="159"/>
    <x v="13"/>
    <x v="0"/>
    <x v="0"/>
  </r>
  <r>
    <x v="176"/>
    <x v="0"/>
    <x v="0"/>
    <x v="176"/>
    <x v="0"/>
    <x v="4"/>
    <n v="3"/>
    <n v="1"/>
    <x v="160"/>
    <x v="102"/>
    <x v="0"/>
    <x v="0"/>
  </r>
  <r>
    <x v="177"/>
    <x v="0"/>
    <x v="1"/>
    <x v="177"/>
    <x v="1"/>
    <x v="61"/>
    <n v="0"/>
    <n v="0"/>
    <x v="161"/>
    <x v="103"/>
    <x v="32"/>
    <x v="1"/>
  </r>
  <r>
    <x v="178"/>
    <x v="0"/>
    <x v="2"/>
    <x v="178"/>
    <x v="0"/>
    <x v="39"/>
    <n v="0"/>
    <n v="0"/>
    <x v="162"/>
    <x v="16"/>
    <x v="0"/>
    <x v="0"/>
  </r>
  <r>
    <x v="179"/>
    <x v="0"/>
    <x v="0"/>
    <x v="179"/>
    <x v="0"/>
    <x v="62"/>
    <n v="0"/>
    <n v="0"/>
    <x v="163"/>
    <x v="104"/>
    <x v="0"/>
    <x v="0"/>
  </r>
  <r>
    <x v="180"/>
    <x v="0"/>
    <x v="0"/>
    <x v="180"/>
    <x v="1"/>
    <x v="4"/>
    <n v="8"/>
    <n v="2"/>
    <x v="148"/>
    <x v="94"/>
    <x v="0"/>
    <x v="0"/>
  </r>
  <r>
    <x v="181"/>
    <x v="0"/>
    <x v="2"/>
    <x v="181"/>
    <x v="0"/>
    <x v="4"/>
    <n v="0"/>
    <n v="0"/>
    <x v="164"/>
    <x v="105"/>
    <x v="0"/>
    <x v="1"/>
  </r>
  <r>
    <x v="182"/>
    <x v="0"/>
    <x v="0"/>
    <x v="182"/>
    <x v="0"/>
    <x v="52"/>
    <n v="4"/>
    <n v="2"/>
    <x v="24"/>
    <x v="22"/>
    <x v="0"/>
    <x v="0"/>
  </r>
  <r>
    <x v="183"/>
    <x v="1"/>
    <x v="2"/>
    <x v="183"/>
    <x v="0"/>
    <x v="58"/>
    <n v="2"/>
    <n v="1"/>
    <x v="165"/>
    <x v="106"/>
    <x v="33"/>
    <x v="0"/>
  </r>
  <r>
    <x v="184"/>
    <x v="1"/>
    <x v="0"/>
    <x v="184"/>
    <x v="1"/>
    <x v="9"/>
    <n v="0"/>
    <n v="2"/>
    <x v="166"/>
    <x v="107"/>
    <x v="0"/>
    <x v="0"/>
  </r>
  <r>
    <x v="185"/>
    <x v="0"/>
    <x v="1"/>
    <x v="185"/>
    <x v="0"/>
    <x v="4"/>
    <n v="0"/>
    <n v="0"/>
    <x v="167"/>
    <x v="108"/>
    <x v="34"/>
    <x v="0"/>
  </r>
  <r>
    <x v="186"/>
    <x v="1"/>
    <x v="0"/>
    <x v="186"/>
    <x v="1"/>
    <x v="4"/>
    <n v="1"/>
    <n v="0"/>
    <x v="168"/>
    <x v="37"/>
    <x v="0"/>
    <x v="2"/>
  </r>
  <r>
    <x v="187"/>
    <x v="1"/>
    <x v="1"/>
    <x v="187"/>
    <x v="0"/>
    <x v="33"/>
    <n v="0"/>
    <n v="0"/>
    <x v="169"/>
    <x v="11"/>
    <x v="0"/>
    <x v="0"/>
  </r>
  <r>
    <x v="188"/>
    <x v="0"/>
    <x v="0"/>
    <x v="188"/>
    <x v="0"/>
    <x v="20"/>
    <n v="1"/>
    <n v="1"/>
    <x v="170"/>
    <x v="37"/>
    <x v="0"/>
    <x v="2"/>
  </r>
  <r>
    <x v="189"/>
    <x v="0"/>
    <x v="0"/>
    <x v="189"/>
    <x v="0"/>
    <x v="62"/>
    <n v="0"/>
    <n v="0"/>
    <x v="171"/>
    <x v="25"/>
    <x v="0"/>
    <x v="0"/>
  </r>
  <r>
    <x v="190"/>
    <x v="1"/>
    <x v="2"/>
    <x v="190"/>
    <x v="1"/>
    <x v="35"/>
    <n v="0"/>
    <n v="0"/>
    <x v="172"/>
    <x v="16"/>
    <x v="0"/>
    <x v="0"/>
  </r>
  <r>
    <x v="191"/>
    <x v="0"/>
    <x v="2"/>
    <x v="191"/>
    <x v="0"/>
    <x v="19"/>
    <n v="0"/>
    <n v="0"/>
    <x v="173"/>
    <x v="16"/>
    <x v="0"/>
    <x v="0"/>
  </r>
  <r>
    <x v="192"/>
    <x v="1"/>
    <x v="0"/>
    <x v="192"/>
    <x v="1"/>
    <x v="19"/>
    <n v="1"/>
    <n v="0"/>
    <x v="174"/>
    <x v="13"/>
    <x v="0"/>
    <x v="0"/>
  </r>
  <r>
    <x v="193"/>
    <x v="1"/>
    <x v="2"/>
    <x v="193"/>
    <x v="0"/>
    <x v="25"/>
    <n v="1"/>
    <n v="1"/>
    <x v="137"/>
    <x v="19"/>
    <x v="27"/>
    <x v="0"/>
  </r>
  <r>
    <x v="194"/>
    <x v="1"/>
    <x v="1"/>
    <x v="194"/>
    <x v="1"/>
    <x v="57"/>
    <n v="0"/>
    <n v="0"/>
    <x v="175"/>
    <x v="26"/>
    <x v="35"/>
    <x v="1"/>
  </r>
  <r>
    <x v="195"/>
    <x v="1"/>
    <x v="1"/>
    <x v="195"/>
    <x v="1"/>
    <x v="10"/>
    <n v="0"/>
    <n v="0"/>
    <x v="30"/>
    <x v="27"/>
    <x v="36"/>
    <x v="1"/>
  </r>
  <r>
    <x v="196"/>
    <x v="0"/>
    <x v="0"/>
    <x v="196"/>
    <x v="0"/>
    <x v="4"/>
    <n v="0"/>
    <n v="0"/>
    <x v="176"/>
    <x v="28"/>
    <x v="0"/>
    <x v="2"/>
  </r>
  <r>
    <x v="197"/>
    <x v="0"/>
    <x v="0"/>
    <x v="197"/>
    <x v="0"/>
    <x v="22"/>
    <n v="0"/>
    <n v="1"/>
    <x v="177"/>
    <x v="109"/>
    <x v="0"/>
    <x v="0"/>
  </r>
  <r>
    <x v="198"/>
    <x v="1"/>
    <x v="0"/>
    <x v="198"/>
    <x v="1"/>
    <x v="4"/>
    <n v="0"/>
    <n v="0"/>
    <x v="178"/>
    <x v="28"/>
    <x v="0"/>
    <x v="2"/>
  </r>
  <r>
    <x v="199"/>
    <x v="0"/>
    <x v="2"/>
    <x v="199"/>
    <x v="1"/>
    <x v="42"/>
    <n v="0"/>
    <n v="0"/>
    <x v="179"/>
    <x v="16"/>
    <x v="0"/>
    <x v="0"/>
  </r>
  <r>
    <x v="200"/>
    <x v="0"/>
    <x v="0"/>
    <x v="200"/>
    <x v="0"/>
    <x v="17"/>
    <n v="0"/>
    <n v="0"/>
    <x v="180"/>
    <x v="59"/>
    <x v="0"/>
    <x v="0"/>
  </r>
  <r>
    <x v="201"/>
    <x v="0"/>
    <x v="0"/>
    <x v="201"/>
    <x v="0"/>
    <x v="4"/>
    <n v="8"/>
    <n v="2"/>
    <x v="148"/>
    <x v="94"/>
    <x v="0"/>
    <x v="0"/>
  </r>
  <r>
    <x v="202"/>
    <x v="0"/>
    <x v="0"/>
    <x v="202"/>
    <x v="0"/>
    <x v="15"/>
    <n v="0"/>
    <n v="0"/>
    <x v="181"/>
    <x v="110"/>
    <x v="0"/>
    <x v="0"/>
  </r>
  <r>
    <x v="203"/>
    <x v="0"/>
    <x v="0"/>
    <x v="203"/>
    <x v="0"/>
    <x v="63"/>
    <n v="0"/>
    <n v="0"/>
    <x v="182"/>
    <x v="18"/>
    <x v="0"/>
    <x v="1"/>
  </r>
  <r>
    <x v="204"/>
    <x v="1"/>
    <x v="0"/>
    <x v="204"/>
    <x v="0"/>
    <x v="24"/>
    <n v="0"/>
    <n v="0"/>
    <x v="183"/>
    <x v="4"/>
    <x v="0"/>
    <x v="0"/>
  </r>
  <r>
    <x v="205"/>
    <x v="0"/>
    <x v="0"/>
    <x v="205"/>
    <x v="1"/>
    <x v="6"/>
    <n v="0"/>
    <n v="1"/>
    <x v="184"/>
    <x v="111"/>
    <x v="4"/>
    <x v="0"/>
  </r>
  <r>
    <x v="206"/>
    <x v="0"/>
    <x v="0"/>
    <x v="206"/>
    <x v="0"/>
    <x v="35"/>
    <n v="1"/>
    <n v="0"/>
    <x v="83"/>
    <x v="62"/>
    <x v="0"/>
    <x v="0"/>
  </r>
  <r>
    <x v="207"/>
    <x v="1"/>
    <x v="0"/>
    <x v="207"/>
    <x v="0"/>
    <x v="2"/>
    <n v="0"/>
    <n v="0"/>
    <x v="185"/>
    <x v="112"/>
    <x v="0"/>
    <x v="1"/>
  </r>
  <r>
    <x v="208"/>
    <x v="1"/>
    <x v="0"/>
    <x v="208"/>
    <x v="1"/>
    <x v="36"/>
    <n v="0"/>
    <n v="0"/>
    <x v="186"/>
    <x v="28"/>
    <x v="0"/>
    <x v="2"/>
  </r>
  <r>
    <x v="209"/>
    <x v="1"/>
    <x v="1"/>
    <x v="209"/>
    <x v="0"/>
    <x v="20"/>
    <n v="0"/>
    <n v="0"/>
    <x v="187"/>
    <x v="113"/>
    <x v="37"/>
    <x v="1"/>
  </r>
  <r>
    <x v="210"/>
    <x v="0"/>
    <x v="0"/>
    <x v="210"/>
    <x v="0"/>
    <x v="42"/>
    <n v="0"/>
    <n v="0"/>
    <x v="188"/>
    <x v="79"/>
    <x v="0"/>
    <x v="0"/>
  </r>
  <r>
    <x v="211"/>
    <x v="1"/>
    <x v="2"/>
    <x v="211"/>
    <x v="1"/>
    <x v="3"/>
    <n v="0"/>
    <n v="0"/>
    <x v="189"/>
    <x v="35"/>
    <x v="0"/>
    <x v="0"/>
  </r>
  <r>
    <x v="212"/>
    <x v="0"/>
    <x v="0"/>
    <x v="212"/>
    <x v="0"/>
    <x v="0"/>
    <n v="0"/>
    <n v="0"/>
    <x v="190"/>
    <x v="0"/>
    <x v="0"/>
    <x v="0"/>
  </r>
  <r>
    <x v="213"/>
    <x v="0"/>
    <x v="2"/>
    <x v="213"/>
    <x v="0"/>
    <x v="39"/>
    <n v="0"/>
    <n v="0"/>
    <x v="191"/>
    <x v="16"/>
    <x v="0"/>
    <x v="0"/>
  </r>
  <r>
    <x v="214"/>
    <x v="0"/>
    <x v="0"/>
    <x v="214"/>
    <x v="0"/>
    <x v="4"/>
    <n v="1"/>
    <n v="0"/>
    <x v="192"/>
    <x v="28"/>
    <x v="0"/>
    <x v="2"/>
  </r>
  <r>
    <x v="215"/>
    <x v="1"/>
    <x v="1"/>
    <x v="215"/>
    <x v="1"/>
    <x v="14"/>
    <n v="1"/>
    <n v="0"/>
    <x v="193"/>
    <x v="114"/>
    <x v="38"/>
    <x v="1"/>
  </r>
  <r>
    <x v="216"/>
    <x v="1"/>
    <x v="0"/>
    <x v="216"/>
    <x v="1"/>
    <x v="7"/>
    <n v="0"/>
    <n v="0"/>
    <x v="194"/>
    <x v="2"/>
    <x v="0"/>
    <x v="0"/>
  </r>
  <r>
    <x v="217"/>
    <x v="0"/>
    <x v="2"/>
    <x v="217"/>
    <x v="0"/>
    <x v="22"/>
    <n v="1"/>
    <n v="0"/>
    <x v="195"/>
    <x v="115"/>
    <x v="0"/>
    <x v="0"/>
  </r>
  <r>
    <x v="218"/>
    <x v="1"/>
    <x v="1"/>
    <x v="218"/>
    <x v="1"/>
    <x v="35"/>
    <n v="0"/>
    <n v="0"/>
    <x v="196"/>
    <x v="116"/>
    <x v="39"/>
    <x v="1"/>
  </r>
  <r>
    <x v="219"/>
    <x v="0"/>
    <x v="2"/>
    <x v="219"/>
    <x v="0"/>
    <x v="39"/>
    <n v="0"/>
    <n v="0"/>
    <x v="197"/>
    <x v="29"/>
    <x v="0"/>
    <x v="0"/>
  </r>
  <r>
    <x v="220"/>
    <x v="1"/>
    <x v="0"/>
    <x v="220"/>
    <x v="0"/>
    <x v="36"/>
    <n v="0"/>
    <n v="0"/>
    <x v="198"/>
    <x v="4"/>
    <x v="0"/>
    <x v="0"/>
  </r>
  <r>
    <x v="221"/>
    <x v="0"/>
    <x v="2"/>
    <x v="221"/>
    <x v="0"/>
    <x v="7"/>
    <n v="0"/>
    <n v="0"/>
    <x v="199"/>
    <x v="16"/>
    <x v="0"/>
    <x v="0"/>
  </r>
  <r>
    <x v="222"/>
    <x v="0"/>
    <x v="0"/>
    <x v="222"/>
    <x v="0"/>
    <x v="54"/>
    <n v="0"/>
    <n v="0"/>
    <x v="200"/>
    <x v="4"/>
    <x v="0"/>
    <x v="0"/>
  </r>
  <r>
    <x v="223"/>
    <x v="0"/>
    <x v="0"/>
    <x v="223"/>
    <x v="0"/>
    <x v="4"/>
    <n v="0"/>
    <n v="0"/>
    <x v="201"/>
    <x v="25"/>
    <x v="0"/>
    <x v="0"/>
  </r>
  <r>
    <x v="224"/>
    <x v="1"/>
    <x v="1"/>
    <x v="224"/>
    <x v="0"/>
    <x v="1"/>
    <n v="1"/>
    <n v="0"/>
    <x v="202"/>
    <x v="117"/>
    <x v="40"/>
    <x v="0"/>
  </r>
  <r>
    <x v="225"/>
    <x v="0"/>
    <x v="0"/>
    <x v="225"/>
    <x v="0"/>
    <x v="0"/>
    <n v="0"/>
    <n v="0"/>
    <x v="203"/>
    <x v="118"/>
    <x v="0"/>
    <x v="0"/>
  </r>
  <r>
    <x v="226"/>
    <x v="1"/>
    <x v="2"/>
    <x v="226"/>
    <x v="0"/>
    <x v="19"/>
    <n v="0"/>
    <n v="0"/>
    <x v="204"/>
    <x v="29"/>
    <x v="0"/>
    <x v="0"/>
  </r>
  <r>
    <x v="227"/>
    <x v="0"/>
    <x v="0"/>
    <x v="227"/>
    <x v="0"/>
    <x v="64"/>
    <n v="0"/>
    <n v="0"/>
    <x v="205"/>
    <x v="0"/>
    <x v="0"/>
    <x v="0"/>
  </r>
  <r>
    <x v="228"/>
    <x v="0"/>
    <x v="2"/>
    <x v="228"/>
    <x v="0"/>
    <x v="24"/>
    <n v="0"/>
    <n v="0"/>
    <x v="206"/>
    <x v="16"/>
    <x v="0"/>
    <x v="0"/>
  </r>
  <r>
    <x v="229"/>
    <x v="0"/>
    <x v="0"/>
    <x v="229"/>
    <x v="1"/>
    <x v="4"/>
    <n v="3"/>
    <n v="1"/>
    <x v="160"/>
    <x v="102"/>
    <x v="0"/>
    <x v="0"/>
  </r>
  <r>
    <x v="230"/>
    <x v="1"/>
    <x v="1"/>
    <x v="230"/>
    <x v="1"/>
    <x v="3"/>
    <n v="1"/>
    <n v="0"/>
    <x v="61"/>
    <x v="47"/>
    <x v="14"/>
    <x v="0"/>
  </r>
  <r>
    <x v="231"/>
    <x v="0"/>
    <x v="0"/>
    <x v="231"/>
    <x v="0"/>
    <x v="28"/>
    <n v="0"/>
    <n v="0"/>
    <x v="207"/>
    <x v="71"/>
    <x v="0"/>
    <x v="0"/>
  </r>
  <r>
    <x v="232"/>
    <x v="0"/>
    <x v="2"/>
    <x v="232"/>
    <x v="0"/>
    <x v="44"/>
    <n v="0"/>
    <n v="0"/>
    <x v="208"/>
    <x v="119"/>
    <x v="0"/>
    <x v="0"/>
  </r>
  <r>
    <x v="233"/>
    <x v="1"/>
    <x v="0"/>
    <x v="233"/>
    <x v="1"/>
    <x v="31"/>
    <n v="4"/>
    <n v="2"/>
    <x v="24"/>
    <x v="22"/>
    <x v="0"/>
    <x v="0"/>
  </r>
  <r>
    <x v="234"/>
    <x v="0"/>
    <x v="2"/>
    <x v="234"/>
    <x v="0"/>
    <x v="42"/>
    <n v="0"/>
    <n v="0"/>
    <x v="209"/>
    <x v="29"/>
    <x v="0"/>
    <x v="0"/>
  </r>
  <r>
    <x v="235"/>
    <x v="0"/>
    <x v="0"/>
    <x v="235"/>
    <x v="1"/>
    <x v="4"/>
    <n v="0"/>
    <n v="0"/>
    <x v="210"/>
    <x v="120"/>
    <x v="0"/>
    <x v="0"/>
  </r>
  <r>
    <x v="236"/>
    <x v="0"/>
    <x v="2"/>
    <x v="236"/>
    <x v="0"/>
    <x v="57"/>
    <n v="1"/>
    <n v="0"/>
    <x v="211"/>
    <x v="19"/>
    <x v="0"/>
    <x v="0"/>
  </r>
  <r>
    <x v="237"/>
    <x v="1"/>
    <x v="2"/>
    <x v="237"/>
    <x v="1"/>
    <x v="18"/>
    <n v="0"/>
    <n v="2"/>
    <x v="212"/>
    <x v="121"/>
    <x v="0"/>
    <x v="0"/>
  </r>
  <r>
    <x v="238"/>
    <x v="0"/>
    <x v="2"/>
    <x v="238"/>
    <x v="0"/>
    <x v="19"/>
    <n v="0"/>
    <n v="0"/>
    <x v="213"/>
    <x v="29"/>
    <x v="0"/>
    <x v="0"/>
  </r>
  <r>
    <x v="239"/>
    <x v="0"/>
    <x v="2"/>
    <x v="239"/>
    <x v="0"/>
    <x v="40"/>
    <n v="0"/>
    <n v="0"/>
    <x v="214"/>
    <x v="122"/>
    <x v="0"/>
    <x v="0"/>
  </r>
  <r>
    <x v="240"/>
    <x v="0"/>
    <x v="0"/>
    <x v="240"/>
    <x v="1"/>
    <x v="4"/>
    <n v="1"/>
    <n v="0"/>
    <x v="108"/>
    <x v="53"/>
    <x v="0"/>
    <x v="1"/>
  </r>
  <r>
    <x v="241"/>
    <x v="1"/>
    <x v="0"/>
    <x v="241"/>
    <x v="1"/>
    <x v="4"/>
    <n v="1"/>
    <n v="0"/>
    <x v="215"/>
    <x v="37"/>
    <x v="0"/>
    <x v="2"/>
  </r>
  <r>
    <x v="242"/>
    <x v="0"/>
    <x v="2"/>
    <x v="242"/>
    <x v="0"/>
    <x v="28"/>
    <n v="0"/>
    <n v="0"/>
    <x v="216"/>
    <x v="29"/>
    <x v="0"/>
    <x v="0"/>
  </r>
  <r>
    <x v="243"/>
    <x v="0"/>
    <x v="0"/>
    <x v="243"/>
    <x v="0"/>
    <x v="0"/>
    <n v="0"/>
    <n v="0"/>
    <x v="217"/>
    <x v="123"/>
    <x v="0"/>
    <x v="0"/>
  </r>
  <r>
    <x v="244"/>
    <x v="0"/>
    <x v="0"/>
    <x v="244"/>
    <x v="0"/>
    <x v="39"/>
    <n v="0"/>
    <n v="0"/>
    <x v="218"/>
    <x v="18"/>
    <x v="0"/>
    <x v="1"/>
  </r>
  <r>
    <x v="245"/>
    <x v="0"/>
    <x v="1"/>
    <x v="245"/>
    <x v="0"/>
    <x v="57"/>
    <n v="2"/>
    <n v="0"/>
    <x v="219"/>
    <x v="117"/>
    <x v="41"/>
    <x v="2"/>
  </r>
  <r>
    <x v="246"/>
    <x v="0"/>
    <x v="0"/>
    <x v="246"/>
    <x v="1"/>
    <x v="37"/>
    <n v="0"/>
    <n v="0"/>
    <x v="220"/>
    <x v="71"/>
    <x v="0"/>
    <x v="0"/>
  </r>
  <r>
    <x v="247"/>
    <x v="1"/>
    <x v="2"/>
    <x v="247"/>
    <x v="1"/>
    <x v="42"/>
    <n v="0"/>
    <n v="2"/>
    <x v="221"/>
    <x v="80"/>
    <x v="0"/>
    <x v="0"/>
  </r>
  <r>
    <x v="248"/>
    <x v="1"/>
    <x v="1"/>
    <x v="248"/>
    <x v="0"/>
    <x v="46"/>
    <n v="1"/>
    <n v="1"/>
    <x v="222"/>
    <x v="124"/>
    <x v="42"/>
    <x v="0"/>
  </r>
  <r>
    <x v="249"/>
    <x v="0"/>
    <x v="2"/>
    <x v="249"/>
    <x v="0"/>
    <x v="5"/>
    <n v="1"/>
    <n v="0"/>
    <x v="223"/>
    <x v="19"/>
    <x v="0"/>
    <x v="0"/>
  </r>
  <r>
    <x v="250"/>
    <x v="0"/>
    <x v="0"/>
    <x v="250"/>
    <x v="0"/>
    <x v="4"/>
    <n v="0"/>
    <n v="0"/>
    <x v="224"/>
    <x v="0"/>
    <x v="0"/>
    <x v="0"/>
  </r>
  <r>
    <x v="251"/>
    <x v="0"/>
    <x v="0"/>
    <x v="251"/>
    <x v="1"/>
    <x v="28"/>
    <n v="1"/>
    <n v="1"/>
    <x v="184"/>
    <x v="111"/>
    <x v="4"/>
    <x v="0"/>
  </r>
  <r>
    <x v="252"/>
    <x v="0"/>
    <x v="1"/>
    <x v="252"/>
    <x v="0"/>
    <x v="65"/>
    <n v="0"/>
    <n v="0"/>
    <x v="225"/>
    <x v="11"/>
    <x v="43"/>
    <x v="0"/>
  </r>
  <r>
    <x v="253"/>
    <x v="0"/>
    <x v="0"/>
    <x v="253"/>
    <x v="0"/>
    <x v="39"/>
    <n v="1"/>
    <n v="0"/>
    <x v="226"/>
    <x v="95"/>
    <x v="0"/>
    <x v="0"/>
  </r>
  <r>
    <x v="254"/>
    <x v="0"/>
    <x v="0"/>
    <x v="254"/>
    <x v="1"/>
    <x v="66"/>
    <n v="0"/>
    <n v="2"/>
    <x v="227"/>
    <x v="125"/>
    <x v="0"/>
    <x v="0"/>
  </r>
  <r>
    <x v="255"/>
    <x v="1"/>
    <x v="0"/>
    <x v="255"/>
    <x v="1"/>
    <x v="28"/>
    <n v="0"/>
    <n v="2"/>
    <x v="228"/>
    <x v="49"/>
    <x v="0"/>
    <x v="1"/>
  </r>
  <r>
    <x v="256"/>
    <x v="1"/>
    <x v="1"/>
    <x v="256"/>
    <x v="1"/>
    <x v="4"/>
    <n v="0"/>
    <n v="0"/>
    <x v="229"/>
    <x v="84"/>
    <x v="0"/>
    <x v="1"/>
  </r>
  <r>
    <x v="257"/>
    <x v="1"/>
    <x v="1"/>
    <x v="257"/>
    <x v="1"/>
    <x v="39"/>
    <n v="0"/>
    <n v="0"/>
    <x v="230"/>
    <x v="126"/>
    <x v="44"/>
    <x v="0"/>
  </r>
  <r>
    <x v="258"/>
    <x v="1"/>
    <x v="1"/>
    <x v="258"/>
    <x v="1"/>
    <x v="3"/>
    <n v="0"/>
    <n v="0"/>
    <x v="231"/>
    <x v="127"/>
    <x v="0"/>
    <x v="1"/>
  </r>
  <r>
    <x v="259"/>
    <x v="1"/>
    <x v="2"/>
    <x v="259"/>
    <x v="1"/>
    <x v="61"/>
    <n v="0"/>
    <n v="1"/>
    <x v="232"/>
    <x v="19"/>
    <x v="0"/>
    <x v="0"/>
  </r>
  <r>
    <x v="260"/>
    <x v="0"/>
    <x v="0"/>
    <x v="260"/>
    <x v="0"/>
    <x v="4"/>
    <n v="0"/>
    <n v="0"/>
    <x v="233"/>
    <x v="28"/>
    <x v="0"/>
    <x v="2"/>
  </r>
  <r>
    <x v="261"/>
    <x v="1"/>
    <x v="0"/>
    <x v="261"/>
    <x v="0"/>
    <x v="25"/>
    <n v="4"/>
    <n v="2"/>
    <x v="24"/>
    <x v="22"/>
    <x v="0"/>
    <x v="0"/>
  </r>
  <r>
    <x v="262"/>
    <x v="0"/>
    <x v="1"/>
    <x v="262"/>
    <x v="0"/>
    <x v="67"/>
    <n v="1"/>
    <n v="1"/>
    <x v="234"/>
    <x v="128"/>
    <x v="45"/>
    <x v="0"/>
  </r>
  <r>
    <x v="263"/>
    <x v="0"/>
    <x v="1"/>
    <x v="263"/>
    <x v="0"/>
    <x v="20"/>
    <n v="0"/>
    <n v="0"/>
    <x v="235"/>
    <x v="104"/>
    <x v="46"/>
    <x v="0"/>
  </r>
  <r>
    <x v="264"/>
    <x v="0"/>
    <x v="0"/>
    <x v="264"/>
    <x v="1"/>
    <x v="4"/>
    <n v="0"/>
    <n v="0"/>
    <x v="236"/>
    <x v="28"/>
    <x v="0"/>
    <x v="2"/>
  </r>
  <r>
    <x v="265"/>
    <x v="0"/>
    <x v="2"/>
    <x v="265"/>
    <x v="0"/>
    <x v="62"/>
    <n v="0"/>
    <n v="0"/>
    <x v="237"/>
    <x v="29"/>
    <x v="0"/>
    <x v="0"/>
  </r>
  <r>
    <x v="266"/>
    <x v="0"/>
    <x v="0"/>
    <x v="266"/>
    <x v="0"/>
    <x v="36"/>
    <n v="4"/>
    <n v="1"/>
    <x v="49"/>
    <x v="40"/>
    <x v="0"/>
    <x v="0"/>
  </r>
  <r>
    <x v="267"/>
    <x v="1"/>
    <x v="0"/>
    <x v="267"/>
    <x v="0"/>
    <x v="37"/>
    <n v="1"/>
    <n v="0"/>
    <x v="238"/>
    <x v="71"/>
    <x v="0"/>
    <x v="0"/>
  </r>
  <r>
    <x v="268"/>
    <x v="1"/>
    <x v="1"/>
    <x v="268"/>
    <x v="1"/>
    <x v="10"/>
    <n v="0"/>
    <n v="1"/>
    <x v="239"/>
    <x v="129"/>
    <x v="47"/>
    <x v="0"/>
  </r>
  <r>
    <x v="269"/>
    <x v="1"/>
    <x v="1"/>
    <x v="269"/>
    <x v="1"/>
    <x v="3"/>
    <n v="0"/>
    <n v="0"/>
    <x v="240"/>
    <x v="130"/>
    <x v="48"/>
    <x v="0"/>
  </r>
  <r>
    <x v="270"/>
    <x v="0"/>
    <x v="1"/>
    <x v="270"/>
    <x v="0"/>
    <x v="4"/>
    <n v="0"/>
    <n v="0"/>
    <x v="241"/>
    <x v="113"/>
    <x v="0"/>
    <x v="0"/>
  </r>
  <r>
    <x v="271"/>
    <x v="1"/>
    <x v="0"/>
    <x v="271"/>
    <x v="0"/>
    <x v="37"/>
    <n v="0"/>
    <n v="0"/>
    <x v="163"/>
    <x v="104"/>
    <x v="0"/>
    <x v="0"/>
  </r>
  <r>
    <x v="272"/>
    <x v="1"/>
    <x v="2"/>
    <x v="272"/>
    <x v="1"/>
    <x v="66"/>
    <n v="0"/>
    <n v="1"/>
    <x v="242"/>
    <x v="131"/>
    <x v="0"/>
    <x v="0"/>
  </r>
  <r>
    <x v="273"/>
    <x v="0"/>
    <x v="1"/>
    <x v="273"/>
    <x v="0"/>
    <x v="46"/>
    <n v="0"/>
    <n v="1"/>
    <x v="243"/>
    <x v="132"/>
    <x v="49"/>
    <x v="1"/>
  </r>
  <r>
    <x v="274"/>
    <x v="1"/>
    <x v="0"/>
    <x v="274"/>
    <x v="1"/>
    <x v="4"/>
    <n v="0"/>
    <n v="0"/>
    <x v="244"/>
    <x v="28"/>
    <x v="0"/>
    <x v="2"/>
  </r>
  <r>
    <x v="275"/>
    <x v="1"/>
    <x v="1"/>
    <x v="275"/>
    <x v="1"/>
    <x v="68"/>
    <n v="1"/>
    <n v="0"/>
    <x v="245"/>
    <x v="133"/>
    <x v="50"/>
    <x v="0"/>
  </r>
  <r>
    <x v="276"/>
    <x v="0"/>
    <x v="0"/>
    <x v="276"/>
    <x v="1"/>
    <x v="33"/>
    <n v="0"/>
    <n v="0"/>
    <x v="246"/>
    <x v="28"/>
    <x v="0"/>
    <x v="0"/>
  </r>
  <r>
    <x v="277"/>
    <x v="0"/>
    <x v="2"/>
    <x v="277"/>
    <x v="0"/>
    <x v="4"/>
    <n v="0"/>
    <n v="0"/>
    <x v="247"/>
    <x v="104"/>
    <x v="0"/>
    <x v="0"/>
  </r>
  <r>
    <x v="278"/>
    <x v="0"/>
    <x v="0"/>
    <x v="278"/>
    <x v="0"/>
    <x v="26"/>
    <n v="4"/>
    <n v="1"/>
    <x v="16"/>
    <x v="15"/>
    <x v="0"/>
    <x v="2"/>
  </r>
  <r>
    <x v="279"/>
    <x v="1"/>
    <x v="0"/>
    <x v="279"/>
    <x v="1"/>
    <x v="3"/>
    <n v="1"/>
    <n v="1"/>
    <x v="248"/>
    <x v="134"/>
    <x v="0"/>
    <x v="0"/>
  </r>
  <r>
    <x v="280"/>
    <x v="0"/>
    <x v="0"/>
    <x v="280"/>
    <x v="0"/>
    <x v="29"/>
    <n v="0"/>
    <n v="0"/>
    <x v="249"/>
    <x v="28"/>
    <x v="0"/>
    <x v="2"/>
  </r>
  <r>
    <x v="281"/>
    <x v="0"/>
    <x v="0"/>
    <x v="281"/>
    <x v="0"/>
    <x v="17"/>
    <n v="0"/>
    <n v="0"/>
    <x v="250"/>
    <x v="13"/>
    <x v="0"/>
    <x v="0"/>
  </r>
  <r>
    <x v="282"/>
    <x v="0"/>
    <x v="0"/>
    <x v="282"/>
    <x v="0"/>
    <x v="36"/>
    <n v="0"/>
    <n v="0"/>
    <x v="251"/>
    <x v="59"/>
    <x v="0"/>
    <x v="0"/>
  </r>
  <r>
    <x v="283"/>
    <x v="1"/>
    <x v="0"/>
    <x v="283"/>
    <x v="0"/>
    <x v="19"/>
    <n v="0"/>
    <n v="0"/>
    <x v="252"/>
    <x v="4"/>
    <x v="0"/>
    <x v="0"/>
  </r>
  <r>
    <x v="284"/>
    <x v="0"/>
    <x v="1"/>
    <x v="284"/>
    <x v="0"/>
    <x v="4"/>
    <n v="0"/>
    <n v="0"/>
    <x v="253"/>
    <x v="19"/>
    <x v="51"/>
    <x v="0"/>
  </r>
  <r>
    <x v="285"/>
    <x v="0"/>
    <x v="0"/>
    <x v="285"/>
    <x v="0"/>
    <x v="40"/>
    <n v="0"/>
    <n v="0"/>
    <x v="254"/>
    <x v="51"/>
    <x v="0"/>
    <x v="1"/>
  </r>
  <r>
    <x v="286"/>
    <x v="1"/>
    <x v="0"/>
    <x v="286"/>
    <x v="0"/>
    <x v="39"/>
    <n v="0"/>
    <n v="0"/>
    <x v="255"/>
    <x v="59"/>
    <x v="0"/>
    <x v="0"/>
  </r>
  <r>
    <x v="287"/>
    <x v="0"/>
    <x v="0"/>
    <x v="287"/>
    <x v="0"/>
    <x v="0"/>
    <n v="0"/>
    <n v="0"/>
    <x v="256"/>
    <x v="25"/>
    <x v="0"/>
    <x v="0"/>
  </r>
  <r>
    <x v="288"/>
    <x v="1"/>
    <x v="2"/>
    <x v="288"/>
    <x v="0"/>
    <x v="22"/>
    <n v="0"/>
    <n v="0"/>
    <x v="257"/>
    <x v="16"/>
    <x v="0"/>
    <x v="0"/>
  </r>
  <r>
    <x v="289"/>
    <x v="1"/>
    <x v="0"/>
    <x v="289"/>
    <x v="1"/>
    <x v="0"/>
    <n v="0"/>
    <n v="0"/>
    <x v="258"/>
    <x v="28"/>
    <x v="0"/>
    <x v="2"/>
  </r>
  <r>
    <x v="290"/>
    <x v="1"/>
    <x v="1"/>
    <x v="290"/>
    <x v="1"/>
    <x v="2"/>
    <n v="0"/>
    <n v="0"/>
    <x v="259"/>
    <x v="135"/>
    <x v="0"/>
    <x v="0"/>
  </r>
  <r>
    <x v="291"/>
    <x v="1"/>
    <x v="1"/>
    <x v="291"/>
    <x v="1"/>
    <x v="19"/>
    <n v="1"/>
    <n v="0"/>
    <x v="260"/>
    <x v="136"/>
    <x v="52"/>
    <x v="1"/>
  </r>
  <r>
    <x v="292"/>
    <x v="0"/>
    <x v="2"/>
    <x v="292"/>
    <x v="0"/>
    <x v="62"/>
    <n v="0"/>
    <n v="0"/>
    <x v="261"/>
    <x v="137"/>
    <x v="53"/>
    <x v="1"/>
  </r>
  <r>
    <x v="293"/>
    <x v="0"/>
    <x v="0"/>
    <x v="293"/>
    <x v="1"/>
    <x v="42"/>
    <n v="0"/>
    <n v="0"/>
    <x v="262"/>
    <x v="138"/>
    <x v="0"/>
    <x v="0"/>
  </r>
  <r>
    <x v="294"/>
    <x v="0"/>
    <x v="0"/>
    <x v="294"/>
    <x v="0"/>
    <x v="42"/>
    <n v="0"/>
    <n v="0"/>
    <x v="263"/>
    <x v="25"/>
    <x v="0"/>
    <x v="0"/>
  </r>
  <r>
    <x v="295"/>
    <x v="0"/>
    <x v="1"/>
    <x v="295"/>
    <x v="0"/>
    <x v="4"/>
    <n v="0"/>
    <n v="0"/>
    <x v="264"/>
    <x v="26"/>
    <x v="0"/>
    <x v="1"/>
  </r>
  <r>
    <x v="296"/>
    <x v="0"/>
    <x v="0"/>
    <x v="296"/>
    <x v="0"/>
    <x v="69"/>
    <n v="0"/>
    <n v="0"/>
    <x v="265"/>
    <x v="32"/>
    <x v="0"/>
    <x v="1"/>
  </r>
  <r>
    <x v="297"/>
    <x v="0"/>
    <x v="1"/>
    <x v="297"/>
    <x v="1"/>
    <x v="6"/>
    <n v="1"/>
    <n v="2"/>
    <x v="266"/>
    <x v="139"/>
    <x v="54"/>
    <x v="0"/>
  </r>
  <r>
    <x v="298"/>
    <x v="1"/>
    <x v="1"/>
    <x v="298"/>
    <x v="0"/>
    <x v="4"/>
    <n v="0"/>
    <n v="0"/>
    <x v="267"/>
    <x v="140"/>
    <x v="55"/>
    <x v="0"/>
  </r>
  <r>
    <x v="299"/>
    <x v="1"/>
    <x v="1"/>
    <x v="299"/>
    <x v="1"/>
    <x v="61"/>
    <n v="0"/>
    <n v="1"/>
    <x v="114"/>
    <x v="75"/>
    <x v="22"/>
    <x v="1"/>
  </r>
  <r>
    <x v="300"/>
    <x v="1"/>
    <x v="0"/>
    <x v="300"/>
    <x v="1"/>
    <x v="4"/>
    <n v="0"/>
    <n v="0"/>
    <x v="268"/>
    <x v="28"/>
    <x v="0"/>
    <x v="2"/>
  </r>
  <r>
    <x v="301"/>
    <x v="1"/>
    <x v="0"/>
    <x v="301"/>
    <x v="0"/>
    <x v="4"/>
    <n v="2"/>
    <n v="0"/>
    <x v="269"/>
    <x v="141"/>
    <x v="0"/>
    <x v="2"/>
  </r>
  <r>
    <x v="302"/>
    <x v="0"/>
    <x v="0"/>
    <x v="302"/>
    <x v="0"/>
    <x v="19"/>
    <n v="0"/>
    <n v="0"/>
    <x v="163"/>
    <x v="104"/>
    <x v="0"/>
    <x v="0"/>
  </r>
  <r>
    <x v="303"/>
    <x v="1"/>
    <x v="2"/>
    <x v="303"/>
    <x v="1"/>
    <x v="4"/>
    <n v="0"/>
    <n v="0"/>
    <x v="270"/>
    <x v="142"/>
    <x v="23"/>
    <x v="2"/>
  </r>
  <r>
    <x v="304"/>
    <x v="0"/>
    <x v="0"/>
    <x v="304"/>
    <x v="0"/>
    <x v="4"/>
    <n v="0"/>
    <n v="0"/>
    <x v="271"/>
    <x v="4"/>
    <x v="0"/>
    <x v="0"/>
  </r>
  <r>
    <x v="305"/>
    <x v="1"/>
    <x v="1"/>
    <x v="305"/>
    <x v="0"/>
    <x v="70"/>
    <n v="1"/>
    <n v="2"/>
    <x v="266"/>
    <x v="139"/>
    <x v="54"/>
    <x v="0"/>
  </r>
  <r>
    <x v="306"/>
    <x v="1"/>
    <x v="1"/>
    <x v="306"/>
    <x v="1"/>
    <x v="4"/>
    <n v="0"/>
    <n v="0"/>
    <x v="272"/>
    <x v="143"/>
    <x v="0"/>
    <x v="1"/>
  </r>
  <r>
    <x v="307"/>
    <x v="1"/>
    <x v="1"/>
    <x v="307"/>
    <x v="1"/>
    <x v="34"/>
    <n v="1"/>
    <n v="0"/>
    <x v="273"/>
    <x v="144"/>
    <x v="56"/>
    <x v="1"/>
  </r>
  <r>
    <x v="308"/>
    <x v="0"/>
    <x v="2"/>
    <x v="308"/>
    <x v="0"/>
    <x v="39"/>
    <n v="1"/>
    <n v="0"/>
    <x v="274"/>
    <x v="145"/>
    <x v="0"/>
    <x v="1"/>
  </r>
  <r>
    <x v="309"/>
    <x v="1"/>
    <x v="1"/>
    <x v="309"/>
    <x v="1"/>
    <x v="39"/>
    <n v="0"/>
    <n v="0"/>
    <x v="275"/>
    <x v="146"/>
    <x v="57"/>
    <x v="1"/>
  </r>
  <r>
    <x v="310"/>
    <x v="1"/>
    <x v="1"/>
    <x v="310"/>
    <x v="1"/>
    <x v="42"/>
    <n v="0"/>
    <n v="0"/>
    <x v="276"/>
    <x v="147"/>
    <x v="58"/>
    <x v="1"/>
  </r>
  <r>
    <x v="311"/>
    <x v="1"/>
    <x v="1"/>
    <x v="311"/>
    <x v="1"/>
    <x v="24"/>
    <n v="2"/>
    <n v="2"/>
    <x v="277"/>
    <x v="148"/>
    <x v="59"/>
    <x v="1"/>
  </r>
  <r>
    <x v="312"/>
    <x v="0"/>
    <x v="2"/>
    <x v="312"/>
    <x v="1"/>
    <x v="2"/>
    <n v="1"/>
    <n v="1"/>
    <x v="278"/>
    <x v="19"/>
    <x v="0"/>
    <x v="0"/>
  </r>
  <r>
    <x v="313"/>
    <x v="0"/>
    <x v="0"/>
    <x v="313"/>
    <x v="0"/>
    <x v="17"/>
    <n v="0"/>
    <n v="0"/>
    <x v="279"/>
    <x v="25"/>
    <x v="0"/>
    <x v="0"/>
  </r>
  <r>
    <x v="314"/>
    <x v="0"/>
    <x v="2"/>
    <x v="314"/>
    <x v="0"/>
    <x v="71"/>
    <n v="1"/>
    <n v="1"/>
    <x v="280"/>
    <x v="121"/>
    <x v="0"/>
    <x v="0"/>
  </r>
  <r>
    <x v="315"/>
    <x v="1"/>
    <x v="0"/>
    <x v="315"/>
    <x v="1"/>
    <x v="2"/>
    <n v="0"/>
    <n v="0"/>
    <x v="281"/>
    <x v="13"/>
    <x v="0"/>
    <x v="0"/>
  </r>
  <r>
    <x v="316"/>
    <x v="1"/>
    <x v="2"/>
    <x v="316"/>
    <x v="1"/>
    <x v="42"/>
    <n v="1"/>
    <n v="0"/>
    <x v="96"/>
    <x v="19"/>
    <x v="0"/>
    <x v="0"/>
  </r>
  <r>
    <x v="317"/>
    <x v="0"/>
    <x v="2"/>
    <x v="317"/>
    <x v="0"/>
    <x v="5"/>
    <n v="0"/>
    <n v="0"/>
    <x v="282"/>
    <x v="149"/>
    <x v="0"/>
    <x v="0"/>
  </r>
  <r>
    <x v="318"/>
    <x v="1"/>
    <x v="1"/>
    <x v="318"/>
    <x v="1"/>
    <x v="14"/>
    <n v="0"/>
    <n v="2"/>
    <x v="283"/>
    <x v="150"/>
    <x v="60"/>
    <x v="0"/>
  </r>
  <r>
    <x v="319"/>
    <x v="1"/>
    <x v="1"/>
    <x v="319"/>
    <x v="1"/>
    <x v="20"/>
    <n v="1"/>
    <n v="1"/>
    <x v="284"/>
    <x v="151"/>
    <x v="61"/>
    <x v="1"/>
  </r>
  <r>
    <x v="320"/>
    <x v="0"/>
    <x v="0"/>
    <x v="320"/>
    <x v="0"/>
    <x v="0"/>
    <n v="0"/>
    <n v="0"/>
    <x v="285"/>
    <x v="0"/>
    <x v="0"/>
    <x v="0"/>
  </r>
  <r>
    <x v="321"/>
    <x v="0"/>
    <x v="0"/>
    <x v="321"/>
    <x v="0"/>
    <x v="7"/>
    <n v="0"/>
    <n v="0"/>
    <x v="286"/>
    <x v="25"/>
    <x v="0"/>
    <x v="0"/>
  </r>
  <r>
    <x v="322"/>
    <x v="1"/>
    <x v="2"/>
    <x v="322"/>
    <x v="1"/>
    <x v="39"/>
    <n v="0"/>
    <n v="0"/>
    <x v="287"/>
    <x v="142"/>
    <x v="0"/>
    <x v="2"/>
  </r>
  <r>
    <x v="323"/>
    <x v="1"/>
    <x v="2"/>
    <x v="323"/>
    <x v="1"/>
    <x v="0"/>
    <n v="1"/>
    <n v="1"/>
    <x v="76"/>
    <x v="56"/>
    <x v="0"/>
    <x v="0"/>
  </r>
  <r>
    <x v="324"/>
    <x v="0"/>
    <x v="0"/>
    <x v="324"/>
    <x v="0"/>
    <x v="4"/>
    <n v="8"/>
    <n v="2"/>
    <x v="148"/>
    <x v="94"/>
    <x v="0"/>
    <x v="0"/>
  </r>
  <r>
    <x v="325"/>
    <x v="1"/>
    <x v="1"/>
    <x v="325"/>
    <x v="1"/>
    <x v="62"/>
    <n v="0"/>
    <n v="0"/>
    <x v="240"/>
    <x v="130"/>
    <x v="62"/>
    <x v="1"/>
  </r>
  <r>
    <x v="326"/>
    <x v="0"/>
    <x v="0"/>
    <x v="326"/>
    <x v="0"/>
    <x v="59"/>
    <n v="0"/>
    <n v="0"/>
    <x v="288"/>
    <x v="152"/>
    <x v="0"/>
    <x v="0"/>
  </r>
  <r>
    <x v="327"/>
    <x v="1"/>
    <x v="2"/>
    <x v="327"/>
    <x v="1"/>
    <x v="62"/>
    <n v="0"/>
    <n v="0"/>
    <x v="289"/>
    <x v="16"/>
    <x v="53"/>
    <x v="0"/>
  </r>
  <r>
    <x v="328"/>
    <x v="1"/>
    <x v="0"/>
    <x v="328"/>
    <x v="1"/>
    <x v="14"/>
    <n v="1"/>
    <n v="1"/>
    <x v="153"/>
    <x v="97"/>
    <x v="0"/>
    <x v="0"/>
  </r>
  <r>
    <x v="329"/>
    <x v="1"/>
    <x v="1"/>
    <x v="329"/>
    <x v="1"/>
    <x v="36"/>
    <n v="0"/>
    <n v="1"/>
    <x v="290"/>
    <x v="153"/>
    <x v="63"/>
    <x v="1"/>
  </r>
  <r>
    <x v="330"/>
    <x v="1"/>
    <x v="0"/>
    <x v="330"/>
    <x v="1"/>
    <x v="4"/>
    <n v="2"/>
    <n v="0"/>
    <x v="269"/>
    <x v="141"/>
    <x v="0"/>
    <x v="2"/>
  </r>
  <r>
    <x v="331"/>
    <x v="0"/>
    <x v="1"/>
    <x v="331"/>
    <x v="0"/>
    <x v="63"/>
    <n v="0"/>
    <n v="0"/>
    <x v="291"/>
    <x v="154"/>
    <x v="64"/>
    <x v="0"/>
  </r>
  <r>
    <x v="332"/>
    <x v="0"/>
    <x v="1"/>
    <x v="332"/>
    <x v="0"/>
    <x v="1"/>
    <n v="0"/>
    <n v="1"/>
    <x v="239"/>
    <x v="129"/>
    <x v="65"/>
    <x v="0"/>
  </r>
  <r>
    <x v="333"/>
    <x v="0"/>
    <x v="0"/>
    <x v="333"/>
    <x v="0"/>
    <x v="36"/>
    <n v="2"/>
    <n v="0"/>
    <x v="37"/>
    <x v="17"/>
    <x v="0"/>
    <x v="0"/>
  </r>
  <r>
    <x v="334"/>
    <x v="1"/>
    <x v="1"/>
    <x v="334"/>
    <x v="1"/>
    <x v="4"/>
    <n v="1"/>
    <n v="0"/>
    <x v="292"/>
    <x v="155"/>
    <x v="0"/>
    <x v="0"/>
  </r>
  <r>
    <x v="335"/>
    <x v="0"/>
    <x v="0"/>
    <x v="335"/>
    <x v="0"/>
    <x v="4"/>
    <n v="0"/>
    <n v="0"/>
    <x v="293"/>
    <x v="25"/>
    <x v="0"/>
    <x v="0"/>
  </r>
  <r>
    <x v="336"/>
    <x v="0"/>
    <x v="1"/>
    <x v="336"/>
    <x v="0"/>
    <x v="28"/>
    <n v="1"/>
    <n v="0"/>
    <x v="140"/>
    <x v="90"/>
    <x v="28"/>
    <x v="0"/>
  </r>
  <r>
    <x v="337"/>
    <x v="1"/>
    <x v="1"/>
    <x v="337"/>
    <x v="1"/>
    <x v="66"/>
    <n v="0"/>
    <n v="0"/>
    <x v="284"/>
    <x v="151"/>
    <x v="66"/>
    <x v="1"/>
  </r>
  <r>
    <x v="338"/>
    <x v="1"/>
    <x v="0"/>
    <x v="338"/>
    <x v="0"/>
    <x v="33"/>
    <n v="0"/>
    <n v="0"/>
    <x v="294"/>
    <x v="4"/>
    <x v="0"/>
    <x v="0"/>
  </r>
  <r>
    <x v="339"/>
    <x v="0"/>
    <x v="1"/>
    <x v="339"/>
    <x v="0"/>
    <x v="33"/>
    <n v="0"/>
    <n v="0"/>
    <x v="295"/>
    <x v="21"/>
    <x v="67"/>
    <x v="0"/>
  </r>
  <r>
    <x v="340"/>
    <x v="1"/>
    <x v="2"/>
    <x v="340"/>
    <x v="0"/>
    <x v="6"/>
    <n v="1"/>
    <n v="1"/>
    <x v="137"/>
    <x v="19"/>
    <x v="27"/>
    <x v="0"/>
  </r>
  <r>
    <x v="341"/>
    <x v="1"/>
    <x v="1"/>
    <x v="341"/>
    <x v="1"/>
    <x v="42"/>
    <n v="3"/>
    <n v="2"/>
    <x v="26"/>
    <x v="23"/>
    <x v="8"/>
    <x v="0"/>
  </r>
  <r>
    <x v="342"/>
    <x v="0"/>
    <x v="2"/>
    <x v="342"/>
    <x v="0"/>
    <x v="17"/>
    <n v="0"/>
    <n v="0"/>
    <x v="296"/>
    <x v="16"/>
    <x v="0"/>
    <x v="0"/>
  </r>
  <r>
    <x v="343"/>
    <x v="0"/>
    <x v="2"/>
    <x v="343"/>
    <x v="0"/>
    <x v="37"/>
    <n v="0"/>
    <n v="0"/>
    <x v="297"/>
    <x v="16"/>
    <x v="0"/>
    <x v="0"/>
  </r>
  <r>
    <x v="344"/>
    <x v="0"/>
    <x v="2"/>
    <x v="344"/>
    <x v="0"/>
    <x v="62"/>
    <n v="0"/>
    <n v="0"/>
    <x v="298"/>
    <x v="16"/>
    <x v="0"/>
    <x v="0"/>
  </r>
  <r>
    <x v="345"/>
    <x v="1"/>
    <x v="2"/>
    <x v="345"/>
    <x v="1"/>
    <x v="42"/>
    <n v="0"/>
    <n v="0"/>
    <x v="299"/>
    <x v="16"/>
    <x v="15"/>
    <x v="0"/>
  </r>
  <r>
    <x v="346"/>
    <x v="1"/>
    <x v="2"/>
    <x v="346"/>
    <x v="1"/>
    <x v="20"/>
    <n v="0"/>
    <n v="0"/>
    <x v="300"/>
    <x v="16"/>
    <x v="0"/>
    <x v="0"/>
  </r>
  <r>
    <x v="347"/>
    <x v="1"/>
    <x v="0"/>
    <x v="347"/>
    <x v="1"/>
    <x v="4"/>
    <n v="1"/>
    <n v="0"/>
    <x v="301"/>
    <x v="95"/>
    <x v="0"/>
    <x v="0"/>
  </r>
  <r>
    <x v="348"/>
    <x v="1"/>
    <x v="0"/>
    <x v="348"/>
    <x v="0"/>
    <x v="25"/>
    <n v="1"/>
    <n v="1"/>
    <x v="302"/>
    <x v="156"/>
    <x v="0"/>
    <x v="0"/>
  </r>
  <r>
    <x v="349"/>
    <x v="0"/>
    <x v="0"/>
    <x v="349"/>
    <x v="0"/>
    <x v="22"/>
    <n v="0"/>
    <n v="0"/>
    <x v="303"/>
    <x v="51"/>
    <x v="0"/>
    <x v="0"/>
  </r>
  <r>
    <x v="350"/>
    <x v="0"/>
    <x v="0"/>
    <x v="350"/>
    <x v="0"/>
    <x v="41"/>
    <n v="0"/>
    <n v="0"/>
    <x v="304"/>
    <x v="157"/>
    <x v="0"/>
    <x v="0"/>
  </r>
  <r>
    <x v="351"/>
    <x v="0"/>
    <x v="1"/>
    <x v="351"/>
    <x v="0"/>
    <x v="4"/>
    <n v="0"/>
    <n v="0"/>
    <x v="305"/>
    <x v="158"/>
    <x v="68"/>
    <x v="0"/>
  </r>
  <r>
    <x v="352"/>
    <x v="0"/>
    <x v="0"/>
    <x v="352"/>
    <x v="0"/>
    <x v="16"/>
    <n v="1"/>
    <n v="1"/>
    <x v="306"/>
    <x v="32"/>
    <x v="0"/>
    <x v="1"/>
  </r>
  <r>
    <x v="353"/>
    <x v="0"/>
    <x v="0"/>
    <x v="353"/>
    <x v="0"/>
    <x v="37"/>
    <n v="1"/>
    <n v="0"/>
    <x v="48"/>
    <x v="39"/>
    <x v="0"/>
    <x v="0"/>
  </r>
  <r>
    <x v="354"/>
    <x v="0"/>
    <x v="0"/>
    <x v="354"/>
    <x v="0"/>
    <x v="4"/>
    <n v="0"/>
    <n v="0"/>
    <x v="307"/>
    <x v="18"/>
    <x v="0"/>
    <x v="1"/>
  </r>
  <r>
    <x v="355"/>
    <x v="0"/>
    <x v="0"/>
    <x v="355"/>
    <x v="0"/>
    <x v="17"/>
    <n v="0"/>
    <n v="0"/>
    <x v="308"/>
    <x v="59"/>
    <x v="0"/>
    <x v="0"/>
  </r>
  <r>
    <x v="356"/>
    <x v="1"/>
    <x v="1"/>
    <x v="356"/>
    <x v="1"/>
    <x v="0"/>
    <n v="0"/>
    <n v="1"/>
    <x v="154"/>
    <x v="98"/>
    <x v="29"/>
    <x v="0"/>
  </r>
  <r>
    <x v="357"/>
    <x v="0"/>
    <x v="2"/>
    <x v="357"/>
    <x v="1"/>
    <x v="1"/>
    <n v="0"/>
    <n v="0"/>
    <x v="309"/>
    <x v="16"/>
    <x v="0"/>
    <x v="0"/>
  </r>
  <r>
    <x v="358"/>
    <x v="1"/>
    <x v="0"/>
    <x v="358"/>
    <x v="1"/>
    <x v="4"/>
    <n v="0"/>
    <n v="0"/>
    <x v="310"/>
    <x v="24"/>
    <x v="0"/>
    <x v="2"/>
  </r>
  <r>
    <x v="359"/>
    <x v="1"/>
    <x v="0"/>
    <x v="359"/>
    <x v="1"/>
    <x v="4"/>
    <n v="0"/>
    <n v="0"/>
    <x v="311"/>
    <x v="24"/>
    <x v="0"/>
    <x v="2"/>
  </r>
  <r>
    <x v="360"/>
    <x v="0"/>
    <x v="0"/>
    <x v="360"/>
    <x v="0"/>
    <x v="20"/>
    <n v="1"/>
    <n v="4"/>
    <x v="62"/>
    <x v="48"/>
    <x v="0"/>
    <x v="0"/>
  </r>
  <r>
    <x v="361"/>
    <x v="0"/>
    <x v="2"/>
    <x v="361"/>
    <x v="0"/>
    <x v="28"/>
    <n v="1"/>
    <n v="0"/>
    <x v="312"/>
    <x v="26"/>
    <x v="0"/>
    <x v="1"/>
  </r>
  <r>
    <x v="362"/>
    <x v="0"/>
    <x v="0"/>
    <x v="362"/>
    <x v="1"/>
    <x v="33"/>
    <n v="0"/>
    <n v="1"/>
    <x v="313"/>
    <x v="53"/>
    <x v="0"/>
    <x v="1"/>
  </r>
  <r>
    <x v="363"/>
    <x v="0"/>
    <x v="0"/>
    <x v="363"/>
    <x v="0"/>
    <x v="3"/>
    <n v="0"/>
    <n v="0"/>
    <x v="314"/>
    <x v="79"/>
    <x v="0"/>
    <x v="0"/>
  </r>
  <r>
    <x v="364"/>
    <x v="0"/>
    <x v="0"/>
    <x v="364"/>
    <x v="0"/>
    <x v="4"/>
    <n v="1"/>
    <n v="0"/>
    <x v="168"/>
    <x v="37"/>
    <x v="0"/>
    <x v="2"/>
  </r>
  <r>
    <x v="365"/>
    <x v="0"/>
    <x v="0"/>
    <x v="365"/>
    <x v="0"/>
    <x v="39"/>
    <n v="0"/>
    <n v="0"/>
    <x v="315"/>
    <x v="0"/>
    <x v="0"/>
    <x v="0"/>
  </r>
  <r>
    <x v="366"/>
    <x v="1"/>
    <x v="1"/>
    <x v="366"/>
    <x v="1"/>
    <x v="72"/>
    <n v="1"/>
    <n v="0"/>
    <x v="316"/>
    <x v="159"/>
    <x v="69"/>
    <x v="1"/>
  </r>
  <r>
    <x v="367"/>
    <x v="1"/>
    <x v="0"/>
    <x v="367"/>
    <x v="1"/>
    <x v="4"/>
    <n v="0"/>
    <n v="0"/>
    <x v="317"/>
    <x v="32"/>
    <x v="0"/>
    <x v="1"/>
  </r>
  <r>
    <x v="368"/>
    <x v="1"/>
    <x v="0"/>
    <x v="368"/>
    <x v="1"/>
    <x v="4"/>
    <n v="0"/>
    <n v="0"/>
    <x v="318"/>
    <x v="28"/>
    <x v="0"/>
    <x v="2"/>
  </r>
  <r>
    <x v="369"/>
    <x v="1"/>
    <x v="1"/>
    <x v="369"/>
    <x v="1"/>
    <x v="42"/>
    <n v="0"/>
    <n v="0"/>
    <x v="319"/>
    <x v="160"/>
    <x v="70"/>
    <x v="1"/>
  </r>
  <r>
    <x v="370"/>
    <x v="1"/>
    <x v="1"/>
    <x v="370"/>
    <x v="0"/>
    <x v="37"/>
    <n v="1"/>
    <n v="0"/>
    <x v="320"/>
    <x v="161"/>
    <x v="71"/>
    <x v="1"/>
  </r>
  <r>
    <x v="371"/>
    <x v="0"/>
    <x v="0"/>
    <x v="371"/>
    <x v="0"/>
    <x v="24"/>
    <n v="1"/>
    <n v="0"/>
    <x v="321"/>
    <x v="110"/>
    <x v="0"/>
    <x v="0"/>
  </r>
  <r>
    <x v="372"/>
    <x v="0"/>
    <x v="0"/>
    <x v="372"/>
    <x v="0"/>
    <x v="19"/>
    <n v="0"/>
    <n v="0"/>
    <x v="322"/>
    <x v="4"/>
    <x v="0"/>
    <x v="0"/>
  </r>
  <r>
    <x v="373"/>
    <x v="0"/>
    <x v="1"/>
    <x v="373"/>
    <x v="0"/>
    <x v="0"/>
    <n v="0"/>
    <n v="0"/>
    <x v="240"/>
    <x v="130"/>
    <x v="0"/>
    <x v="1"/>
  </r>
  <r>
    <x v="374"/>
    <x v="0"/>
    <x v="0"/>
    <x v="374"/>
    <x v="1"/>
    <x v="25"/>
    <n v="3"/>
    <n v="1"/>
    <x v="7"/>
    <x v="7"/>
    <x v="0"/>
    <x v="0"/>
  </r>
  <r>
    <x v="375"/>
    <x v="1"/>
    <x v="1"/>
    <x v="375"/>
    <x v="1"/>
    <x v="4"/>
    <n v="1"/>
    <n v="0"/>
    <x v="33"/>
    <x v="30"/>
    <x v="0"/>
    <x v="1"/>
  </r>
  <r>
    <x v="376"/>
    <x v="1"/>
    <x v="0"/>
    <x v="376"/>
    <x v="1"/>
    <x v="0"/>
    <n v="0"/>
    <n v="0"/>
    <x v="323"/>
    <x v="0"/>
    <x v="0"/>
    <x v="0"/>
  </r>
  <r>
    <x v="377"/>
    <x v="0"/>
    <x v="1"/>
    <x v="377"/>
    <x v="0"/>
    <x v="7"/>
    <n v="0"/>
    <n v="2"/>
    <x v="324"/>
    <x v="162"/>
    <x v="72"/>
    <x v="1"/>
  </r>
  <r>
    <x v="378"/>
    <x v="0"/>
    <x v="0"/>
    <x v="378"/>
    <x v="0"/>
    <x v="11"/>
    <n v="0"/>
    <n v="0"/>
    <x v="325"/>
    <x v="163"/>
    <x v="0"/>
    <x v="1"/>
  </r>
  <r>
    <x v="379"/>
    <x v="0"/>
    <x v="0"/>
    <x v="379"/>
    <x v="0"/>
    <x v="19"/>
    <n v="0"/>
    <n v="0"/>
    <x v="326"/>
    <x v="71"/>
    <x v="0"/>
    <x v="0"/>
  </r>
  <r>
    <x v="380"/>
    <x v="1"/>
    <x v="1"/>
    <x v="380"/>
    <x v="1"/>
    <x v="22"/>
    <n v="0"/>
    <n v="0"/>
    <x v="327"/>
    <x v="164"/>
    <x v="0"/>
    <x v="1"/>
  </r>
  <r>
    <x v="381"/>
    <x v="1"/>
    <x v="0"/>
    <x v="381"/>
    <x v="1"/>
    <x v="58"/>
    <n v="0"/>
    <n v="2"/>
    <x v="328"/>
    <x v="165"/>
    <x v="0"/>
    <x v="1"/>
  </r>
  <r>
    <x v="382"/>
    <x v="0"/>
    <x v="0"/>
    <x v="382"/>
    <x v="0"/>
    <x v="35"/>
    <n v="0"/>
    <n v="0"/>
    <x v="329"/>
    <x v="2"/>
    <x v="0"/>
    <x v="0"/>
  </r>
  <r>
    <x v="383"/>
    <x v="1"/>
    <x v="1"/>
    <x v="383"/>
    <x v="1"/>
    <x v="3"/>
    <n v="1"/>
    <n v="0"/>
    <x v="34"/>
    <x v="31"/>
    <x v="0"/>
    <x v="0"/>
  </r>
  <r>
    <x v="384"/>
    <x v="0"/>
    <x v="0"/>
    <x v="384"/>
    <x v="0"/>
    <x v="4"/>
    <n v="0"/>
    <n v="0"/>
    <x v="330"/>
    <x v="25"/>
    <x v="0"/>
    <x v="0"/>
  </r>
  <r>
    <x v="385"/>
    <x v="0"/>
    <x v="2"/>
    <x v="385"/>
    <x v="0"/>
    <x v="24"/>
    <n v="0"/>
    <n v="0"/>
    <x v="70"/>
    <x v="52"/>
    <x v="0"/>
    <x v="0"/>
  </r>
  <r>
    <x v="386"/>
    <x v="0"/>
    <x v="0"/>
    <x v="386"/>
    <x v="0"/>
    <x v="58"/>
    <n v="5"/>
    <n v="2"/>
    <x v="58"/>
    <x v="45"/>
    <x v="0"/>
    <x v="0"/>
  </r>
  <r>
    <x v="387"/>
    <x v="1"/>
    <x v="2"/>
    <x v="387"/>
    <x v="1"/>
    <x v="62"/>
    <n v="0"/>
    <n v="0"/>
    <x v="331"/>
    <x v="16"/>
    <x v="0"/>
    <x v="0"/>
  </r>
  <r>
    <x v="388"/>
    <x v="0"/>
    <x v="0"/>
    <x v="388"/>
    <x v="0"/>
    <x v="4"/>
    <n v="0"/>
    <n v="0"/>
    <x v="332"/>
    <x v="166"/>
    <x v="0"/>
    <x v="2"/>
  </r>
  <r>
    <x v="389"/>
    <x v="1"/>
    <x v="2"/>
    <x v="389"/>
    <x v="1"/>
    <x v="34"/>
    <n v="0"/>
    <n v="0"/>
    <x v="333"/>
    <x v="167"/>
    <x v="0"/>
    <x v="1"/>
  </r>
  <r>
    <x v="390"/>
    <x v="1"/>
    <x v="1"/>
    <x v="390"/>
    <x v="0"/>
    <x v="62"/>
    <n v="1"/>
    <n v="2"/>
    <x v="334"/>
    <x v="168"/>
    <x v="73"/>
    <x v="0"/>
  </r>
  <r>
    <x v="391"/>
    <x v="1"/>
    <x v="0"/>
    <x v="391"/>
    <x v="0"/>
    <x v="23"/>
    <n v="0"/>
    <n v="0"/>
    <x v="335"/>
    <x v="88"/>
    <x v="0"/>
    <x v="0"/>
  </r>
  <r>
    <x v="392"/>
    <x v="0"/>
    <x v="0"/>
    <x v="392"/>
    <x v="0"/>
    <x v="17"/>
    <n v="2"/>
    <n v="0"/>
    <x v="336"/>
    <x v="2"/>
    <x v="0"/>
    <x v="0"/>
  </r>
  <r>
    <x v="393"/>
    <x v="1"/>
    <x v="1"/>
    <x v="393"/>
    <x v="1"/>
    <x v="41"/>
    <n v="1"/>
    <n v="0"/>
    <x v="193"/>
    <x v="114"/>
    <x v="38"/>
    <x v="1"/>
  </r>
  <r>
    <x v="394"/>
    <x v="1"/>
    <x v="0"/>
    <x v="394"/>
    <x v="1"/>
    <x v="42"/>
    <n v="0"/>
    <n v="2"/>
    <x v="10"/>
    <x v="10"/>
    <x v="4"/>
    <x v="0"/>
  </r>
  <r>
    <x v="395"/>
    <x v="0"/>
    <x v="0"/>
    <x v="395"/>
    <x v="0"/>
    <x v="0"/>
    <n v="0"/>
    <n v="0"/>
    <x v="337"/>
    <x v="88"/>
    <x v="0"/>
    <x v="0"/>
  </r>
  <r>
    <x v="396"/>
    <x v="0"/>
    <x v="0"/>
    <x v="396"/>
    <x v="1"/>
    <x v="14"/>
    <n v="0"/>
    <n v="0"/>
    <x v="338"/>
    <x v="13"/>
    <x v="0"/>
    <x v="0"/>
  </r>
  <r>
    <x v="397"/>
    <x v="0"/>
    <x v="2"/>
    <x v="397"/>
    <x v="0"/>
    <x v="43"/>
    <n v="0"/>
    <n v="0"/>
    <x v="339"/>
    <x v="19"/>
    <x v="0"/>
    <x v="0"/>
  </r>
  <r>
    <x v="398"/>
    <x v="0"/>
    <x v="2"/>
    <x v="398"/>
    <x v="0"/>
    <x v="41"/>
    <n v="0"/>
    <n v="0"/>
    <x v="340"/>
    <x v="29"/>
    <x v="0"/>
    <x v="0"/>
  </r>
  <r>
    <x v="399"/>
    <x v="1"/>
    <x v="2"/>
    <x v="399"/>
    <x v="1"/>
    <x v="17"/>
    <n v="0"/>
    <n v="0"/>
    <x v="341"/>
    <x v="169"/>
    <x v="0"/>
    <x v="0"/>
  </r>
  <r>
    <x v="400"/>
    <x v="1"/>
    <x v="0"/>
    <x v="400"/>
    <x v="0"/>
    <x v="12"/>
    <n v="0"/>
    <n v="0"/>
    <x v="342"/>
    <x v="2"/>
    <x v="0"/>
    <x v="0"/>
  </r>
  <r>
    <x v="401"/>
    <x v="0"/>
    <x v="0"/>
    <x v="401"/>
    <x v="0"/>
    <x v="2"/>
    <n v="0"/>
    <n v="0"/>
    <x v="343"/>
    <x v="4"/>
    <x v="0"/>
    <x v="0"/>
  </r>
  <r>
    <x v="402"/>
    <x v="0"/>
    <x v="0"/>
    <x v="402"/>
    <x v="1"/>
    <x v="23"/>
    <n v="1"/>
    <n v="0"/>
    <x v="344"/>
    <x v="73"/>
    <x v="0"/>
    <x v="0"/>
  </r>
  <r>
    <x v="403"/>
    <x v="0"/>
    <x v="0"/>
    <x v="403"/>
    <x v="0"/>
    <x v="17"/>
    <n v="1"/>
    <n v="0"/>
    <x v="132"/>
    <x v="62"/>
    <x v="0"/>
    <x v="0"/>
  </r>
  <r>
    <x v="404"/>
    <x v="0"/>
    <x v="0"/>
    <x v="404"/>
    <x v="1"/>
    <x v="11"/>
    <n v="0"/>
    <n v="0"/>
    <x v="345"/>
    <x v="51"/>
    <x v="0"/>
    <x v="0"/>
  </r>
  <r>
    <x v="405"/>
    <x v="0"/>
    <x v="2"/>
    <x v="405"/>
    <x v="0"/>
    <x v="15"/>
    <n v="1"/>
    <n v="0"/>
    <x v="346"/>
    <x v="35"/>
    <x v="0"/>
    <x v="0"/>
  </r>
  <r>
    <x v="406"/>
    <x v="0"/>
    <x v="0"/>
    <x v="406"/>
    <x v="0"/>
    <x v="54"/>
    <n v="0"/>
    <n v="0"/>
    <x v="347"/>
    <x v="28"/>
    <x v="0"/>
    <x v="0"/>
  </r>
  <r>
    <x v="407"/>
    <x v="1"/>
    <x v="2"/>
    <x v="407"/>
    <x v="0"/>
    <x v="25"/>
    <n v="1"/>
    <n v="1"/>
    <x v="348"/>
    <x v="170"/>
    <x v="0"/>
    <x v="0"/>
  </r>
  <r>
    <x v="408"/>
    <x v="0"/>
    <x v="0"/>
    <x v="408"/>
    <x v="0"/>
    <x v="23"/>
    <n v="0"/>
    <n v="0"/>
    <x v="349"/>
    <x v="71"/>
    <x v="0"/>
    <x v="0"/>
  </r>
  <r>
    <x v="409"/>
    <x v="0"/>
    <x v="0"/>
    <x v="409"/>
    <x v="1"/>
    <x v="4"/>
    <n v="3"/>
    <n v="1"/>
    <x v="160"/>
    <x v="102"/>
    <x v="0"/>
    <x v="0"/>
  </r>
  <r>
    <x v="410"/>
    <x v="0"/>
    <x v="0"/>
    <x v="410"/>
    <x v="0"/>
    <x v="4"/>
    <n v="0"/>
    <n v="0"/>
    <x v="350"/>
    <x v="25"/>
    <x v="0"/>
    <x v="0"/>
  </r>
  <r>
    <x v="411"/>
    <x v="0"/>
    <x v="0"/>
    <x v="411"/>
    <x v="0"/>
    <x v="4"/>
    <n v="0"/>
    <n v="0"/>
    <x v="351"/>
    <x v="171"/>
    <x v="0"/>
    <x v="2"/>
  </r>
  <r>
    <x v="412"/>
    <x v="1"/>
    <x v="1"/>
    <x v="412"/>
    <x v="1"/>
    <x v="40"/>
    <n v="1"/>
    <n v="0"/>
    <x v="219"/>
    <x v="117"/>
    <x v="41"/>
    <x v="2"/>
  </r>
  <r>
    <x v="413"/>
    <x v="0"/>
    <x v="2"/>
    <x v="413"/>
    <x v="0"/>
    <x v="4"/>
    <n v="0"/>
    <n v="0"/>
    <x v="247"/>
    <x v="104"/>
    <x v="0"/>
    <x v="0"/>
  </r>
  <r>
    <x v="414"/>
    <x v="1"/>
    <x v="0"/>
    <x v="414"/>
    <x v="0"/>
    <x v="57"/>
    <n v="0"/>
    <n v="0"/>
    <x v="352"/>
    <x v="2"/>
    <x v="0"/>
    <x v="0"/>
  </r>
  <r>
    <x v="415"/>
    <x v="0"/>
    <x v="0"/>
    <x v="415"/>
    <x v="1"/>
    <x v="4"/>
    <n v="0"/>
    <n v="0"/>
    <x v="353"/>
    <x v="4"/>
    <x v="0"/>
    <x v="0"/>
  </r>
  <r>
    <x v="416"/>
    <x v="1"/>
    <x v="2"/>
    <x v="416"/>
    <x v="1"/>
    <x v="15"/>
    <n v="1"/>
    <n v="1"/>
    <x v="354"/>
    <x v="172"/>
    <x v="0"/>
    <x v="0"/>
  </r>
  <r>
    <x v="417"/>
    <x v="1"/>
    <x v="2"/>
    <x v="417"/>
    <x v="1"/>
    <x v="24"/>
    <n v="0"/>
    <n v="2"/>
    <x v="355"/>
    <x v="16"/>
    <x v="0"/>
    <x v="0"/>
  </r>
  <r>
    <x v="418"/>
    <x v="0"/>
    <x v="2"/>
    <x v="418"/>
    <x v="0"/>
    <x v="39"/>
    <n v="0"/>
    <n v="0"/>
    <x v="356"/>
    <x v="16"/>
    <x v="0"/>
    <x v="0"/>
  </r>
  <r>
    <x v="419"/>
    <x v="0"/>
    <x v="0"/>
    <x v="419"/>
    <x v="1"/>
    <x v="73"/>
    <n v="0"/>
    <n v="2"/>
    <x v="357"/>
    <x v="72"/>
    <x v="0"/>
    <x v="0"/>
  </r>
  <r>
    <x v="420"/>
    <x v="0"/>
    <x v="0"/>
    <x v="420"/>
    <x v="0"/>
    <x v="4"/>
    <n v="0"/>
    <n v="0"/>
    <x v="358"/>
    <x v="25"/>
    <x v="0"/>
    <x v="1"/>
  </r>
  <r>
    <x v="421"/>
    <x v="0"/>
    <x v="0"/>
    <x v="421"/>
    <x v="0"/>
    <x v="23"/>
    <n v="0"/>
    <n v="0"/>
    <x v="359"/>
    <x v="93"/>
    <x v="0"/>
    <x v="2"/>
  </r>
  <r>
    <x v="422"/>
    <x v="0"/>
    <x v="0"/>
    <x v="422"/>
    <x v="0"/>
    <x v="28"/>
    <n v="0"/>
    <n v="0"/>
    <x v="360"/>
    <x v="173"/>
    <x v="0"/>
    <x v="0"/>
  </r>
  <r>
    <x v="423"/>
    <x v="0"/>
    <x v="0"/>
    <x v="423"/>
    <x v="1"/>
    <x v="17"/>
    <n v="1"/>
    <n v="1"/>
    <x v="361"/>
    <x v="174"/>
    <x v="0"/>
    <x v="0"/>
  </r>
  <r>
    <x v="424"/>
    <x v="0"/>
    <x v="0"/>
    <x v="424"/>
    <x v="0"/>
    <x v="24"/>
    <n v="1"/>
    <n v="1"/>
    <x v="227"/>
    <x v="125"/>
    <x v="0"/>
    <x v="0"/>
  </r>
  <r>
    <x v="425"/>
    <x v="0"/>
    <x v="0"/>
    <x v="425"/>
    <x v="0"/>
    <x v="4"/>
    <n v="0"/>
    <n v="0"/>
    <x v="362"/>
    <x v="0"/>
    <x v="0"/>
    <x v="0"/>
  </r>
  <r>
    <x v="426"/>
    <x v="1"/>
    <x v="2"/>
    <x v="426"/>
    <x v="1"/>
    <x v="17"/>
    <n v="1"/>
    <n v="0"/>
    <x v="363"/>
    <x v="19"/>
    <x v="0"/>
    <x v="0"/>
  </r>
  <r>
    <x v="427"/>
    <x v="1"/>
    <x v="2"/>
    <x v="427"/>
    <x v="1"/>
    <x v="19"/>
    <n v="0"/>
    <n v="0"/>
    <x v="364"/>
    <x v="19"/>
    <x v="0"/>
    <x v="0"/>
  </r>
  <r>
    <x v="428"/>
    <x v="0"/>
    <x v="0"/>
    <x v="428"/>
    <x v="0"/>
    <x v="4"/>
    <n v="0"/>
    <n v="0"/>
    <x v="365"/>
    <x v="28"/>
    <x v="0"/>
    <x v="2"/>
  </r>
  <r>
    <x v="429"/>
    <x v="1"/>
    <x v="0"/>
    <x v="429"/>
    <x v="0"/>
    <x v="35"/>
    <n v="0"/>
    <n v="0"/>
    <x v="366"/>
    <x v="4"/>
    <x v="74"/>
    <x v="0"/>
  </r>
  <r>
    <x v="430"/>
    <x v="1"/>
    <x v="1"/>
    <x v="430"/>
    <x v="0"/>
    <x v="17"/>
    <n v="0"/>
    <n v="0"/>
    <x v="367"/>
    <x v="11"/>
    <x v="12"/>
    <x v="0"/>
  </r>
  <r>
    <x v="431"/>
    <x v="1"/>
    <x v="0"/>
    <x v="431"/>
    <x v="1"/>
    <x v="4"/>
    <n v="1"/>
    <n v="0"/>
    <x v="368"/>
    <x v="95"/>
    <x v="0"/>
    <x v="0"/>
  </r>
  <r>
    <x v="432"/>
    <x v="1"/>
    <x v="2"/>
    <x v="432"/>
    <x v="1"/>
    <x v="22"/>
    <n v="1"/>
    <n v="0"/>
    <x v="369"/>
    <x v="19"/>
    <x v="0"/>
    <x v="0"/>
  </r>
  <r>
    <x v="433"/>
    <x v="0"/>
    <x v="0"/>
    <x v="433"/>
    <x v="0"/>
    <x v="34"/>
    <n v="0"/>
    <n v="0"/>
    <x v="370"/>
    <x v="123"/>
    <x v="0"/>
    <x v="0"/>
  </r>
  <r>
    <x v="434"/>
    <x v="0"/>
    <x v="1"/>
    <x v="434"/>
    <x v="0"/>
    <x v="61"/>
    <n v="1"/>
    <n v="0"/>
    <x v="371"/>
    <x v="175"/>
    <x v="75"/>
    <x v="0"/>
  </r>
  <r>
    <x v="435"/>
    <x v="1"/>
    <x v="1"/>
    <x v="435"/>
    <x v="1"/>
    <x v="8"/>
    <n v="1"/>
    <n v="2"/>
    <x v="334"/>
    <x v="168"/>
    <x v="73"/>
    <x v="0"/>
  </r>
  <r>
    <x v="436"/>
    <x v="0"/>
    <x v="0"/>
    <x v="436"/>
    <x v="1"/>
    <x v="23"/>
    <n v="2"/>
    <n v="2"/>
    <x v="84"/>
    <x v="63"/>
    <x v="0"/>
    <x v="0"/>
  </r>
  <r>
    <x v="437"/>
    <x v="1"/>
    <x v="2"/>
    <x v="437"/>
    <x v="1"/>
    <x v="42"/>
    <n v="2"/>
    <n v="3"/>
    <x v="348"/>
    <x v="170"/>
    <x v="0"/>
    <x v="0"/>
  </r>
  <r>
    <x v="438"/>
    <x v="0"/>
    <x v="1"/>
    <x v="438"/>
    <x v="0"/>
    <x v="74"/>
    <n v="1"/>
    <n v="4"/>
    <x v="26"/>
    <x v="23"/>
    <x v="8"/>
    <x v="0"/>
  </r>
  <r>
    <x v="439"/>
    <x v="0"/>
    <x v="2"/>
    <x v="439"/>
    <x v="0"/>
    <x v="14"/>
    <n v="0"/>
    <n v="0"/>
    <x v="372"/>
    <x v="29"/>
    <x v="0"/>
    <x v="0"/>
  </r>
  <r>
    <x v="440"/>
    <x v="1"/>
    <x v="2"/>
    <x v="440"/>
    <x v="1"/>
    <x v="33"/>
    <n v="1"/>
    <n v="1"/>
    <x v="280"/>
    <x v="121"/>
    <x v="0"/>
    <x v="0"/>
  </r>
  <r>
    <x v="441"/>
    <x v="0"/>
    <x v="0"/>
    <x v="441"/>
    <x v="0"/>
    <x v="11"/>
    <n v="0"/>
    <n v="0"/>
    <x v="373"/>
    <x v="59"/>
    <x v="0"/>
    <x v="0"/>
  </r>
  <r>
    <x v="442"/>
    <x v="0"/>
    <x v="0"/>
    <x v="442"/>
    <x v="0"/>
    <x v="37"/>
    <n v="1"/>
    <n v="0"/>
    <x v="374"/>
    <x v="71"/>
    <x v="0"/>
    <x v="0"/>
  </r>
  <r>
    <x v="443"/>
    <x v="1"/>
    <x v="2"/>
    <x v="443"/>
    <x v="1"/>
    <x v="17"/>
    <n v="0"/>
    <n v="0"/>
    <x v="375"/>
    <x v="16"/>
    <x v="0"/>
    <x v="0"/>
  </r>
  <r>
    <x v="444"/>
    <x v="1"/>
    <x v="0"/>
    <x v="444"/>
    <x v="0"/>
    <x v="4"/>
    <n v="0"/>
    <n v="0"/>
    <x v="376"/>
    <x v="176"/>
    <x v="0"/>
    <x v="0"/>
  </r>
  <r>
    <x v="445"/>
    <x v="1"/>
    <x v="1"/>
    <x v="445"/>
    <x v="0"/>
    <x v="9"/>
    <n v="0"/>
    <n v="2"/>
    <x v="377"/>
    <x v="177"/>
    <x v="76"/>
    <x v="0"/>
  </r>
  <r>
    <x v="446"/>
    <x v="1"/>
    <x v="2"/>
    <x v="446"/>
    <x v="1"/>
    <x v="75"/>
    <n v="0"/>
    <n v="1"/>
    <x v="242"/>
    <x v="131"/>
    <x v="0"/>
    <x v="0"/>
  </r>
  <r>
    <x v="447"/>
    <x v="1"/>
    <x v="1"/>
    <x v="447"/>
    <x v="0"/>
    <x v="15"/>
    <n v="0"/>
    <n v="0"/>
    <x v="378"/>
    <x v="11"/>
    <x v="0"/>
    <x v="0"/>
  </r>
  <r>
    <x v="448"/>
    <x v="1"/>
    <x v="0"/>
    <x v="448"/>
    <x v="1"/>
    <x v="31"/>
    <n v="2"/>
    <n v="1"/>
    <x v="379"/>
    <x v="178"/>
    <x v="0"/>
    <x v="1"/>
  </r>
  <r>
    <x v="449"/>
    <x v="1"/>
    <x v="1"/>
    <x v="449"/>
    <x v="0"/>
    <x v="67"/>
    <n v="0"/>
    <n v="0"/>
    <x v="380"/>
    <x v="140"/>
    <x v="77"/>
    <x v="0"/>
  </r>
  <r>
    <x v="450"/>
    <x v="0"/>
    <x v="2"/>
    <x v="450"/>
    <x v="0"/>
    <x v="62"/>
    <n v="1"/>
    <n v="2"/>
    <x v="57"/>
    <x v="44"/>
    <x v="0"/>
    <x v="0"/>
  </r>
  <r>
    <x v="451"/>
    <x v="0"/>
    <x v="0"/>
    <x v="451"/>
    <x v="0"/>
    <x v="4"/>
    <n v="1"/>
    <n v="0"/>
    <x v="381"/>
    <x v="179"/>
    <x v="0"/>
    <x v="0"/>
  </r>
  <r>
    <x v="452"/>
    <x v="0"/>
    <x v="1"/>
    <x v="452"/>
    <x v="0"/>
    <x v="39"/>
    <n v="0"/>
    <n v="0"/>
    <x v="382"/>
    <x v="44"/>
    <x v="78"/>
    <x v="1"/>
  </r>
  <r>
    <x v="453"/>
    <x v="1"/>
    <x v="1"/>
    <x v="453"/>
    <x v="0"/>
    <x v="27"/>
    <n v="1"/>
    <n v="0"/>
    <x v="383"/>
    <x v="180"/>
    <x v="79"/>
    <x v="1"/>
  </r>
  <r>
    <x v="454"/>
    <x v="0"/>
    <x v="0"/>
    <x v="454"/>
    <x v="0"/>
    <x v="4"/>
    <n v="0"/>
    <n v="0"/>
    <x v="384"/>
    <x v="4"/>
    <x v="0"/>
    <x v="0"/>
  </r>
  <r>
    <x v="455"/>
    <x v="1"/>
    <x v="0"/>
    <x v="455"/>
    <x v="0"/>
    <x v="28"/>
    <n v="0"/>
    <n v="0"/>
    <x v="385"/>
    <x v="25"/>
    <x v="0"/>
    <x v="1"/>
  </r>
  <r>
    <x v="456"/>
    <x v="0"/>
    <x v="1"/>
    <x v="456"/>
    <x v="0"/>
    <x v="29"/>
    <n v="0"/>
    <n v="0"/>
    <x v="386"/>
    <x v="11"/>
    <x v="80"/>
    <x v="0"/>
  </r>
  <r>
    <x v="457"/>
    <x v="1"/>
    <x v="1"/>
    <x v="457"/>
    <x v="1"/>
    <x v="4"/>
    <n v="1"/>
    <n v="0"/>
    <x v="387"/>
    <x v="6"/>
    <x v="81"/>
    <x v="0"/>
  </r>
  <r>
    <x v="458"/>
    <x v="1"/>
    <x v="2"/>
    <x v="458"/>
    <x v="1"/>
    <x v="61"/>
    <n v="0"/>
    <n v="0"/>
    <x v="388"/>
    <x v="29"/>
    <x v="0"/>
    <x v="0"/>
  </r>
  <r>
    <x v="459"/>
    <x v="0"/>
    <x v="0"/>
    <x v="459"/>
    <x v="0"/>
    <x v="4"/>
    <n v="0"/>
    <n v="0"/>
    <x v="389"/>
    <x v="28"/>
    <x v="0"/>
    <x v="2"/>
  </r>
  <r>
    <x v="460"/>
    <x v="1"/>
    <x v="1"/>
    <x v="460"/>
    <x v="0"/>
    <x v="76"/>
    <n v="0"/>
    <n v="0"/>
    <x v="390"/>
    <x v="11"/>
    <x v="82"/>
    <x v="0"/>
  </r>
  <r>
    <x v="461"/>
    <x v="0"/>
    <x v="0"/>
    <x v="461"/>
    <x v="0"/>
    <x v="15"/>
    <n v="0"/>
    <n v="0"/>
    <x v="391"/>
    <x v="4"/>
    <x v="0"/>
    <x v="0"/>
  </r>
  <r>
    <x v="462"/>
    <x v="0"/>
    <x v="1"/>
    <x v="462"/>
    <x v="0"/>
    <x v="47"/>
    <n v="0"/>
    <n v="0"/>
    <x v="392"/>
    <x v="181"/>
    <x v="83"/>
    <x v="0"/>
  </r>
  <r>
    <x v="463"/>
    <x v="0"/>
    <x v="2"/>
    <x v="463"/>
    <x v="0"/>
    <x v="76"/>
    <n v="0"/>
    <n v="0"/>
    <x v="393"/>
    <x v="16"/>
    <x v="0"/>
    <x v="0"/>
  </r>
  <r>
    <x v="464"/>
    <x v="0"/>
    <x v="0"/>
    <x v="464"/>
    <x v="0"/>
    <x v="4"/>
    <n v="0"/>
    <n v="0"/>
    <x v="394"/>
    <x v="4"/>
    <x v="0"/>
    <x v="0"/>
  </r>
  <r>
    <x v="465"/>
    <x v="0"/>
    <x v="0"/>
    <x v="465"/>
    <x v="0"/>
    <x v="1"/>
    <n v="0"/>
    <n v="0"/>
    <x v="395"/>
    <x v="79"/>
    <x v="0"/>
    <x v="0"/>
  </r>
  <r>
    <x v="466"/>
    <x v="0"/>
    <x v="2"/>
    <x v="466"/>
    <x v="0"/>
    <x v="4"/>
    <n v="0"/>
    <n v="0"/>
    <x v="247"/>
    <x v="104"/>
    <x v="0"/>
    <x v="0"/>
  </r>
  <r>
    <x v="467"/>
    <x v="0"/>
    <x v="1"/>
    <x v="467"/>
    <x v="0"/>
    <x v="60"/>
    <n v="0"/>
    <n v="0"/>
    <x v="396"/>
    <x v="11"/>
    <x v="0"/>
    <x v="0"/>
  </r>
  <r>
    <x v="468"/>
    <x v="0"/>
    <x v="0"/>
    <x v="468"/>
    <x v="0"/>
    <x v="4"/>
    <n v="0"/>
    <n v="0"/>
    <x v="397"/>
    <x v="182"/>
    <x v="0"/>
    <x v="2"/>
  </r>
  <r>
    <x v="469"/>
    <x v="1"/>
    <x v="0"/>
    <x v="469"/>
    <x v="1"/>
    <x v="77"/>
    <n v="2"/>
    <n v="1"/>
    <x v="379"/>
    <x v="178"/>
    <x v="0"/>
    <x v="1"/>
  </r>
  <r>
    <x v="470"/>
    <x v="0"/>
    <x v="0"/>
    <x v="470"/>
    <x v="0"/>
    <x v="4"/>
    <n v="0"/>
    <n v="0"/>
    <x v="398"/>
    <x v="0"/>
    <x v="0"/>
    <x v="0"/>
  </r>
  <r>
    <x v="471"/>
    <x v="0"/>
    <x v="0"/>
    <x v="471"/>
    <x v="0"/>
    <x v="1"/>
    <n v="0"/>
    <n v="0"/>
    <x v="399"/>
    <x v="51"/>
    <x v="0"/>
    <x v="0"/>
  </r>
  <r>
    <x v="472"/>
    <x v="1"/>
    <x v="2"/>
    <x v="472"/>
    <x v="1"/>
    <x v="40"/>
    <n v="1"/>
    <n v="2"/>
    <x v="57"/>
    <x v="44"/>
    <x v="0"/>
    <x v="0"/>
  </r>
  <r>
    <x v="473"/>
    <x v="1"/>
    <x v="2"/>
    <x v="473"/>
    <x v="1"/>
    <x v="41"/>
    <n v="0"/>
    <n v="0"/>
    <x v="400"/>
    <x v="183"/>
    <x v="53"/>
    <x v="1"/>
  </r>
  <r>
    <x v="474"/>
    <x v="0"/>
    <x v="0"/>
    <x v="474"/>
    <x v="1"/>
    <x v="0"/>
    <n v="0"/>
    <n v="0"/>
    <x v="401"/>
    <x v="184"/>
    <x v="0"/>
    <x v="0"/>
  </r>
  <r>
    <x v="475"/>
    <x v="0"/>
    <x v="1"/>
    <x v="475"/>
    <x v="0"/>
    <x v="4"/>
    <n v="0"/>
    <n v="0"/>
    <x v="107"/>
    <x v="31"/>
    <x v="84"/>
    <x v="0"/>
  </r>
  <r>
    <x v="476"/>
    <x v="0"/>
    <x v="2"/>
    <x v="476"/>
    <x v="0"/>
    <x v="15"/>
    <n v="1"/>
    <n v="0"/>
    <x v="402"/>
    <x v="35"/>
    <x v="0"/>
    <x v="0"/>
  </r>
  <r>
    <x v="477"/>
    <x v="0"/>
    <x v="0"/>
    <x v="477"/>
    <x v="0"/>
    <x v="28"/>
    <n v="1"/>
    <n v="0"/>
    <x v="403"/>
    <x v="185"/>
    <x v="0"/>
    <x v="0"/>
  </r>
  <r>
    <x v="478"/>
    <x v="0"/>
    <x v="0"/>
    <x v="478"/>
    <x v="0"/>
    <x v="0"/>
    <n v="0"/>
    <n v="0"/>
    <x v="404"/>
    <x v="186"/>
    <x v="0"/>
    <x v="0"/>
  </r>
  <r>
    <x v="479"/>
    <x v="1"/>
    <x v="0"/>
    <x v="479"/>
    <x v="1"/>
    <x v="6"/>
    <n v="0"/>
    <n v="1"/>
    <x v="405"/>
    <x v="187"/>
    <x v="0"/>
    <x v="0"/>
  </r>
  <r>
    <x v="480"/>
    <x v="0"/>
    <x v="0"/>
    <x v="480"/>
    <x v="0"/>
    <x v="52"/>
    <n v="5"/>
    <n v="2"/>
    <x v="58"/>
    <x v="45"/>
    <x v="0"/>
    <x v="0"/>
  </r>
  <r>
    <x v="481"/>
    <x v="0"/>
    <x v="2"/>
    <x v="481"/>
    <x v="0"/>
    <x v="4"/>
    <n v="0"/>
    <n v="0"/>
    <x v="406"/>
    <x v="104"/>
    <x v="0"/>
    <x v="0"/>
  </r>
  <r>
    <x v="482"/>
    <x v="0"/>
    <x v="0"/>
    <x v="482"/>
    <x v="0"/>
    <x v="61"/>
    <n v="0"/>
    <n v="0"/>
    <x v="407"/>
    <x v="4"/>
    <x v="0"/>
    <x v="0"/>
  </r>
  <r>
    <x v="483"/>
    <x v="1"/>
    <x v="0"/>
    <x v="483"/>
    <x v="1"/>
    <x v="68"/>
    <n v="0"/>
    <n v="0"/>
    <x v="408"/>
    <x v="188"/>
    <x v="0"/>
    <x v="0"/>
  </r>
  <r>
    <x v="484"/>
    <x v="1"/>
    <x v="1"/>
    <x v="484"/>
    <x v="0"/>
    <x v="37"/>
    <n v="1"/>
    <n v="0"/>
    <x v="260"/>
    <x v="136"/>
    <x v="52"/>
    <x v="1"/>
  </r>
  <r>
    <x v="485"/>
    <x v="0"/>
    <x v="0"/>
    <x v="485"/>
    <x v="1"/>
    <x v="4"/>
    <n v="3"/>
    <n v="1"/>
    <x v="160"/>
    <x v="102"/>
    <x v="0"/>
    <x v="0"/>
  </r>
  <r>
    <x v="486"/>
    <x v="1"/>
    <x v="1"/>
    <x v="486"/>
    <x v="1"/>
    <x v="3"/>
    <n v="1"/>
    <n v="0"/>
    <x v="202"/>
    <x v="117"/>
    <x v="40"/>
    <x v="0"/>
  </r>
  <r>
    <x v="487"/>
    <x v="0"/>
    <x v="1"/>
    <x v="487"/>
    <x v="0"/>
    <x v="10"/>
    <n v="0"/>
    <n v="0"/>
    <x v="409"/>
    <x v="132"/>
    <x v="85"/>
    <x v="1"/>
  </r>
  <r>
    <x v="488"/>
    <x v="0"/>
    <x v="0"/>
    <x v="488"/>
    <x v="0"/>
    <x v="39"/>
    <n v="0"/>
    <n v="0"/>
    <x v="410"/>
    <x v="4"/>
    <x v="0"/>
    <x v="0"/>
  </r>
  <r>
    <x v="489"/>
    <x v="1"/>
    <x v="0"/>
    <x v="489"/>
    <x v="0"/>
    <x v="52"/>
    <n v="1"/>
    <n v="1"/>
    <x v="302"/>
    <x v="156"/>
    <x v="0"/>
    <x v="0"/>
  </r>
  <r>
    <x v="490"/>
    <x v="0"/>
    <x v="0"/>
    <x v="490"/>
    <x v="0"/>
    <x v="4"/>
    <n v="1"/>
    <n v="0"/>
    <x v="411"/>
    <x v="179"/>
    <x v="0"/>
    <x v="0"/>
  </r>
  <r>
    <x v="491"/>
    <x v="0"/>
    <x v="0"/>
    <x v="491"/>
    <x v="0"/>
    <x v="23"/>
    <n v="0"/>
    <n v="0"/>
    <x v="412"/>
    <x v="0"/>
    <x v="0"/>
    <x v="0"/>
  </r>
  <r>
    <x v="492"/>
    <x v="0"/>
    <x v="1"/>
    <x v="492"/>
    <x v="0"/>
    <x v="13"/>
    <n v="0"/>
    <n v="0"/>
    <x v="413"/>
    <x v="140"/>
    <x v="86"/>
    <x v="0"/>
  </r>
  <r>
    <x v="493"/>
    <x v="0"/>
    <x v="1"/>
    <x v="493"/>
    <x v="0"/>
    <x v="45"/>
    <n v="0"/>
    <n v="0"/>
    <x v="414"/>
    <x v="189"/>
    <x v="0"/>
    <x v="1"/>
  </r>
  <r>
    <x v="494"/>
    <x v="0"/>
    <x v="0"/>
    <x v="494"/>
    <x v="0"/>
    <x v="23"/>
    <n v="0"/>
    <n v="0"/>
    <x v="415"/>
    <x v="4"/>
    <x v="0"/>
    <x v="0"/>
  </r>
  <r>
    <x v="495"/>
    <x v="0"/>
    <x v="0"/>
    <x v="495"/>
    <x v="0"/>
    <x v="4"/>
    <n v="0"/>
    <n v="0"/>
    <x v="111"/>
    <x v="74"/>
    <x v="0"/>
    <x v="1"/>
  </r>
  <r>
    <x v="496"/>
    <x v="1"/>
    <x v="1"/>
    <x v="496"/>
    <x v="1"/>
    <x v="5"/>
    <n v="1"/>
    <n v="0"/>
    <x v="416"/>
    <x v="190"/>
    <x v="87"/>
    <x v="1"/>
  </r>
  <r>
    <x v="497"/>
    <x v="0"/>
    <x v="0"/>
    <x v="497"/>
    <x v="0"/>
    <x v="4"/>
    <n v="0"/>
    <n v="0"/>
    <x v="417"/>
    <x v="191"/>
    <x v="0"/>
    <x v="0"/>
  </r>
  <r>
    <x v="498"/>
    <x v="0"/>
    <x v="1"/>
    <x v="498"/>
    <x v="1"/>
    <x v="37"/>
    <n v="1"/>
    <n v="2"/>
    <x v="266"/>
    <x v="139"/>
    <x v="54"/>
    <x v="0"/>
  </r>
  <r>
    <x v="499"/>
    <x v="0"/>
    <x v="0"/>
    <x v="499"/>
    <x v="0"/>
    <x v="42"/>
    <n v="0"/>
    <n v="0"/>
    <x v="418"/>
    <x v="88"/>
    <x v="0"/>
    <x v="0"/>
  </r>
  <r>
    <x v="500"/>
    <x v="0"/>
    <x v="0"/>
    <x v="500"/>
    <x v="0"/>
    <x v="34"/>
    <n v="0"/>
    <n v="0"/>
    <x v="419"/>
    <x v="51"/>
    <x v="0"/>
    <x v="0"/>
  </r>
  <r>
    <x v="501"/>
    <x v="0"/>
    <x v="0"/>
    <x v="501"/>
    <x v="1"/>
    <x v="23"/>
    <n v="0"/>
    <n v="0"/>
    <x v="420"/>
    <x v="28"/>
    <x v="0"/>
    <x v="2"/>
  </r>
  <r>
    <x v="502"/>
    <x v="0"/>
    <x v="0"/>
    <x v="502"/>
    <x v="1"/>
    <x v="4"/>
    <n v="0"/>
    <n v="0"/>
    <x v="421"/>
    <x v="192"/>
    <x v="0"/>
    <x v="2"/>
  </r>
  <r>
    <x v="503"/>
    <x v="0"/>
    <x v="0"/>
    <x v="503"/>
    <x v="1"/>
    <x v="46"/>
    <n v="0"/>
    <n v="0"/>
    <x v="422"/>
    <x v="188"/>
    <x v="0"/>
    <x v="0"/>
  </r>
  <r>
    <x v="504"/>
    <x v="1"/>
    <x v="1"/>
    <x v="504"/>
    <x v="1"/>
    <x v="36"/>
    <n v="0"/>
    <n v="0"/>
    <x v="230"/>
    <x v="126"/>
    <x v="88"/>
    <x v="0"/>
  </r>
  <r>
    <x v="505"/>
    <x v="0"/>
    <x v="1"/>
    <x v="505"/>
    <x v="0"/>
    <x v="24"/>
    <n v="1"/>
    <n v="0"/>
    <x v="273"/>
    <x v="144"/>
    <x v="56"/>
    <x v="1"/>
  </r>
  <r>
    <x v="506"/>
    <x v="1"/>
    <x v="2"/>
    <x v="506"/>
    <x v="1"/>
    <x v="40"/>
    <n v="0"/>
    <n v="2"/>
    <x v="423"/>
    <x v="19"/>
    <x v="0"/>
    <x v="0"/>
  </r>
  <r>
    <x v="507"/>
    <x v="1"/>
    <x v="1"/>
    <x v="507"/>
    <x v="0"/>
    <x v="4"/>
    <n v="0"/>
    <n v="0"/>
    <x v="424"/>
    <x v="11"/>
    <x v="0"/>
    <x v="0"/>
  </r>
  <r>
    <x v="508"/>
    <x v="0"/>
    <x v="0"/>
    <x v="508"/>
    <x v="0"/>
    <x v="17"/>
    <n v="0"/>
    <n v="0"/>
    <x v="425"/>
    <x v="193"/>
    <x v="0"/>
    <x v="0"/>
  </r>
  <r>
    <x v="509"/>
    <x v="1"/>
    <x v="0"/>
    <x v="509"/>
    <x v="0"/>
    <x v="2"/>
    <n v="0"/>
    <n v="0"/>
    <x v="72"/>
    <x v="54"/>
    <x v="0"/>
    <x v="0"/>
  </r>
  <r>
    <x v="510"/>
    <x v="1"/>
    <x v="0"/>
    <x v="510"/>
    <x v="0"/>
    <x v="28"/>
    <n v="0"/>
    <n v="0"/>
    <x v="426"/>
    <x v="28"/>
    <x v="0"/>
    <x v="2"/>
  </r>
  <r>
    <x v="511"/>
    <x v="0"/>
    <x v="0"/>
    <x v="511"/>
    <x v="0"/>
    <x v="4"/>
    <n v="0"/>
    <n v="0"/>
    <x v="427"/>
    <x v="4"/>
    <x v="0"/>
    <x v="0"/>
  </r>
  <r>
    <x v="512"/>
    <x v="1"/>
    <x v="1"/>
    <x v="512"/>
    <x v="0"/>
    <x v="62"/>
    <n v="0"/>
    <n v="0"/>
    <x v="428"/>
    <x v="194"/>
    <x v="89"/>
    <x v="0"/>
  </r>
  <r>
    <x v="513"/>
    <x v="1"/>
    <x v="1"/>
    <x v="513"/>
    <x v="1"/>
    <x v="5"/>
    <n v="1"/>
    <n v="0"/>
    <x v="429"/>
    <x v="195"/>
    <x v="0"/>
    <x v="1"/>
  </r>
  <r>
    <x v="514"/>
    <x v="0"/>
    <x v="0"/>
    <x v="514"/>
    <x v="0"/>
    <x v="42"/>
    <n v="0"/>
    <n v="0"/>
    <x v="430"/>
    <x v="196"/>
    <x v="0"/>
    <x v="0"/>
  </r>
  <r>
    <x v="515"/>
    <x v="0"/>
    <x v="1"/>
    <x v="515"/>
    <x v="0"/>
    <x v="47"/>
    <n v="0"/>
    <n v="0"/>
    <x v="431"/>
    <x v="197"/>
    <x v="90"/>
    <x v="0"/>
  </r>
  <r>
    <x v="516"/>
    <x v="1"/>
    <x v="2"/>
    <x v="516"/>
    <x v="1"/>
    <x v="15"/>
    <n v="0"/>
    <n v="0"/>
    <x v="432"/>
    <x v="29"/>
    <x v="15"/>
    <x v="0"/>
  </r>
  <r>
    <x v="517"/>
    <x v="0"/>
    <x v="0"/>
    <x v="517"/>
    <x v="0"/>
    <x v="4"/>
    <n v="0"/>
    <n v="0"/>
    <x v="106"/>
    <x v="72"/>
    <x v="0"/>
    <x v="2"/>
  </r>
  <r>
    <x v="518"/>
    <x v="1"/>
    <x v="2"/>
    <x v="518"/>
    <x v="1"/>
    <x v="62"/>
    <n v="1"/>
    <n v="0"/>
    <x v="433"/>
    <x v="19"/>
    <x v="0"/>
    <x v="0"/>
  </r>
  <r>
    <x v="519"/>
    <x v="0"/>
    <x v="0"/>
    <x v="519"/>
    <x v="0"/>
    <x v="35"/>
    <n v="0"/>
    <n v="0"/>
    <x v="434"/>
    <x v="25"/>
    <x v="0"/>
    <x v="0"/>
  </r>
  <r>
    <x v="520"/>
    <x v="1"/>
    <x v="1"/>
    <x v="520"/>
    <x v="1"/>
    <x v="39"/>
    <n v="0"/>
    <n v="0"/>
    <x v="435"/>
    <x v="198"/>
    <x v="91"/>
    <x v="0"/>
  </r>
  <r>
    <x v="521"/>
    <x v="0"/>
    <x v="0"/>
    <x v="521"/>
    <x v="0"/>
    <x v="0"/>
    <n v="0"/>
    <n v="0"/>
    <x v="436"/>
    <x v="25"/>
    <x v="0"/>
    <x v="0"/>
  </r>
  <r>
    <x v="522"/>
    <x v="0"/>
    <x v="0"/>
    <x v="522"/>
    <x v="0"/>
    <x v="4"/>
    <n v="0"/>
    <n v="0"/>
    <x v="437"/>
    <x v="18"/>
    <x v="0"/>
    <x v="1"/>
  </r>
  <r>
    <x v="523"/>
    <x v="1"/>
    <x v="1"/>
    <x v="523"/>
    <x v="1"/>
    <x v="57"/>
    <n v="0"/>
    <n v="1"/>
    <x v="290"/>
    <x v="153"/>
    <x v="63"/>
    <x v="1"/>
  </r>
  <r>
    <x v="524"/>
    <x v="0"/>
    <x v="0"/>
    <x v="524"/>
    <x v="0"/>
    <x v="4"/>
    <n v="0"/>
    <n v="0"/>
    <x v="438"/>
    <x v="32"/>
    <x v="0"/>
    <x v="1"/>
  </r>
  <r>
    <x v="525"/>
    <x v="0"/>
    <x v="0"/>
    <x v="525"/>
    <x v="0"/>
    <x v="56"/>
    <n v="0"/>
    <n v="0"/>
    <x v="439"/>
    <x v="28"/>
    <x v="0"/>
    <x v="2"/>
  </r>
  <r>
    <x v="526"/>
    <x v="1"/>
    <x v="2"/>
    <x v="526"/>
    <x v="1"/>
    <x v="61"/>
    <n v="0"/>
    <n v="0"/>
    <x v="440"/>
    <x v="29"/>
    <x v="0"/>
    <x v="0"/>
  </r>
  <r>
    <x v="527"/>
    <x v="0"/>
    <x v="1"/>
    <x v="527"/>
    <x v="0"/>
    <x v="4"/>
    <n v="0"/>
    <n v="0"/>
    <x v="441"/>
    <x v="199"/>
    <x v="92"/>
    <x v="0"/>
  </r>
  <r>
    <x v="528"/>
    <x v="0"/>
    <x v="0"/>
    <x v="528"/>
    <x v="0"/>
    <x v="12"/>
    <n v="0"/>
    <n v="0"/>
    <x v="442"/>
    <x v="2"/>
    <x v="0"/>
    <x v="0"/>
  </r>
  <r>
    <x v="529"/>
    <x v="0"/>
    <x v="2"/>
    <x v="529"/>
    <x v="0"/>
    <x v="41"/>
    <n v="2"/>
    <n v="1"/>
    <x v="443"/>
    <x v="86"/>
    <x v="0"/>
    <x v="0"/>
  </r>
  <r>
    <x v="530"/>
    <x v="1"/>
    <x v="2"/>
    <x v="530"/>
    <x v="1"/>
    <x v="6"/>
    <n v="1"/>
    <n v="1"/>
    <x v="423"/>
    <x v="19"/>
    <x v="0"/>
    <x v="0"/>
  </r>
  <r>
    <x v="531"/>
    <x v="0"/>
    <x v="0"/>
    <x v="531"/>
    <x v="0"/>
    <x v="4"/>
    <n v="0"/>
    <n v="0"/>
    <x v="444"/>
    <x v="32"/>
    <x v="0"/>
    <x v="1"/>
  </r>
  <r>
    <x v="532"/>
    <x v="0"/>
    <x v="0"/>
    <x v="532"/>
    <x v="0"/>
    <x v="34"/>
    <n v="1"/>
    <n v="1"/>
    <x v="445"/>
    <x v="32"/>
    <x v="0"/>
    <x v="1"/>
  </r>
  <r>
    <x v="533"/>
    <x v="1"/>
    <x v="0"/>
    <x v="533"/>
    <x v="1"/>
    <x v="4"/>
    <n v="0"/>
    <n v="2"/>
    <x v="119"/>
    <x v="77"/>
    <x v="0"/>
    <x v="1"/>
  </r>
  <r>
    <x v="534"/>
    <x v="0"/>
    <x v="0"/>
    <x v="534"/>
    <x v="1"/>
    <x v="39"/>
    <n v="0"/>
    <n v="0"/>
    <x v="446"/>
    <x v="51"/>
    <x v="0"/>
    <x v="0"/>
  </r>
  <r>
    <x v="535"/>
    <x v="1"/>
    <x v="2"/>
    <x v="535"/>
    <x v="1"/>
    <x v="26"/>
    <n v="0"/>
    <n v="2"/>
    <x v="280"/>
    <x v="121"/>
    <x v="0"/>
    <x v="0"/>
  </r>
  <r>
    <x v="536"/>
    <x v="0"/>
    <x v="1"/>
    <x v="536"/>
    <x v="0"/>
    <x v="33"/>
    <n v="0"/>
    <n v="0"/>
    <x v="447"/>
    <x v="11"/>
    <x v="93"/>
    <x v="0"/>
  </r>
  <r>
    <x v="537"/>
    <x v="1"/>
    <x v="1"/>
    <x v="537"/>
    <x v="1"/>
    <x v="39"/>
    <n v="0"/>
    <n v="0"/>
    <x v="448"/>
    <x v="200"/>
    <x v="0"/>
    <x v="1"/>
  </r>
  <r>
    <x v="538"/>
    <x v="0"/>
    <x v="0"/>
    <x v="538"/>
    <x v="0"/>
    <x v="4"/>
    <n v="0"/>
    <n v="0"/>
    <x v="449"/>
    <x v="80"/>
    <x v="0"/>
    <x v="0"/>
  </r>
  <r>
    <x v="539"/>
    <x v="1"/>
    <x v="1"/>
    <x v="539"/>
    <x v="1"/>
    <x v="0"/>
    <n v="0"/>
    <n v="2"/>
    <x v="450"/>
    <x v="201"/>
    <x v="94"/>
    <x v="1"/>
  </r>
  <r>
    <x v="540"/>
    <x v="1"/>
    <x v="1"/>
    <x v="540"/>
    <x v="1"/>
    <x v="62"/>
    <n v="0"/>
    <n v="2"/>
    <x v="451"/>
    <x v="202"/>
    <x v="95"/>
    <x v="0"/>
  </r>
  <r>
    <x v="541"/>
    <x v="0"/>
    <x v="0"/>
    <x v="541"/>
    <x v="1"/>
    <x v="52"/>
    <n v="4"/>
    <n v="2"/>
    <x v="13"/>
    <x v="12"/>
    <x v="0"/>
    <x v="0"/>
  </r>
  <r>
    <x v="542"/>
    <x v="0"/>
    <x v="0"/>
    <x v="542"/>
    <x v="1"/>
    <x v="32"/>
    <n v="4"/>
    <n v="2"/>
    <x v="13"/>
    <x v="12"/>
    <x v="0"/>
    <x v="0"/>
  </r>
  <r>
    <x v="543"/>
    <x v="1"/>
    <x v="2"/>
    <x v="543"/>
    <x v="0"/>
    <x v="35"/>
    <n v="1"/>
    <n v="0"/>
    <x v="452"/>
    <x v="19"/>
    <x v="0"/>
    <x v="0"/>
  </r>
  <r>
    <x v="544"/>
    <x v="0"/>
    <x v="1"/>
    <x v="544"/>
    <x v="0"/>
    <x v="61"/>
    <n v="1"/>
    <n v="0"/>
    <x v="448"/>
    <x v="200"/>
    <x v="96"/>
    <x v="1"/>
  </r>
  <r>
    <x v="545"/>
    <x v="0"/>
    <x v="1"/>
    <x v="545"/>
    <x v="0"/>
    <x v="74"/>
    <n v="0"/>
    <n v="0"/>
    <x v="453"/>
    <x v="19"/>
    <x v="0"/>
    <x v="0"/>
  </r>
  <r>
    <x v="546"/>
    <x v="1"/>
    <x v="2"/>
    <x v="546"/>
    <x v="1"/>
    <x v="19"/>
    <n v="1"/>
    <n v="0"/>
    <x v="452"/>
    <x v="19"/>
    <x v="0"/>
    <x v="0"/>
  </r>
  <r>
    <x v="547"/>
    <x v="1"/>
    <x v="2"/>
    <x v="547"/>
    <x v="0"/>
    <x v="4"/>
    <n v="0"/>
    <n v="0"/>
    <x v="454"/>
    <x v="203"/>
    <x v="0"/>
    <x v="1"/>
  </r>
  <r>
    <x v="548"/>
    <x v="0"/>
    <x v="0"/>
    <x v="548"/>
    <x v="0"/>
    <x v="40"/>
    <n v="1"/>
    <n v="1"/>
    <x v="153"/>
    <x v="97"/>
    <x v="0"/>
    <x v="0"/>
  </r>
  <r>
    <x v="549"/>
    <x v="1"/>
    <x v="2"/>
    <x v="549"/>
    <x v="0"/>
    <x v="18"/>
    <n v="1"/>
    <n v="1"/>
    <x v="135"/>
    <x v="87"/>
    <x v="0"/>
    <x v="0"/>
  </r>
  <r>
    <x v="550"/>
    <x v="1"/>
    <x v="1"/>
    <x v="550"/>
    <x v="0"/>
    <x v="34"/>
    <n v="0"/>
    <n v="2"/>
    <x v="272"/>
    <x v="143"/>
    <x v="97"/>
    <x v="1"/>
  </r>
  <r>
    <x v="551"/>
    <x v="0"/>
    <x v="2"/>
    <x v="551"/>
    <x v="0"/>
    <x v="7"/>
    <n v="0"/>
    <n v="0"/>
    <x v="455"/>
    <x v="19"/>
    <x v="0"/>
    <x v="0"/>
  </r>
  <r>
    <x v="552"/>
    <x v="0"/>
    <x v="0"/>
    <x v="552"/>
    <x v="0"/>
    <x v="4"/>
    <n v="0"/>
    <n v="0"/>
    <x v="456"/>
    <x v="204"/>
    <x v="0"/>
    <x v="2"/>
  </r>
  <r>
    <x v="553"/>
    <x v="1"/>
    <x v="0"/>
    <x v="553"/>
    <x v="0"/>
    <x v="0"/>
    <n v="0"/>
    <n v="0"/>
    <x v="457"/>
    <x v="18"/>
    <x v="0"/>
    <x v="1"/>
  </r>
  <r>
    <x v="554"/>
    <x v="1"/>
    <x v="0"/>
    <x v="554"/>
    <x v="1"/>
    <x v="0"/>
    <n v="0"/>
    <n v="0"/>
    <x v="458"/>
    <x v="71"/>
    <x v="0"/>
    <x v="0"/>
  </r>
  <r>
    <x v="555"/>
    <x v="0"/>
    <x v="1"/>
    <x v="555"/>
    <x v="0"/>
    <x v="65"/>
    <n v="0"/>
    <n v="0"/>
    <x v="459"/>
    <x v="11"/>
    <x v="0"/>
    <x v="0"/>
  </r>
  <r>
    <x v="556"/>
    <x v="1"/>
    <x v="1"/>
    <x v="556"/>
    <x v="1"/>
    <x v="76"/>
    <n v="1"/>
    <n v="0"/>
    <x v="460"/>
    <x v="205"/>
    <x v="98"/>
    <x v="1"/>
  </r>
  <r>
    <x v="557"/>
    <x v="0"/>
    <x v="1"/>
    <x v="557"/>
    <x v="0"/>
    <x v="4"/>
    <n v="0"/>
    <n v="0"/>
    <x v="327"/>
    <x v="164"/>
    <x v="0"/>
    <x v="1"/>
  </r>
  <r>
    <x v="558"/>
    <x v="1"/>
    <x v="1"/>
    <x v="558"/>
    <x v="1"/>
    <x v="12"/>
    <n v="1"/>
    <n v="1"/>
    <x v="234"/>
    <x v="128"/>
    <x v="45"/>
    <x v="0"/>
  </r>
  <r>
    <x v="559"/>
    <x v="1"/>
    <x v="0"/>
    <x v="559"/>
    <x v="1"/>
    <x v="62"/>
    <n v="1"/>
    <n v="0"/>
    <x v="461"/>
    <x v="206"/>
    <x v="0"/>
    <x v="0"/>
  </r>
  <r>
    <x v="560"/>
    <x v="0"/>
    <x v="0"/>
    <x v="560"/>
    <x v="0"/>
    <x v="4"/>
    <n v="0"/>
    <n v="0"/>
    <x v="462"/>
    <x v="28"/>
    <x v="0"/>
    <x v="2"/>
  </r>
  <r>
    <x v="561"/>
    <x v="0"/>
    <x v="0"/>
    <x v="561"/>
    <x v="0"/>
    <x v="20"/>
    <n v="0"/>
    <n v="0"/>
    <x v="463"/>
    <x v="25"/>
    <x v="0"/>
    <x v="0"/>
  </r>
  <r>
    <x v="562"/>
    <x v="0"/>
    <x v="2"/>
    <x v="562"/>
    <x v="0"/>
    <x v="17"/>
    <n v="0"/>
    <n v="0"/>
    <x v="464"/>
    <x v="119"/>
    <x v="0"/>
    <x v="0"/>
  </r>
  <r>
    <x v="563"/>
    <x v="0"/>
    <x v="0"/>
    <x v="563"/>
    <x v="0"/>
    <x v="4"/>
    <n v="0"/>
    <n v="0"/>
    <x v="465"/>
    <x v="4"/>
    <x v="0"/>
    <x v="0"/>
  </r>
  <r>
    <x v="564"/>
    <x v="0"/>
    <x v="0"/>
    <x v="564"/>
    <x v="1"/>
    <x v="4"/>
    <n v="0"/>
    <n v="0"/>
    <x v="466"/>
    <x v="4"/>
    <x v="0"/>
    <x v="0"/>
  </r>
  <r>
    <x v="565"/>
    <x v="0"/>
    <x v="0"/>
    <x v="565"/>
    <x v="0"/>
    <x v="42"/>
    <n v="2"/>
    <n v="0"/>
    <x v="467"/>
    <x v="72"/>
    <x v="0"/>
    <x v="0"/>
  </r>
  <r>
    <x v="566"/>
    <x v="0"/>
    <x v="0"/>
    <x v="566"/>
    <x v="0"/>
    <x v="19"/>
    <n v="0"/>
    <n v="0"/>
    <x v="468"/>
    <x v="25"/>
    <x v="0"/>
    <x v="0"/>
  </r>
  <r>
    <x v="567"/>
    <x v="0"/>
    <x v="0"/>
    <x v="567"/>
    <x v="1"/>
    <x v="28"/>
    <n v="0"/>
    <n v="4"/>
    <x v="7"/>
    <x v="7"/>
    <x v="0"/>
    <x v="0"/>
  </r>
  <r>
    <x v="568"/>
    <x v="0"/>
    <x v="0"/>
    <x v="568"/>
    <x v="0"/>
    <x v="4"/>
    <n v="0"/>
    <n v="0"/>
    <x v="469"/>
    <x v="32"/>
    <x v="0"/>
    <x v="1"/>
  </r>
  <r>
    <x v="569"/>
    <x v="1"/>
    <x v="0"/>
    <x v="569"/>
    <x v="0"/>
    <x v="35"/>
    <n v="0"/>
    <n v="0"/>
    <x v="470"/>
    <x v="13"/>
    <x v="0"/>
    <x v="0"/>
  </r>
  <r>
    <x v="570"/>
    <x v="1"/>
    <x v="2"/>
    <x v="570"/>
    <x v="0"/>
    <x v="65"/>
    <n v="0"/>
    <n v="0"/>
    <x v="471"/>
    <x v="29"/>
    <x v="0"/>
    <x v="0"/>
  </r>
  <r>
    <x v="571"/>
    <x v="1"/>
    <x v="1"/>
    <x v="571"/>
    <x v="1"/>
    <x v="78"/>
    <n v="2"/>
    <n v="0"/>
    <x v="472"/>
    <x v="207"/>
    <x v="99"/>
    <x v="0"/>
  </r>
  <r>
    <x v="572"/>
    <x v="1"/>
    <x v="1"/>
    <x v="572"/>
    <x v="0"/>
    <x v="62"/>
    <n v="0"/>
    <n v="0"/>
    <x v="473"/>
    <x v="208"/>
    <x v="89"/>
    <x v="0"/>
  </r>
  <r>
    <x v="573"/>
    <x v="1"/>
    <x v="0"/>
    <x v="573"/>
    <x v="1"/>
    <x v="4"/>
    <n v="0"/>
    <n v="0"/>
    <x v="474"/>
    <x v="28"/>
    <x v="0"/>
    <x v="2"/>
  </r>
  <r>
    <x v="574"/>
    <x v="0"/>
    <x v="0"/>
    <x v="574"/>
    <x v="0"/>
    <x v="36"/>
    <n v="0"/>
    <n v="0"/>
    <x v="475"/>
    <x v="4"/>
    <x v="0"/>
    <x v="0"/>
  </r>
  <r>
    <x v="575"/>
    <x v="0"/>
    <x v="0"/>
    <x v="575"/>
    <x v="0"/>
    <x v="19"/>
    <n v="0"/>
    <n v="0"/>
    <x v="476"/>
    <x v="80"/>
    <x v="0"/>
    <x v="0"/>
  </r>
  <r>
    <x v="576"/>
    <x v="1"/>
    <x v="2"/>
    <x v="576"/>
    <x v="1"/>
    <x v="15"/>
    <n v="0"/>
    <n v="0"/>
    <x v="477"/>
    <x v="16"/>
    <x v="0"/>
    <x v="0"/>
  </r>
  <r>
    <x v="577"/>
    <x v="1"/>
    <x v="1"/>
    <x v="577"/>
    <x v="1"/>
    <x v="12"/>
    <n v="1"/>
    <n v="0"/>
    <x v="371"/>
    <x v="175"/>
    <x v="75"/>
    <x v="0"/>
  </r>
  <r>
    <x v="578"/>
    <x v="0"/>
    <x v="0"/>
    <x v="578"/>
    <x v="1"/>
    <x v="4"/>
    <n v="1"/>
    <n v="0"/>
    <x v="478"/>
    <x v="74"/>
    <x v="0"/>
    <x v="1"/>
  </r>
  <r>
    <x v="579"/>
    <x v="1"/>
    <x v="0"/>
    <x v="579"/>
    <x v="0"/>
    <x v="35"/>
    <n v="0"/>
    <n v="0"/>
    <x v="479"/>
    <x v="2"/>
    <x v="0"/>
    <x v="0"/>
  </r>
  <r>
    <x v="580"/>
    <x v="1"/>
    <x v="2"/>
    <x v="580"/>
    <x v="1"/>
    <x v="37"/>
    <n v="1"/>
    <n v="1"/>
    <x v="480"/>
    <x v="209"/>
    <x v="0"/>
    <x v="0"/>
  </r>
  <r>
    <x v="581"/>
    <x v="1"/>
    <x v="1"/>
    <x v="581"/>
    <x v="1"/>
    <x v="12"/>
    <n v="1"/>
    <n v="1"/>
    <x v="272"/>
    <x v="143"/>
    <x v="100"/>
    <x v="1"/>
  </r>
  <r>
    <x v="582"/>
    <x v="0"/>
    <x v="2"/>
    <x v="582"/>
    <x v="0"/>
    <x v="5"/>
    <n v="0"/>
    <n v="0"/>
    <x v="339"/>
    <x v="19"/>
    <x v="0"/>
    <x v="0"/>
  </r>
  <r>
    <x v="583"/>
    <x v="0"/>
    <x v="1"/>
    <x v="583"/>
    <x v="0"/>
    <x v="62"/>
    <n v="0"/>
    <n v="0"/>
    <x v="481"/>
    <x v="210"/>
    <x v="101"/>
    <x v="1"/>
  </r>
  <r>
    <x v="584"/>
    <x v="0"/>
    <x v="0"/>
    <x v="584"/>
    <x v="0"/>
    <x v="4"/>
    <n v="0"/>
    <n v="0"/>
    <x v="482"/>
    <x v="211"/>
    <x v="0"/>
    <x v="1"/>
  </r>
  <r>
    <x v="585"/>
    <x v="1"/>
    <x v="1"/>
    <x v="585"/>
    <x v="1"/>
    <x v="24"/>
    <n v="0"/>
    <n v="2"/>
    <x v="234"/>
    <x v="128"/>
    <x v="102"/>
    <x v="0"/>
  </r>
  <r>
    <x v="586"/>
    <x v="0"/>
    <x v="2"/>
    <x v="586"/>
    <x v="0"/>
    <x v="47"/>
    <n v="0"/>
    <n v="0"/>
    <x v="483"/>
    <x v="212"/>
    <x v="0"/>
    <x v="0"/>
  </r>
  <r>
    <x v="587"/>
    <x v="1"/>
    <x v="1"/>
    <x v="587"/>
    <x v="0"/>
    <x v="72"/>
    <n v="1"/>
    <n v="1"/>
    <x v="484"/>
    <x v="84"/>
    <x v="103"/>
    <x v="1"/>
  </r>
  <r>
    <x v="588"/>
    <x v="0"/>
    <x v="0"/>
    <x v="588"/>
    <x v="0"/>
    <x v="0"/>
    <n v="0"/>
    <n v="0"/>
    <x v="485"/>
    <x v="4"/>
    <x v="0"/>
    <x v="0"/>
  </r>
  <r>
    <x v="589"/>
    <x v="0"/>
    <x v="0"/>
    <x v="589"/>
    <x v="0"/>
    <x v="4"/>
    <n v="0"/>
    <n v="0"/>
    <x v="486"/>
    <x v="4"/>
    <x v="0"/>
    <x v="0"/>
  </r>
  <r>
    <x v="590"/>
    <x v="0"/>
    <x v="0"/>
    <x v="590"/>
    <x v="0"/>
    <x v="3"/>
    <n v="0"/>
    <n v="0"/>
    <x v="487"/>
    <x v="123"/>
    <x v="0"/>
    <x v="0"/>
  </r>
  <r>
    <x v="591"/>
    <x v="1"/>
    <x v="1"/>
    <x v="591"/>
    <x v="1"/>
    <x v="67"/>
    <n v="1"/>
    <n v="0"/>
    <x v="416"/>
    <x v="190"/>
    <x v="87"/>
    <x v="1"/>
  </r>
  <r>
    <x v="592"/>
    <x v="0"/>
    <x v="0"/>
    <x v="592"/>
    <x v="0"/>
    <x v="47"/>
    <n v="0"/>
    <n v="0"/>
    <x v="488"/>
    <x v="0"/>
    <x v="0"/>
    <x v="0"/>
  </r>
  <r>
    <x v="593"/>
    <x v="0"/>
    <x v="0"/>
    <x v="593"/>
    <x v="1"/>
    <x v="4"/>
    <n v="0"/>
    <n v="2"/>
    <x v="489"/>
    <x v="28"/>
    <x v="0"/>
    <x v="2"/>
  </r>
  <r>
    <x v="594"/>
    <x v="0"/>
    <x v="2"/>
    <x v="594"/>
    <x v="0"/>
    <x v="46"/>
    <n v="1"/>
    <n v="0"/>
    <x v="490"/>
    <x v="19"/>
    <x v="0"/>
    <x v="0"/>
  </r>
  <r>
    <x v="595"/>
    <x v="0"/>
    <x v="0"/>
    <x v="595"/>
    <x v="0"/>
    <x v="62"/>
    <n v="1"/>
    <n v="1"/>
    <x v="357"/>
    <x v="72"/>
    <x v="0"/>
    <x v="0"/>
  </r>
  <r>
    <x v="596"/>
    <x v="1"/>
    <x v="2"/>
    <x v="596"/>
    <x v="1"/>
    <x v="4"/>
    <n v="0"/>
    <n v="0"/>
    <x v="491"/>
    <x v="213"/>
    <x v="0"/>
    <x v="0"/>
  </r>
  <r>
    <x v="597"/>
    <x v="0"/>
    <x v="0"/>
    <x v="597"/>
    <x v="0"/>
    <x v="27"/>
    <n v="0"/>
    <n v="0"/>
    <x v="163"/>
    <x v="104"/>
    <x v="0"/>
    <x v="0"/>
  </r>
  <r>
    <x v="598"/>
    <x v="0"/>
    <x v="0"/>
    <x v="598"/>
    <x v="0"/>
    <x v="4"/>
    <n v="0"/>
    <n v="0"/>
    <x v="492"/>
    <x v="18"/>
    <x v="0"/>
    <x v="1"/>
  </r>
  <r>
    <x v="599"/>
    <x v="1"/>
    <x v="1"/>
    <x v="599"/>
    <x v="0"/>
    <x v="27"/>
    <n v="1"/>
    <n v="0"/>
    <x v="275"/>
    <x v="146"/>
    <x v="104"/>
    <x v="1"/>
  </r>
  <r>
    <x v="600"/>
    <x v="1"/>
    <x v="2"/>
    <x v="600"/>
    <x v="1"/>
    <x v="42"/>
    <n v="2"/>
    <n v="1"/>
    <x v="195"/>
    <x v="115"/>
    <x v="0"/>
    <x v="0"/>
  </r>
  <r>
    <x v="601"/>
    <x v="0"/>
    <x v="0"/>
    <x v="601"/>
    <x v="0"/>
    <x v="4"/>
    <n v="0"/>
    <n v="0"/>
    <x v="493"/>
    <x v="25"/>
    <x v="0"/>
    <x v="0"/>
  </r>
  <r>
    <x v="602"/>
    <x v="0"/>
    <x v="1"/>
    <x v="602"/>
    <x v="0"/>
    <x v="4"/>
    <n v="0"/>
    <n v="0"/>
    <x v="494"/>
    <x v="214"/>
    <x v="0"/>
    <x v="0"/>
  </r>
  <r>
    <x v="603"/>
    <x v="0"/>
    <x v="0"/>
    <x v="603"/>
    <x v="0"/>
    <x v="57"/>
    <n v="0"/>
    <n v="0"/>
    <x v="495"/>
    <x v="4"/>
    <x v="0"/>
    <x v="0"/>
  </r>
  <r>
    <x v="604"/>
    <x v="1"/>
    <x v="1"/>
    <x v="604"/>
    <x v="0"/>
    <x v="3"/>
    <n v="0"/>
    <n v="0"/>
    <x v="496"/>
    <x v="11"/>
    <x v="0"/>
    <x v="1"/>
  </r>
  <r>
    <x v="605"/>
    <x v="0"/>
    <x v="0"/>
    <x v="605"/>
    <x v="0"/>
    <x v="62"/>
    <n v="1"/>
    <n v="0"/>
    <x v="497"/>
    <x v="215"/>
    <x v="0"/>
    <x v="0"/>
  </r>
  <r>
    <x v="606"/>
    <x v="0"/>
    <x v="0"/>
    <x v="606"/>
    <x v="0"/>
    <x v="39"/>
    <n v="0"/>
    <n v="0"/>
    <x v="498"/>
    <x v="25"/>
    <x v="0"/>
    <x v="0"/>
  </r>
  <r>
    <x v="607"/>
    <x v="1"/>
    <x v="1"/>
    <x v="607"/>
    <x v="0"/>
    <x v="7"/>
    <n v="0"/>
    <n v="0"/>
    <x v="499"/>
    <x v="140"/>
    <x v="0"/>
    <x v="0"/>
  </r>
  <r>
    <x v="608"/>
    <x v="1"/>
    <x v="2"/>
    <x v="608"/>
    <x v="1"/>
    <x v="0"/>
    <n v="1"/>
    <n v="2"/>
    <x v="42"/>
    <x v="36"/>
    <x v="0"/>
    <x v="1"/>
  </r>
  <r>
    <x v="609"/>
    <x v="1"/>
    <x v="1"/>
    <x v="609"/>
    <x v="1"/>
    <x v="20"/>
    <n v="0"/>
    <n v="0"/>
    <x v="239"/>
    <x v="129"/>
    <x v="47"/>
    <x v="0"/>
  </r>
  <r>
    <x v="610"/>
    <x v="0"/>
    <x v="0"/>
    <x v="610"/>
    <x v="1"/>
    <x v="12"/>
    <n v="1"/>
    <n v="5"/>
    <x v="13"/>
    <x v="12"/>
    <x v="0"/>
    <x v="0"/>
  </r>
  <r>
    <x v="611"/>
    <x v="0"/>
    <x v="0"/>
    <x v="611"/>
    <x v="0"/>
    <x v="4"/>
    <n v="0"/>
    <n v="0"/>
    <x v="500"/>
    <x v="79"/>
    <x v="0"/>
    <x v="0"/>
  </r>
  <r>
    <x v="612"/>
    <x v="1"/>
    <x v="0"/>
    <x v="612"/>
    <x v="1"/>
    <x v="4"/>
    <n v="1"/>
    <n v="0"/>
    <x v="215"/>
    <x v="37"/>
    <x v="0"/>
    <x v="2"/>
  </r>
  <r>
    <x v="613"/>
    <x v="0"/>
    <x v="0"/>
    <x v="613"/>
    <x v="0"/>
    <x v="4"/>
    <n v="0"/>
    <n v="0"/>
    <x v="501"/>
    <x v="28"/>
    <x v="0"/>
    <x v="2"/>
  </r>
  <r>
    <x v="614"/>
    <x v="0"/>
    <x v="0"/>
    <x v="614"/>
    <x v="0"/>
    <x v="3"/>
    <n v="0"/>
    <n v="0"/>
    <x v="502"/>
    <x v="4"/>
    <x v="0"/>
    <x v="0"/>
  </r>
  <r>
    <x v="615"/>
    <x v="1"/>
    <x v="2"/>
    <x v="615"/>
    <x v="1"/>
    <x v="42"/>
    <n v="1"/>
    <n v="2"/>
    <x v="503"/>
    <x v="216"/>
    <x v="0"/>
    <x v="0"/>
  </r>
  <r>
    <x v="616"/>
    <x v="0"/>
    <x v="0"/>
    <x v="616"/>
    <x v="0"/>
    <x v="15"/>
    <n v="1"/>
    <n v="1"/>
    <x v="361"/>
    <x v="174"/>
    <x v="0"/>
    <x v="0"/>
  </r>
  <r>
    <x v="617"/>
    <x v="0"/>
    <x v="0"/>
    <x v="617"/>
    <x v="1"/>
    <x v="2"/>
    <n v="1"/>
    <n v="0"/>
    <x v="226"/>
    <x v="95"/>
    <x v="0"/>
    <x v="0"/>
  </r>
  <r>
    <x v="618"/>
    <x v="1"/>
    <x v="2"/>
    <x v="618"/>
    <x v="1"/>
    <x v="9"/>
    <n v="2"/>
    <n v="1"/>
    <x v="165"/>
    <x v="106"/>
    <x v="33"/>
    <x v="0"/>
  </r>
  <r>
    <x v="619"/>
    <x v="0"/>
    <x v="2"/>
    <x v="619"/>
    <x v="0"/>
    <x v="2"/>
    <n v="0"/>
    <n v="0"/>
    <x v="504"/>
    <x v="29"/>
    <x v="0"/>
    <x v="0"/>
  </r>
  <r>
    <x v="620"/>
    <x v="0"/>
    <x v="0"/>
    <x v="620"/>
    <x v="0"/>
    <x v="7"/>
    <n v="1"/>
    <n v="0"/>
    <x v="505"/>
    <x v="53"/>
    <x v="0"/>
    <x v="1"/>
  </r>
  <r>
    <x v="621"/>
    <x v="1"/>
    <x v="1"/>
    <x v="621"/>
    <x v="0"/>
    <x v="22"/>
    <n v="1"/>
    <n v="0"/>
    <x v="506"/>
    <x v="124"/>
    <x v="105"/>
    <x v="0"/>
  </r>
  <r>
    <x v="622"/>
    <x v="1"/>
    <x v="0"/>
    <x v="622"/>
    <x v="0"/>
    <x v="11"/>
    <n v="1"/>
    <n v="1"/>
    <x v="328"/>
    <x v="165"/>
    <x v="0"/>
    <x v="1"/>
  </r>
  <r>
    <x v="623"/>
    <x v="0"/>
    <x v="0"/>
    <x v="623"/>
    <x v="0"/>
    <x v="23"/>
    <n v="0"/>
    <n v="0"/>
    <x v="507"/>
    <x v="13"/>
    <x v="0"/>
    <x v="0"/>
  </r>
  <r>
    <x v="624"/>
    <x v="0"/>
    <x v="0"/>
    <x v="624"/>
    <x v="0"/>
    <x v="23"/>
    <n v="0"/>
    <n v="0"/>
    <x v="508"/>
    <x v="95"/>
    <x v="0"/>
    <x v="0"/>
  </r>
  <r>
    <x v="625"/>
    <x v="0"/>
    <x v="1"/>
    <x v="625"/>
    <x v="0"/>
    <x v="59"/>
    <n v="0"/>
    <n v="0"/>
    <x v="509"/>
    <x v="217"/>
    <x v="106"/>
    <x v="0"/>
  </r>
  <r>
    <x v="626"/>
    <x v="0"/>
    <x v="2"/>
    <x v="626"/>
    <x v="0"/>
    <x v="79"/>
    <n v="0"/>
    <n v="0"/>
    <x v="510"/>
    <x v="142"/>
    <x v="0"/>
    <x v="2"/>
  </r>
  <r>
    <x v="627"/>
    <x v="1"/>
    <x v="1"/>
    <x v="627"/>
    <x v="1"/>
    <x v="23"/>
    <n v="0"/>
    <n v="0"/>
    <x v="245"/>
    <x v="133"/>
    <x v="107"/>
    <x v="0"/>
  </r>
  <r>
    <x v="628"/>
    <x v="0"/>
    <x v="0"/>
    <x v="628"/>
    <x v="0"/>
    <x v="2"/>
    <n v="0"/>
    <n v="0"/>
    <x v="511"/>
    <x v="25"/>
    <x v="0"/>
    <x v="0"/>
  </r>
  <r>
    <x v="629"/>
    <x v="0"/>
    <x v="0"/>
    <x v="629"/>
    <x v="0"/>
    <x v="4"/>
    <n v="0"/>
    <n v="0"/>
    <x v="512"/>
    <x v="93"/>
    <x v="0"/>
    <x v="2"/>
  </r>
  <r>
    <x v="630"/>
    <x v="1"/>
    <x v="1"/>
    <x v="630"/>
    <x v="0"/>
    <x v="80"/>
    <n v="0"/>
    <n v="0"/>
    <x v="513"/>
    <x v="209"/>
    <x v="108"/>
    <x v="0"/>
  </r>
  <r>
    <x v="631"/>
    <x v="0"/>
    <x v="0"/>
    <x v="631"/>
    <x v="0"/>
    <x v="54"/>
    <n v="0"/>
    <n v="0"/>
    <x v="514"/>
    <x v="218"/>
    <x v="0"/>
    <x v="0"/>
  </r>
  <r>
    <x v="632"/>
    <x v="1"/>
    <x v="1"/>
    <x v="632"/>
    <x v="0"/>
    <x v="35"/>
    <n v="0"/>
    <n v="0"/>
    <x v="515"/>
    <x v="140"/>
    <x v="109"/>
    <x v="1"/>
  </r>
  <r>
    <x v="633"/>
    <x v="0"/>
    <x v="1"/>
    <x v="633"/>
    <x v="0"/>
    <x v="4"/>
    <n v="0"/>
    <n v="0"/>
    <x v="516"/>
    <x v="104"/>
    <x v="0"/>
    <x v="0"/>
  </r>
  <r>
    <x v="634"/>
    <x v="0"/>
    <x v="0"/>
    <x v="634"/>
    <x v="1"/>
    <x v="52"/>
    <n v="3"/>
    <n v="2"/>
    <x v="62"/>
    <x v="48"/>
    <x v="0"/>
    <x v="0"/>
  </r>
  <r>
    <x v="635"/>
    <x v="1"/>
    <x v="2"/>
    <x v="635"/>
    <x v="1"/>
    <x v="17"/>
    <n v="0"/>
    <n v="0"/>
    <x v="517"/>
    <x v="16"/>
    <x v="0"/>
    <x v="0"/>
  </r>
  <r>
    <x v="636"/>
    <x v="0"/>
    <x v="0"/>
    <x v="636"/>
    <x v="0"/>
    <x v="35"/>
    <n v="0"/>
    <n v="0"/>
    <x v="518"/>
    <x v="2"/>
    <x v="0"/>
    <x v="0"/>
  </r>
  <r>
    <x v="637"/>
    <x v="0"/>
    <x v="2"/>
    <x v="637"/>
    <x v="0"/>
    <x v="14"/>
    <n v="1"/>
    <n v="1"/>
    <x v="212"/>
    <x v="121"/>
    <x v="0"/>
    <x v="0"/>
  </r>
  <r>
    <x v="638"/>
    <x v="0"/>
    <x v="0"/>
    <x v="638"/>
    <x v="1"/>
    <x v="66"/>
    <n v="0"/>
    <n v="5"/>
    <x v="49"/>
    <x v="40"/>
    <x v="0"/>
    <x v="0"/>
  </r>
  <r>
    <x v="639"/>
    <x v="0"/>
    <x v="0"/>
    <x v="639"/>
    <x v="0"/>
    <x v="4"/>
    <n v="1"/>
    <n v="0"/>
    <x v="368"/>
    <x v="95"/>
    <x v="0"/>
    <x v="0"/>
  </r>
  <r>
    <x v="640"/>
    <x v="0"/>
    <x v="0"/>
    <x v="640"/>
    <x v="0"/>
    <x v="11"/>
    <n v="0"/>
    <n v="0"/>
    <x v="519"/>
    <x v="13"/>
    <x v="0"/>
    <x v="0"/>
  </r>
  <r>
    <x v="641"/>
    <x v="1"/>
    <x v="1"/>
    <x v="641"/>
    <x v="1"/>
    <x v="42"/>
    <n v="0"/>
    <n v="0"/>
    <x v="319"/>
    <x v="160"/>
    <x v="70"/>
    <x v="1"/>
  </r>
  <r>
    <x v="642"/>
    <x v="0"/>
    <x v="0"/>
    <x v="642"/>
    <x v="1"/>
    <x v="6"/>
    <n v="3"/>
    <n v="2"/>
    <x v="62"/>
    <x v="48"/>
    <x v="0"/>
    <x v="0"/>
  </r>
  <r>
    <x v="643"/>
    <x v="1"/>
    <x v="0"/>
    <x v="643"/>
    <x v="0"/>
    <x v="4"/>
    <n v="0"/>
    <n v="0"/>
    <x v="72"/>
    <x v="54"/>
    <x v="0"/>
    <x v="0"/>
  </r>
  <r>
    <x v="644"/>
    <x v="1"/>
    <x v="0"/>
    <x v="644"/>
    <x v="1"/>
    <x v="77"/>
    <n v="2"/>
    <n v="1"/>
    <x v="379"/>
    <x v="178"/>
    <x v="0"/>
    <x v="1"/>
  </r>
  <r>
    <x v="645"/>
    <x v="1"/>
    <x v="1"/>
    <x v="645"/>
    <x v="0"/>
    <x v="76"/>
    <n v="1"/>
    <n v="0"/>
    <x v="51"/>
    <x v="42"/>
    <x v="10"/>
    <x v="1"/>
  </r>
  <r>
    <x v="646"/>
    <x v="0"/>
    <x v="0"/>
    <x v="646"/>
    <x v="0"/>
    <x v="19"/>
    <n v="0"/>
    <n v="0"/>
    <x v="520"/>
    <x v="25"/>
    <x v="0"/>
    <x v="0"/>
  </r>
  <r>
    <x v="647"/>
    <x v="1"/>
    <x v="1"/>
    <x v="647"/>
    <x v="0"/>
    <x v="60"/>
    <n v="0"/>
    <n v="0"/>
    <x v="521"/>
    <x v="21"/>
    <x v="110"/>
    <x v="1"/>
  </r>
  <r>
    <x v="648"/>
    <x v="0"/>
    <x v="0"/>
    <x v="648"/>
    <x v="0"/>
    <x v="4"/>
    <n v="0"/>
    <n v="0"/>
    <x v="522"/>
    <x v="120"/>
    <x v="0"/>
    <x v="0"/>
  </r>
  <r>
    <x v="649"/>
    <x v="1"/>
    <x v="0"/>
    <x v="649"/>
    <x v="1"/>
    <x v="41"/>
    <n v="0"/>
    <n v="0"/>
    <x v="523"/>
    <x v="120"/>
    <x v="0"/>
    <x v="0"/>
  </r>
  <r>
    <x v="650"/>
    <x v="0"/>
    <x v="0"/>
    <x v="650"/>
    <x v="0"/>
    <x v="4"/>
    <n v="0"/>
    <n v="0"/>
    <x v="524"/>
    <x v="25"/>
    <x v="0"/>
    <x v="0"/>
  </r>
  <r>
    <x v="651"/>
    <x v="1"/>
    <x v="2"/>
    <x v="651"/>
    <x v="1"/>
    <x v="24"/>
    <n v="0"/>
    <n v="1"/>
    <x v="95"/>
    <x v="68"/>
    <x v="0"/>
    <x v="0"/>
  </r>
  <r>
    <x v="652"/>
    <x v="0"/>
    <x v="0"/>
    <x v="652"/>
    <x v="0"/>
    <x v="23"/>
    <n v="0"/>
    <n v="0"/>
    <x v="525"/>
    <x v="219"/>
    <x v="0"/>
    <x v="0"/>
  </r>
  <r>
    <x v="653"/>
    <x v="1"/>
    <x v="0"/>
    <x v="653"/>
    <x v="1"/>
    <x v="4"/>
    <n v="0"/>
    <n v="0"/>
    <x v="526"/>
    <x v="204"/>
    <x v="0"/>
    <x v="2"/>
  </r>
  <r>
    <x v="654"/>
    <x v="0"/>
    <x v="0"/>
    <x v="654"/>
    <x v="1"/>
    <x v="24"/>
    <n v="0"/>
    <n v="0"/>
    <x v="527"/>
    <x v="85"/>
    <x v="0"/>
    <x v="2"/>
  </r>
  <r>
    <x v="655"/>
    <x v="0"/>
    <x v="2"/>
    <x v="655"/>
    <x v="0"/>
    <x v="42"/>
    <n v="2"/>
    <n v="0"/>
    <x v="70"/>
    <x v="52"/>
    <x v="0"/>
    <x v="0"/>
  </r>
  <r>
    <x v="656"/>
    <x v="0"/>
    <x v="0"/>
    <x v="656"/>
    <x v="0"/>
    <x v="4"/>
    <n v="0"/>
    <n v="0"/>
    <x v="528"/>
    <x v="25"/>
    <x v="0"/>
    <x v="0"/>
  </r>
  <r>
    <x v="657"/>
    <x v="0"/>
    <x v="0"/>
    <x v="657"/>
    <x v="1"/>
    <x v="35"/>
    <n v="1"/>
    <n v="1"/>
    <x v="170"/>
    <x v="37"/>
    <x v="0"/>
    <x v="2"/>
  </r>
  <r>
    <x v="658"/>
    <x v="0"/>
    <x v="2"/>
    <x v="658"/>
    <x v="0"/>
    <x v="41"/>
    <n v="0"/>
    <n v="0"/>
    <x v="529"/>
    <x v="16"/>
    <x v="0"/>
    <x v="0"/>
  </r>
  <r>
    <x v="659"/>
    <x v="0"/>
    <x v="1"/>
    <x v="659"/>
    <x v="0"/>
    <x v="10"/>
    <n v="0"/>
    <n v="2"/>
    <x v="193"/>
    <x v="114"/>
    <x v="111"/>
    <x v="1"/>
  </r>
  <r>
    <x v="660"/>
    <x v="1"/>
    <x v="1"/>
    <x v="660"/>
    <x v="0"/>
    <x v="61"/>
    <n v="2"/>
    <n v="0"/>
    <x v="292"/>
    <x v="155"/>
    <x v="0"/>
    <x v="0"/>
  </r>
  <r>
    <x v="661"/>
    <x v="0"/>
    <x v="0"/>
    <x v="661"/>
    <x v="0"/>
    <x v="20"/>
    <n v="0"/>
    <n v="0"/>
    <x v="530"/>
    <x v="18"/>
    <x v="0"/>
    <x v="1"/>
  </r>
  <r>
    <x v="662"/>
    <x v="0"/>
    <x v="1"/>
    <x v="662"/>
    <x v="0"/>
    <x v="47"/>
    <n v="0"/>
    <n v="0"/>
    <x v="531"/>
    <x v="220"/>
    <x v="112"/>
    <x v="0"/>
  </r>
  <r>
    <x v="663"/>
    <x v="0"/>
    <x v="0"/>
    <x v="663"/>
    <x v="0"/>
    <x v="62"/>
    <n v="0"/>
    <n v="0"/>
    <x v="532"/>
    <x v="196"/>
    <x v="0"/>
    <x v="0"/>
  </r>
  <r>
    <x v="664"/>
    <x v="1"/>
    <x v="0"/>
    <x v="664"/>
    <x v="0"/>
    <x v="11"/>
    <n v="1"/>
    <n v="0"/>
    <x v="533"/>
    <x v="2"/>
    <x v="0"/>
    <x v="0"/>
  </r>
  <r>
    <x v="665"/>
    <x v="0"/>
    <x v="2"/>
    <x v="665"/>
    <x v="0"/>
    <x v="35"/>
    <n v="2"/>
    <n v="0"/>
    <x v="70"/>
    <x v="52"/>
    <x v="0"/>
    <x v="0"/>
  </r>
  <r>
    <x v="666"/>
    <x v="0"/>
    <x v="2"/>
    <x v="666"/>
    <x v="0"/>
    <x v="37"/>
    <n v="0"/>
    <n v="0"/>
    <x v="534"/>
    <x v="16"/>
    <x v="0"/>
    <x v="0"/>
  </r>
  <r>
    <x v="667"/>
    <x v="0"/>
    <x v="0"/>
    <x v="667"/>
    <x v="0"/>
    <x v="4"/>
    <n v="0"/>
    <n v="0"/>
    <x v="535"/>
    <x v="71"/>
    <x v="0"/>
    <x v="0"/>
  </r>
  <r>
    <x v="668"/>
    <x v="0"/>
    <x v="0"/>
    <x v="668"/>
    <x v="0"/>
    <x v="71"/>
    <n v="0"/>
    <n v="0"/>
    <x v="536"/>
    <x v="4"/>
    <x v="0"/>
    <x v="0"/>
  </r>
  <r>
    <x v="669"/>
    <x v="1"/>
    <x v="1"/>
    <x v="669"/>
    <x v="1"/>
    <x v="4"/>
    <n v="1"/>
    <n v="0"/>
    <x v="537"/>
    <x v="31"/>
    <x v="113"/>
    <x v="0"/>
  </r>
  <r>
    <x v="670"/>
    <x v="1"/>
    <x v="2"/>
    <x v="670"/>
    <x v="1"/>
    <x v="20"/>
    <n v="1"/>
    <n v="1"/>
    <x v="538"/>
    <x v="106"/>
    <x v="0"/>
    <x v="0"/>
  </r>
  <r>
    <x v="671"/>
    <x v="0"/>
    <x v="1"/>
    <x v="671"/>
    <x v="0"/>
    <x v="14"/>
    <n v="1"/>
    <n v="0"/>
    <x v="539"/>
    <x v="31"/>
    <x v="114"/>
    <x v="0"/>
  </r>
  <r>
    <x v="672"/>
    <x v="0"/>
    <x v="2"/>
    <x v="672"/>
    <x v="0"/>
    <x v="81"/>
    <n v="0"/>
    <n v="0"/>
    <x v="540"/>
    <x v="29"/>
    <x v="0"/>
    <x v="0"/>
  </r>
  <r>
    <x v="673"/>
    <x v="1"/>
    <x v="2"/>
    <x v="673"/>
    <x v="0"/>
    <x v="14"/>
    <n v="0"/>
    <n v="0"/>
    <x v="541"/>
    <x v="16"/>
    <x v="0"/>
    <x v="0"/>
  </r>
  <r>
    <x v="674"/>
    <x v="0"/>
    <x v="2"/>
    <x v="674"/>
    <x v="0"/>
    <x v="4"/>
    <n v="0"/>
    <n v="0"/>
    <x v="542"/>
    <x v="104"/>
    <x v="0"/>
    <x v="0"/>
  </r>
  <r>
    <x v="675"/>
    <x v="0"/>
    <x v="0"/>
    <x v="675"/>
    <x v="0"/>
    <x v="24"/>
    <n v="0"/>
    <n v="0"/>
    <x v="543"/>
    <x v="71"/>
    <x v="0"/>
    <x v="0"/>
  </r>
  <r>
    <x v="676"/>
    <x v="0"/>
    <x v="0"/>
    <x v="676"/>
    <x v="0"/>
    <x v="82"/>
    <n v="0"/>
    <n v="0"/>
    <x v="544"/>
    <x v="4"/>
    <x v="0"/>
    <x v="0"/>
  </r>
  <r>
    <x v="677"/>
    <x v="1"/>
    <x v="0"/>
    <x v="677"/>
    <x v="1"/>
    <x v="24"/>
    <n v="0"/>
    <n v="0"/>
    <x v="545"/>
    <x v="221"/>
    <x v="0"/>
    <x v="0"/>
  </r>
  <r>
    <x v="678"/>
    <x v="0"/>
    <x v="0"/>
    <x v="678"/>
    <x v="1"/>
    <x v="71"/>
    <n v="1"/>
    <n v="6"/>
    <x v="58"/>
    <x v="45"/>
    <x v="0"/>
    <x v="0"/>
  </r>
  <r>
    <x v="679"/>
    <x v="1"/>
    <x v="1"/>
    <x v="679"/>
    <x v="0"/>
    <x v="62"/>
    <n v="0"/>
    <n v="1"/>
    <x v="231"/>
    <x v="127"/>
    <x v="115"/>
    <x v="1"/>
  </r>
  <r>
    <x v="680"/>
    <x v="0"/>
    <x v="0"/>
    <x v="680"/>
    <x v="1"/>
    <x v="4"/>
    <n v="0"/>
    <n v="0"/>
    <x v="546"/>
    <x v="222"/>
    <x v="0"/>
    <x v="2"/>
  </r>
  <r>
    <x v="681"/>
    <x v="1"/>
    <x v="1"/>
    <x v="681"/>
    <x v="0"/>
    <x v="7"/>
    <n v="0"/>
    <n v="0"/>
    <x v="51"/>
    <x v="42"/>
    <x v="116"/>
    <x v="1"/>
  </r>
  <r>
    <x v="682"/>
    <x v="0"/>
    <x v="0"/>
    <x v="682"/>
    <x v="0"/>
    <x v="11"/>
    <n v="0"/>
    <n v="0"/>
    <x v="547"/>
    <x v="157"/>
    <x v="0"/>
    <x v="0"/>
  </r>
  <r>
    <x v="683"/>
    <x v="0"/>
    <x v="0"/>
    <x v="683"/>
    <x v="0"/>
    <x v="8"/>
    <n v="5"/>
    <n v="2"/>
    <x v="58"/>
    <x v="45"/>
    <x v="0"/>
    <x v="0"/>
  </r>
  <r>
    <x v="684"/>
    <x v="0"/>
    <x v="2"/>
    <x v="684"/>
    <x v="0"/>
    <x v="72"/>
    <n v="1"/>
    <n v="1"/>
    <x v="538"/>
    <x v="106"/>
    <x v="0"/>
    <x v="0"/>
  </r>
  <r>
    <x v="685"/>
    <x v="0"/>
    <x v="2"/>
    <x v="685"/>
    <x v="0"/>
    <x v="37"/>
    <n v="1"/>
    <n v="2"/>
    <x v="42"/>
    <x v="36"/>
    <x v="0"/>
    <x v="1"/>
  </r>
  <r>
    <x v="686"/>
    <x v="0"/>
    <x v="0"/>
    <x v="686"/>
    <x v="0"/>
    <x v="8"/>
    <n v="4"/>
    <n v="1"/>
    <x v="49"/>
    <x v="40"/>
    <x v="0"/>
    <x v="0"/>
  </r>
  <r>
    <x v="687"/>
    <x v="0"/>
    <x v="0"/>
    <x v="687"/>
    <x v="0"/>
    <x v="19"/>
    <n v="0"/>
    <n v="0"/>
    <x v="548"/>
    <x v="223"/>
    <x v="0"/>
    <x v="0"/>
  </r>
  <r>
    <x v="688"/>
    <x v="0"/>
    <x v="0"/>
    <x v="688"/>
    <x v="0"/>
    <x v="24"/>
    <n v="0"/>
    <n v="0"/>
    <x v="549"/>
    <x v="88"/>
    <x v="0"/>
    <x v="0"/>
  </r>
  <r>
    <x v="689"/>
    <x v="1"/>
    <x v="1"/>
    <x v="689"/>
    <x v="1"/>
    <x v="16"/>
    <n v="0"/>
    <n v="1"/>
    <x v="550"/>
    <x v="224"/>
    <x v="117"/>
    <x v="0"/>
  </r>
  <r>
    <x v="690"/>
    <x v="1"/>
    <x v="1"/>
    <x v="690"/>
    <x v="0"/>
    <x v="14"/>
    <n v="1"/>
    <n v="0"/>
    <x v="551"/>
    <x v="225"/>
    <x v="118"/>
    <x v="0"/>
  </r>
  <r>
    <x v="691"/>
    <x v="1"/>
    <x v="0"/>
    <x v="691"/>
    <x v="1"/>
    <x v="9"/>
    <n v="0"/>
    <n v="1"/>
    <x v="552"/>
    <x v="226"/>
    <x v="0"/>
    <x v="1"/>
  </r>
  <r>
    <x v="692"/>
    <x v="1"/>
    <x v="0"/>
    <x v="692"/>
    <x v="0"/>
    <x v="4"/>
    <n v="0"/>
    <n v="0"/>
    <x v="72"/>
    <x v="54"/>
    <x v="0"/>
    <x v="0"/>
  </r>
  <r>
    <x v="693"/>
    <x v="0"/>
    <x v="0"/>
    <x v="693"/>
    <x v="0"/>
    <x v="37"/>
    <n v="0"/>
    <n v="0"/>
    <x v="553"/>
    <x v="18"/>
    <x v="0"/>
    <x v="1"/>
  </r>
  <r>
    <x v="694"/>
    <x v="0"/>
    <x v="1"/>
    <x v="694"/>
    <x v="0"/>
    <x v="72"/>
    <n v="0"/>
    <n v="0"/>
    <x v="554"/>
    <x v="11"/>
    <x v="0"/>
    <x v="0"/>
  </r>
  <r>
    <x v="695"/>
    <x v="0"/>
    <x v="2"/>
    <x v="695"/>
    <x v="0"/>
    <x v="67"/>
    <n v="0"/>
    <n v="0"/>
    <x v="555"/>
    <x v="119"/>
    <x v="0"/>
    <x v="0"/>
  </r>
  <r>
    <x v="696"/>
    <x v="0"/>
    <x v="0"/>
    <x v="696"/>
    <x v="0"/>
    <x v="57"/>
    <n v="0"/>
    <n v="0"/>
    <x v="556"/>
    <x v="4"/>
    <x v="0"/>
    <x v="0"/>
  </r>
  <r>
    <x v="697"/>
    <x v="1"/>
    <x v="0"/>
    <x v="697"/>
    <x v="1"/>
    <x v="4"/>
    <n v="0"/>
    <n v="0"/>
    <x v="557"/>
    <x v="93"/>
    <x v="0"/>
    <x v="2"/>
  </r>
  <r>
    <x v="698"/>
    <x v="0"/>
    <x v="1"/>
    <x v="698"/>
    <x v="0"/>
    <x v="27"/>
    <n v="1"/>
    <n v="1"/>
    <x v="272"/>
    <x v="143"/>
    <x v="100"/>
    <x v="1"/>
  </r>
  <r>
    <x v="699"/>
    <x v="0"/>
    <x v="0"/>
    <x v="699"/>
    <x v="0"/>
    <x v="22"/>
    <n v="0"/>
    <n v="0"/>
    <x v="558"/>
    <x v="55"/>
    <x v="119"/>
    <x v="0"/>
  </r>
  <r>
    <x v="700"/>
    <x v="1"/>
    <x v="1"/>
    <x v="700"/>
    <x v="1"/>
    <x v="24"/>
    <n v="1"/>
    <n v="0"/>
    <x v="327"/>
    <x v="164"/>
    <x v="120"/>
    <x v="1"/>
  </r>
  <r>
    <x v="701"/>
    <x v="1"/>
    <x v="1"/>
    <x v="701"/>
    <x v="0"/>
    <x v="3"/>
    <n v="0"/>
    <n v="0"/>
    <x v="559"/>
    <x v="194"/>
    <x v="121"/>
    <x v="0"/>
  </r>
  <r>
    <x v="702"/>
    <x v="0"/>
    <x v="0"/>
    <x v="702"/>
    <x v="1"/>
    <x v="24"/>
    <n v="0"/>
    <n v="1"/>
    <x v="313"/>
    <x v="53"/>
    <x v="0"/>
    <x v="1"/>
  </r>
  <r>
    <x v="703"/>
    <x v="0"/>
    <x v="0"/>
    <x v="703"/>
    <x v="0"/>
    <x v="37"/>
    <n v="0"/>
    <n v="0"/>
    <x v="560"/>
    <x v="227"/>
    <x v="0"/>
    <x v="2"/>
  </r>
  <r>
    <x v="704"/>
    <x v="0"/>
    <x v="0"/>
    <x v="704"/>
    <x v="0"/>
    <x v="2"/>
    <n v="1"/>
    <n v="0"/>
    <x v="561"/>
    <x v="13"/>
    <x v="0"/>
    <x v="0"/>
  </r>
  <r>
    <x v="705"/>
    <x v="0"/>
    <x v="2"/>
    <x v="705"/>
    <x v="0"/>
    <x v="12"/>
    <n v="0"/>
    <n v="0"/>
    <x v="364"/>
    <x v="19"/>
    <x v="0"/>
    <x v="0"/>
  </r>
  <r>
    <x v="706"/>
    <x v="1"/>
    <x v="2"/>
    <x v="706"/>
    <x v="1"/>
    <x v="33"/>
    <n v="0"/>
    <n v="0"/>
    <x v="562"/>
    <x v="119"/>
    <x v="0"/>
    <x v="0"/>
  </r>
  <r>
    <x v="707"/>
    <x v="1"/>
    <x v="1"/>
    <x v="707"/>
    <x v="0"/>
    <x v="22"/>
    <n v="0"/>
    <n v="0"/>
    <x v="563"/>
    <x v="194"/>
    <x v="121"/>
    <x v="0"/>
  </r>
  <r>
    <x v="708"/>
    <x v="1"/>
    <x v="1"/>
    <x v="708"/>
    <x v="1"/>
    <x v="0"/>
    <n v="0"/>
    <n v="0"/>
    <x v="266"/>
    <x v="139"/>
    <x v="0"/>
    <x v="0"/>
  </r>
  <r>
    <x v="709"/>
    <x v="1"/>
    <x v="0"/>
    <x v="709"/>
    <x v="0"/>
    <x v="4"/>
    <n v="1"/>
    <n v="1"/>
    <x v="64"/>
    <x v="49"/>
    <x v="0"/>
    <x v="1"/>
  </r>
  <r>
    <x v="710"/>
    <x v="1"/>
    <x v="1"/>
    <x v="710"/>
    <x v="1"/>
    <x v="42"/>
    <n v="0"/>
    <n v="0"/>
    <x v="564"/>
    <x v="189"/>
    <x v="122"/>
    <x v="1"/>
  </r>
  <r>
    <x v="711"/>
    <x v="0"/>
    <x v="1"/>
    <x v="711"/>
    <x v="0"/>
    <x v="4"/>
    <n v="0"/>
    <n v="0"/>
    <x v="565"/>
    <x v="11"/>
    <x v="64"/>
    <x v="0"/>
  </r>
  <r>
    <x v="712"/>
    <x v="1"/>
    <x v="1"/>
    <x v="712"/>
    <x v="0"/>
    <x v="76"/>
    <n v="1"/>
    <n v="0"/>
    <x v="537"/>
    <x v="31"/>
    <x v="113"/>
    <x v="0"/>
  </r>
  <r>
    <x v="713"/>
    <x v="0"/>
    <x v="0"/>
    <x v="713"/>
    <x v="0"/>
    <x v="28"/>
    <n v="0"/>
    <n v="0"/>
    <x v="566"/>
    <x v="228"/>
    <x v="0"/>
    <x v="0"/>
  </r>
  <r>
    <x v="714"/>
    <x v="0"/>
    <x v="2"/>
    <x v="714"/>
    <x v="0"/>
    <x v="67"/>
    <n v="0"/>
    <n v="0"/>
    <x v="567"/>
    <x v="16"/>
    <x v="0"/>
    <x v="0"/>
  </r>
  <r>
    <x v="715"/>
    <x v="0"/>
    <x v="0"/>
    <x v="715"/>
    <x v="0"/>
    <x v="19"/>
    <n v="0"/>
    <n v="0"/>
    <x v="568"/>
    <x v="55"/>
    <x v="16"/>
    <x v="0"/>
  </r>
  <r>
    <x v="716"/>
    <x v="1"/>
    <x v="1"/>
    <x v="716"/>
    <x v="1"/>
    <x v="1"/>
    <n v="0"/>
    <n v="0"/>
    <x v="327"/>
    <x v="164"/>
    <x v="123"/>
    <x v="1"/>
  </r>
  <r>
    <x v="717"/>
    <x v="1"/>
    <x v="2"/>
    <x v="717"/>
    <x v="1"/>
    <x v="7"/>
    <n v="0"/>
    <n v="0"/>
    <x v="569"/>
    <x v="29"/>
    <x v="23"/>
    <x v="0"/>
  </r>
  <r>
    <x v="718"/>
    <x v="0"/>
    <x v="0"/>
    <x v="718"/>
    <x v="0"/>
    <x v="4"/>
    <n v="0"/>
    <n v="0"/>
    <x v="570"/>
    <x v="37"/>
    <x v="0"/>
    <x v="2"/>
  </r>
  <r>
    <x v="719"/>
    <x v="0"/>
    <x v="0"/>
    <x v="719"/>
    <x v="0"/>
    <x v="40"/>
    <n v="0"/>
    <n v="0"/>
    <x v="571"/>
    <x v="71"/>
    <x v="0"/>
    <x v="0"/>
  </r>
  <r>
    <x v="720"/>
    <x v="1"/>
    <x v="2"/>
    <x v="720"/>
    <x v="1"/>
    <x v="83"/>
    <n v="0"/>
    <n v="1"/>
    <x v="491"/>
    <x v="213"/>
    <x v="0"/>
    <x v="0"/>
  </r>
  <r>
    <x v="721"/>
    <x v="0"/>
    <x v="0"/>
    <x v="721"/>
    <x v="0"/>
    <x v="34"/>
    <n v="1"/>
    <n v="0"/>
    <x v="572"/>
    <x v="218"/>
    <x v="0"/>
    <x v="0"/>
  </r>
  <r>
    <x v="722"/>
    <x v="0"/>
    <x v="2"/>
    <x v="722"/>
    <x v="0"/>
    <x v="15"/>
    <n v="0"/>
    <n v="0"/>
    <x v="573"/>
    <x v="16"/>
    <x v="0"/>
    <x v="0"/>
  </r>
  <r>
    <x v="723"/>
    <x v="0"/>
    <x v="2"/>
    <x v="723"/>
    <x v="0"/>
    <x v="61"/>
    <n v="0"/>
    <n v="0"/>
    <x v="574"/>
    <x v="16"/>
    <x v="0"/>
    <x v="0"/>
  </r>
  <r>
    <x v="724"/>
    <x v="1"/>
    <x v="1"/>
    <x v="724"/>
    <x v="0"/>
    <x v="7"/>
    <n v="1"/>
    <n v="0"/>
    <x v="575"/>
    <x v="3"/>
    <x v="124"/>
    <x v="0"/>
  </r>
  <r>
    <x v="725"/>
    <x v="0"/>
    <x v="0"/>
    <x v="725"/>
    <x v="0"/>
    <x v="11"/>
    <n v="0"/>
    <n v="0"/>
    <x v="576"/>
    <x v="51"/>
    <x v="0"/>
    <x v="0"/>
  </r>
  <r>
    <x v="726"/>
    <x v="1"/>
    <x v="2"/>
    <x v="726"/>
    <x v="1"/>
    <x v="39"/>
    <n v="3"/>
    <n v="0"/>
    <x v="402"/>
    <x v="35"/>
    <x v="0"/>
    <x v="0"/>
  </r>
  <r>
    <x v="727"/>
    <x v="1"/>
    <x v="0"/>
    <x v="727"/>
    <x v="1"/>
    <x v="4"/>
    <n v="0"/>
    <n v="0"/>
    <x v="577"/>
    <x v="229"/>
    <x v="0"/>
    <x v="2"/>
  </r>
  <r>
    <x v="728"/>
    <x v="0"/>
    <x v="2"/>
    <x v="728"/>
    <x v="0"/>
    <x v="37"/>
    <n v="1"/>
    <n v="0"/>
    <x v="578"/>
    <x v="19"/>
    <x v="0"/>
    <x v="0"/>
  </r>
  <r>
    <x v="729"/>
    <x v="0"/>
    <x v="0"/>
    <x v="729"/>
    <x v="1"/>
    <x v="37"/>
    <n v="1"/>
    <n v="0"/>
    <x v="579"/>
    <x v="2"/>
    <x v="0"/>
    <x v="0"/>
  </r>
  <r>
    <x v="730"/>
    <x v="1"/>
    <x v="1"/>
    <x v="730"/>
    <x v="1"/>
    <x v="28"/>
    <n v="0"/>
    <n v="0"/>
    <x v="550"/>
    <x v="224"/>
    <x v="117"/>
    <x v="0"/>
  </r>
  <r>
    <x v="731"/>
    <x v="0"/>
    <x v="0"/>
    <x v="731"/>
    <x v="0"/>
    <x v="32"/>
    <n v="0"/>
    <n v="0"/>
    <x v="185"/>
    <x v="112"/>
    <x v="0"/>
    <x v="1"/>
  </r>
  <r>
    <x v="732"/>
    <x v="0"/>
    <x v="2"/>
    <x v="732"/>
    <x v="0"/>
    <x v="4"/>
    <n v="0"/>
    <n v="0"/>
    <x v="580"/>
    <x v="104"/>
    <x v="0"/>
    <x v="0"/>
  </r>
  <r>
    <x v="733"/>
    <x v="0"/>
    <x v="2"/>
    <x v="733"/>
    <x v="0"/>
    <x v="41"/>
    <n v="0"/>
    <n v="0"/>
    <x v="581"/>
    <x v="16"/>
    <x v="0"/>
    <x v="0"/>
  </r>
  <r>
    <x v="734"/>
    <x v="0"/>
    <x v="2"/>
    <x v="734"/>
    <x v="0"/>
    <x v="41"/>
    <n v="0"/>
    <n v="0"/>
    <x v="582"/>
    <x v="16"/>
    <x v="0"/>
    <x v="0"/>
  </r>
  <r>
    <x v="735"/>
    <x v="0"/>
    <x v="0"/>
    <x v="735"/>
    <x v="0"/>
    <x v="30"/>
    <n v="0"/>
    <n v="0"/>
    <x v="508"/>
    <x v="95"/>
    <x v="0"/>
    <x v="0"/>
  </r>
  <r>
    <x v="736"/>
    <x v="0"/>
    <x v="0"/>
    <x v="736"/>
    <x v="1"/>
    <x v="76"/>
    <n v="1"/>
    <n v="3"/>
    <x v="84"/>
    <x v="63"/>
    <x v="0"/>
    <x v="0"/>
  </r>
  <r>
    <x v="737"/>
    <x v="1"/>
    <x v="1"/>
    <x v="737"/>
    <x v="0"/>
    <x v="3"/>
    <n v="0"/>
    <n v="0"/>
    <x v="231"/>
    <x v="127"/>
    <x v="125"/>
    <x v="1"/>
  </r>
  <r>
    <x v="738"/>
    <x v="0"/>
    <x v="0"/>
    <x v="738"/>
    <x v="0"/>
    <x v="4"/>
    <n v="0"/>
    <n v="0"/>
    <x v="583"/>
    <x v="25"/>
    <x v="0"/>
    <x v="0"/>
  </r>
  <r>
    <x v="739"/>
    <x v="0"/>
    <x v="0"/>
    <x v="739"/>
    <x v="0"/>
    <x v="4"/>
    <n v="0"/>
    <n v="0"/>
    <x v="584"/>
    <x v="25"/>
    <x v="0"/>
    <x v="0"/>
  </r>
  <r>
    <x v="740"/>
    <x v="1"/>
    <x v="1"/>
    <x v="740"/>
    <x v="0"/>
    <x v="4"/>
    <n v="0"/>
    <n v="0"/>
    <x v="585"/>
    <x v="209"/>
    <x v="126"/>
    <x v="0"/>
  </r>
  <r>
    <x v="741"/>
    <x v="0"/>
    <x v="1"/>
    <x v="741"/>
    <x v="0"/>
    <x v="62"/>
    <n v="1"/>
    <n v="0"/>
    <x v="259"/>
    <x v="135"/>
    <x v="127"/>
    <x v="0"/>
  </r>
  <r>
    <x v="742"/>
    <x v="1"/>
    <x v="1"/>
    <x v="742"/>
    <x v="1"/>
    <x v="23"/>
    <n v="2"/>
    <n v="2"/>
    <x v="277"/>
    <x v="148"/>
    <x v="59"/>
    <x v="1"/>
  </r>
  <r>
    <x v="743"/>
    <x v="0"/>
    <x v="0"/>
    <x v="743"/>
    <x v="0"/>
    <x v="42"/>
    <n v="1"/>
    <n v="0"/>
    <x v="586"/>
    <x v="95"/>
    <x v="0"/>
    <x v="0"/>
  </r>
  <r>
    <x v="744"/>
    <x v="1"/>
    <x v="0"/>
    <x v="744"/>
    <x v="0"/>
    <x v="14"/>
    <n v="0"/>
    <n v="0"/>
    <x v="587"/>
    <x v="2"/>
    <x v="0"/>
    <x v="0"/>
  </r>
  <r>
    <x v="745"/>
    <x v="0"/>
    <x v="1"/>
    <x v="745"/>
    <x v="0"/>
    <x v="81"/>
    <n v="1"/>
    <n v="1"/>
    <x v="451"/>
    <x v="202"/>
    <x v="95"/>
    <x v="0"/>
  </r>
  <r>
    <x v="746"/>
    <x v="0"/>
    <x v="0"/>
    <x v="746"/>
    <x v="0"/>
    <x v="36"/>
    <n v="1"/>
    <n v="1"/>
    <x v="248"/>
    <x v="134"/>
    <x v="0"/>
    <x v="0"/>
  </r>
  <r>
    <x v="747"/>
    <x v="1"/>
    <x v="2"/>
    <x v="747"/>
    <x v="1"/>
    <x v="39"/>
    <n v="0"/>
    <n v="0"/>
    <x v="588"/>
    <x v="16"/>
    <x v="0"/>
    <x v="0"/>
  </r>
  <r>
    <x v="748"/>
    <x v="0"/>
    <x v="1"/>
    <x v="748"/>
    <x v="0"/>
    <x v="19"/>
    <n v="1"/>
    <n v="0"/>
    <x v="589"/>
    <x v="3"/>
    <x v="128"/>
    <x v="0"/>
  </r>
  <r>
    <x v="749"/>
    <x v="0"/>
    <x v="0"/>
    <x v="749"/>
    <x v="0"/>
    <x v="14"/>
    <n v="0"/>
    <n v="0"/>
    <x v="590"/>
    <x v="28"/>
    <x v="0"/>
    <x v="2"/>
  </r>
  <r>
    <x v="750"/>
    <x v="1"/>
    <x v="2"/>
    <x v="750"/>
    <x v="1"/>
    <x v="9"/>
    <n v="1"/>
    <n v="1"/>
    <x v="591"/>
    <x v="68"/>
    <x v="0"/>
    <x v="0"/>
  </r>
  <r>
    <x v="751"/>
    <x v="1"/>
    <x v="0"/>
    <x v="751"/>
    <x v="0"/>
    <x v="83"/>
    <n v="0"/>
    <n v="1"/>
    <x v="592"/>
    <x v="57"/>
    <x v="129"/>
    <x v="0"/>
  </r>
  <r>
    <x v="752"/>
    <x v="0"/>
    <x v="0"/>
    <x v="752"/>
    <x v="0"/>
    <x v="40"/>
    <n v="0"/>
    <n v="0"/>
    <x v="593"/>
    <x v="59"/>
    <x v="0"/>
    <x v="0"/>
  </r>
  <r>
    <x v="753"/>
    <x v="0"/>
    <x v="0"/>
    <x v="753"/>
    <x v="0"/>
    <x v="41"/>
    <n v="0"/>
    <n v="0"/>
    <x v="594"/>
    <x v="25"/>
    <x v="0"/>
    <x v="0"/>
  </r>
  <r>
    <x v="754"/>
    <x v="1"/>
    <x v="2"/>
    <x v="754"/>
    <x v="1"/>
    <x v="76"/>
    <n v="1"/>
    <n v="2"/>
    <x v="503"/>
    <x v="216"/>
    <x v="0"/>
    <x v="0"/>
  </r>
  <r>
    <x v="755"/>
    <x v="1"/>
    <x v="2"/>
    <x v="755"/>
    <x v="0"/>
    <x v="84"/>
    <n v="1"/>
    <n v="1"/>
    <x v="221"/>
    <x v="80"/>
    <x v="0"/>
    <x v="0"/>
  </r>
  <r>
    <x v="756"/>
    <x v="0"/>
    <x v="0"/>
    <x v="756"/>
    <x v="0"/>
    <x v="17"/>
    <n v="0"/>
    <n v="0"/>
    <x v="595"/>
    <x v="88"/>
    <x v="0"/>
    <x v="0"/>
  </r>
  <r>
    <x v="757"/>
    <x v="0"/>
    <x v="2"/>
    <x v="757"/>
    <x v="0"/>
    <x v="24"/>
    <n v="0"/>
    <n v="0"/>
    <x v="596"/>
    <x v="86"/>
    <x v="0"/>
    <x v="0"/>
  </r>
  <r>
    <x v="758"/>
    <x v="0"/>
    <x v="0"/>
    <x v="758"/>
    <x v="0"/>
    <x v="15"/>
    <n v="0"/>
    <n v="0"/>
    <x v="597"/>
    <x v="4"/>
    <x v="0"/>
    <x v="0"/>
  </r>
  <r>
    <x v="759"/>
    <x v="1"/>
    <x v="1"/>
    <x v="759"/>
    <x v="1"/>
    <x v="40"/>
    <n v="0"/>
    <n v="0"/>
    <x v="230"/>
    <x v="126"/>
    <x v="44"/>
    <x v="0"/>
  </r>
  <r>
    <x v="760"/>
    <x v="0"/>
    <x v="0"/>
    <x v="760"/>
    <x v="0"/>
    <x v="4"/>
    <n v="0"/>
    <n v="0"/>
    <x v="476"/>
    <x v="80"/>
    <x v="0"/>
    <x v="0"/>
  </r>
  <r>
    <x v="761"/>
    <x v="0"/>
    <x v="0"/>
    <x v="761"/>
    <x v="0"/>
    <x v="66"/>
    <n v="0"/>
    <n v="0"/>
    <x v="598"/>
    <x v="123"/>
    <x v="0"/>
    <x v="0"/>
  </r>
  <r>
    <x v="762"/>
    <x v="1"/>
    <x v="0"/>
    <x v="762"/>
    <x v="0"/>
    <x v="11"/>
    <n v="0"/>
    <n v="0"/>
    <x v="599"/>
    <x v="32"/>
    <x v="0"/>
    <x v="1"/>
  </r>
  <r>
    <x v="763"/>
    <x v="1"/>
    <x v="1"/>
    <x v="763"/>
    <x v="1"/>
    <x v="62"/>
    <n v="1"/>
    <n v="2"/>
    <x v="334"/>
    <x v="168"/>
    <x v="73"/>
    <x v="0"/>
  </r>
  <r>
    <x v="764"/>
    <x v="0"/>
    <x v="0"/>
    <x v="764"/>
    <x v="0"/>
    <x v="36"/>
    <n v="0"/>
    <n v="0"/>
    <x v="600"/>
    <x v="71"/>
    <x v="0"/>
    <x v="0"/>
  </r>
  <r>
    <x v="765"/>
    <x v="1"/>
    <x v="1"/>
    <x v="765"/>
    <x v="1"/>
    <x v="54"/>
    <n v="1"/>
    <n v="0"/>
    <x v="245"/>
    <x v="133"/>
    <x v="130"/>
    <x v="0"/>
  </r>
  <r>
    <x v="766"/>
    <x v="0"/>
    <x v="1"/>
    <x v="766"/>
    <x v="0"/>
    <x v="4"/>
    <n v="0"/>
    <n v="0"/>
    <x v="601"/>
    <x v="205"/>
    <x v="0"/>
    <x v="1"/>
  </r>
  <r>
    <x v="767"/>
    <x v="0"/>
    <x v="0"/>
    <x v="767"/>
    <x v="1"/>
    <x v="85"/>
    <n v="0"/>
    <n v="0"/>
    <x v="602"/>
    <x v="28"/>
    <x v="0"/>
    <x v="2"/>
  </r>
  <r>
    <x v="768"/>
    <x v="0"/>
    <x v="0"/>
    <x v="768"/>
    <x v="0"/>
    <x v="4"/>
    <n v="1"/>
    <n v="0"/>
    <x v="106"/>
    <x v="72"/>
    <x v="0"/>
    <x v="2"/>
  </r>
  <r>
    <x v="769"/>
    <x v="0"/>
    <x v="0"/>
    <x v="769"/>
    <x v="0"/>
    <x v="35"/>
    <n v="0"/>
    <n v="0"/>
    <x v="603"/>
    <x v="230"/>
    <x v="0"/>
    <x v="0"/>
  </r>
  <r>
    <x v="770"/>
    <x v="0"/>
    <x v="0"/>
    <x v="770"/>
    <x v="0"/>
    <x v="42"/>
    <n v="0"/>
    <n v="0"/>
    <x v="604"/>
    <x v="59"/>
    <x v="0"/>
    <x v="0"/>
  </r>
  <r>
    <x v="771"/>
    <x v="0"/>
    <x v="0"/>
    <x v="771"/>
    <x v="0"/>
    <x v="76"/>
    <n v="0"/>
    <n v="0"/>
    <x v="605"/>
    <x v="13"/>
    <x v="0"/>
    <x v="0"/>
  </r>
  <r>
    <x v="772"/>
    <x v="0"/>
    <x v="2"/>
    <x v="772"/>
    <x v="1"/>
    <x v="79"/>
    <n v="0"/>
    <n v="0"/>
    <x v="606"/>
    <x v="29"/>
    <x v="131"/>
    <x v="0"/>
  </r>
  <r>
    <x v="773"/>
    <x v="0"/>
    <x v="0"/>
    <x v="773"/>
    <x v="0"/>
    <x v="4"/>
    <n v="0"/>
    <n v="0"/>
    <x v="607"/>
    <x v="18"/>
    <x v="0"/>
    <x v="1"/>
  </r>
  <r>
    <x v="774"/>
    <x v="1"/>
    <x v="2"/>
    <x v="774"/>
    <x v="1"/>
    <x v="5"/>
    <n v="1"/>
    <n v="3"/>
    <x v="608"/>
    <x v="68"/>
    <x v="0"/>
    <x v="0"/>
  </r>
  <r>
    <x v="775"/>
    <x v="0"/>
    <x v="0"/>
    <x v="775"/>
    <x v="0"/>
    <x v="24"/>
    <n v="0"/>
    <n v="0"/>
    <x v="609"/>
    <x v="28"/>
    <x v="0"/>
    <x v="0"/>
  </r>
  <r>
    <x v="776"/>
    <x v="0"/>
    <x v="0"/>
    <x v="776"/>
    <x v="0"/>
    <x v="4"/>
    <n v="0"/>
    <n v="0"/>
    <x v="610"/>
    <x v="28"/>
    <x v="132"/>
    <x v="2"/>
  </r>
  <r>
    <x v="777"/>
    <x v="1"/>
    <x v="0"/>
    <x v="777"/>
    <x v="1"/>
    <x v="31"/>
    <n v="0"/>
    <n v="0"/>
    <x v="77"/>
    <x v="57"/>
    <x v="0"/>
    <x v="0"/>
  </r>
  <r>
    <x v="778"/>
    <x v="0"/>
    <x v="0"/>
    <x v="778"/>
    <x v="0"/>
    <x v="4"/>
    <n v="0"/>
    <n v="0"/>
    <x v="611"/>
    <x v="229"/>
    <x v="0"/>
    <x v="2"/>
  </r>
  <r>
    <x v="779"/>
    <x v="1"/>
    <x v="1"/>
    <x v="779"/>
    <x v="1"/>
    <x v="71"/>
    <n v="0"/>
    <n v="1"/>
    <x v="550"/>
    <x v="224"/>
    <x v="133"/>
    <x v="0"/>
  </r>
  <r>
    <x v="780"/>
    <x v="1"/>
    <x v="0"/>
    <x v="780"/>
    <x v="1"/>
    <x v="75"/>
    <n v="0"/>
    <n v="0"/>
    <x v="612"/>
    <x v="32"/>
    <x v="0"/>
    <x v="1"/>
  </r>
  <r>
    <x v="781"/>
    <x v="1"/>
    <x v="1"/>
    <x v="781"/>
    <x v="1"/>
    <x v="34"/>
    <n v="1"/>
    <n v="0"/>
    <x v="551"/>
    <x v="225"/>
    <x v="118"/>
    <x v="0"/>
  </r>
  <r>
    <x v="782"/>
    <x v="0"/>
    <x v="1"/>
    <x v="782"/>
    <x v="0"/>
    <x v="28"/>
    <n v="0"/>
    <n v="0"/>
    <x v="613"/>
    <x v="209"/>
    <x v="134"/>
    <x v="0"/>
  </r>
  <r>
    <x v="783"/>
    <x v="0"/>
    <x v="0"/>
    <x v="783"/>
    <x v="0"/>
    <x v="4"/>
    <n v="1"/>
    <n v="2"/>
    <x v="614"/>
    <x v="231"/>
    <x v="0"/>
    <x v="0"/>
  </r>
  <r>
    <x v="784"/>
    <x v="0"/>
    <x v="0"/>
    <x v="784"/>
    <x v="0"/>
    <x v="37"/>
    <n v="0"/>
    <n v="0"/>
    <x v="615"/>
    <x v="79"/>
    <x v="0"/>
    <x v="0"/>
  </r>
  <r>
    <x v="785"/>
    <x v="0"/>
    <x v="0"/>
    <x v="785"/>
    <x v="0"/>
    <x v="37"/>
    <n v="0"/>
    <n v="0"/>
    <x v="616"/>
    <x v="0"/>
    <x v="0"/>
    <x v="0"/>
  </r>
  <r>
    <x v="786"/>
    <x v="1"/>
    <x v="0"/>
    <x v="786"/>
    <x v="1"/>
    <x v="24"/>
    <n v="0"/>
    <n v="0"/>
    <x v="617"/>
    <x v="196"/>
    <x v="0"/>
    <x v="0"/>
  </r>
  <r>
    <x v="787"/>
    <x v="0"/>
    <x v="0"/>
    <x v="787"/>
    <x v="0"/>
    <x v="18"/>
    <n v="4"/>
    <n v="1"/>
    <x v="16"/>
    <x v="15"/>
    <x v="0"/>
    <x v="2"/>
  </r>
  <r>
    <x v="788"/>
    <x v="1"/>
    <x v="0"/>
    <x v="788"/>
    <x v="0"/>
    <x v="58"/>
    <n v="1"/>
    <n v="2"/>
    <x v="90"/>
    <x v="65"/>
    <x v="0"/>
    <x v="0"/>
  </r>
  <r>
    <x v="789"/>
    <x v="0"/>
    <x v="1"/>
    <x v="789"/>
    <x v="0"/>
    <x v="43"/>
    <n v="0"/>
    <n v="0"/>
    <x v="129"/>
    <x v="84"/>
    <x v="135"/>
    <x v="1"/>
  </r>
  <r>
    <x v="790"/>
    <x v="0"/>
    <x v="0"/>
    <x v="790"/>
    <x v="0"/>
    <x v="4"/>
    <n v="0"/>
    <n v="0"/>
    <x v="618"/>
    <x v="28"/>
    <x v="0"/>
    <x v="2"/>
  </r>
  <r>
    <x v="791"/>
    <x v="0"/>
    <x v="2"/>
    <x v="791"/>
    <x v="0"/>
    <x v="36"/>
    <n v="0"/>
    <n v="0"/>
    <x v="20"/>
    <x v="19"/>
    <x v="0"/>
    <x v="0"/>
  </r>
  <r>
    <x v="792"/>
    <x v="0"/>
    <x v="0"/>
    <x v="792"/>
    <x v="1"/>
    <x v="4"/>
    <n v="8"/>
    <n v="2"/>
    <x v="148"/>
    <x v="94"/>
    <x v="0"/>
    <x v="0"/>
  </r>
  <r>
    <x v="793"/>
    <x v="0"/>
    <x v="1"/>
    <x v="793"/>
    <x v="0"/>
    <x v="4"/>
    <n v="0"/>
    <n v="0"/>
    <x v="619"/>
    <x v="101"/>
    <x v="0"/>
    <x v="1"/>
  </r>
  <r>
    <x v="794"/>
    <x v="0"/>
    <x v="0"/>
    <x v="794"/>
    <x v="0"/>
    <x v="37"/>
    <n v="0"/>
    <n v="0"/>
    <x v="620"/>
    <x v="25"/>
    <x v="0"/>
    <x v="0"/>
  </r>
  <r>
    <x v="795"/>
    <x v="0"/>
    <x v="2"/>
    <x v="795"/>
    <x v="0"/>
    <x v="12"/>
    <n v="0"/>
    <n v="0"/>
    <x v="621"/>
    <x v="16"/>
    <x v="0"/>
    <x v="0"/>
  </r>
  <r>
    <x v="796"/>
    <x v="1"/>
    <x v="1"/>
    <x v="796"/>
    <x v="1"/>
    <x v="27"/>
    <n v="0"/>
    <n v="0"/>
    <x v="622"/>
    <x v="232"/>
    <x v="136"/>
    <x v="0"/>
  </r>
  <r>
    <x v="797"/>
    <x v="1"/>
    <x v="0"/>
    <x v="797"/>
    <x v="1"/>
    <x v="14"/>
    <n v="0"/>
    <n v="0"/>
    <x v="623"/>
    <x v="233"/>
    <x v="0"/>
    <x v="0"/>
  </r>
  <r>
    <x v="798"/>
    <x v="0"/>
    <x v="0"/>
    <x v="798"/>
    <x v="0"/>
    <x v="39"/>
    <n v="0"/>
    <n v="0"/>
    <x v="624"/>
    <x v="32"/>
    <x v="0"/>
    <x v="1"/>
  </r>
  <r>
    <x v="799"/>
    <x v="0"/>
    <x v="0"/>
    <x v="799"/>
    <x v="1"/>
    <x v="39"/>
    <n v="1"/>
    <n v="1"/>
    <x v="357"/>
    <x v="72"/>
    <x v="0"/>
    <x v="0"/>
  </r>
  <r>
    <x v="800"/>
    <x v="0"/>
    <x v="2"/>
    <x v="800"/>
    <x v="0"/>
    <x v="15"/>
    <n v="0"/>
    <n v="0"/>
    <x v="567"/>
    <x v="16"/>
    <x v="0"/>
    <x v="0"/>
  </r>
  <r>
    <x v="801"/>
    <x v="1"/>
    <x v="2"/>
    <x v="801"/>
    <x v="1"/>
    <x v="14"/>
    <n v="1"/>
    <n v="1"/>
    <x v="212"/>
    <x v="121"/>
    <x v="0"/>
    <x v="0"/>
  </r>
  <r>
    <x v="802"/>
    <x v="1"/>
    <x v="1"/>
    <x v="802"/>
    <x v="0"/>
    <x v="32"/>
    <n v="1"/>
    <n v="2"/>
    <x v="334"/>
    <x v="168"/>
    <x v="73"/>
    <x v="0"/>
  </r>
  <r>
    <x v="803"/>
    <x v="1"/>
    <x v="0"/>
    <x v="803"/>
    <x v="0"/>
    <x v="86"/>
    <n v="0"/>
    <n v="1"/>
    <x v="625"/>
    <x v="234"/>
    <x v="0"/>
    <x v="1"/>
  </r>
  <r>
    <x v="804"/>
    <x v="1"/>
    <x v="0"/>
    <x v="804"/>
    <x v="0"/>
    <x v="7"/>
    <n v="0"/>
    <n v="0"/>
    <x v="626"/>
    <x v="78"/>
    <x v="0"/>
    <x v="0"/>
  </r>
  <r>
    <x v="805"/>
    <x v="0"/>
    <x v="0"/>
    <x v="805"/>
    <x v="0"/>
    <x v="14"/>
    <n v="0"/>
    <n v="0"/>
    <x v="627"/>
    <x v="71"/>
    <x v="0"/>
    <x v="0"/>
  </r>
  <r>
    <x v="806"/>
    <x v="0"/>
    <x v="1"/>
    <x v="806"/>
    <x v="0"/>
    <x v="12"/>
    <n v="0"/>
    <n v="0"/>
    <x v="628"/>
    <x v="104"/>
    <x v="137"/>
    <x v="0"/>
  </r>
  <r>
    <x v="807"/>
    <x v="0"/>
    <x v="0"/>
    <x v="807"/>
    <x v="1"/>
    <x v="24"/>
    <n v="0"/>
    <n v="0"/>
    <x v="629"/>
    <x v="71"/>
    <x v="0"/>
    <x v="0"/>
  </r>
  <r>
    <x v="808"/>
    <x v="0"/>
    <x v="2"/>
    <x v="808"/>
    <x v="0"/>
    <x v="12"/>
    <n v="0"/>
    <n v="0"/>
    <x v="630"/>
    <x v="16"/>
    <x v="0"/>
    <x v="0"/>
  </r>
  <r>
    <x v="809"/>
    <x v="1"/>
    <x v="1"/>
    <x v="809"/>
    <x v="1"/>
    <x v="40"/>
    <n v="1"/>
    <n v="0"/>
    <x v="575"/>
    <x v="3"/>
    <x v="124"/>
    <x v="0"/>
  </r>
  <r>
    <x v="810"/>
    <x v="0"/>
    <x v="0"/>
    <x v="810"/>
    <x v="0"/>
    <x v="2"/>
    <n v="0"/>
    <n v="0"/>
    <x v="631"/>
    <x v="235"/>
    <x v="0"/>
    <x v="0"/>
  </r>
  <r>
    <x v="811"/>
    <x v="0"/>
    <x v="0"/>
    <x v="811"/>
    <x v="0"/>
    <x v="12"/>
    <n v="0"/>
    <n v="0"/>
    <x v="467"/>
    <x v="72"/>
    <x v="0"/>
    <x v="0"/>
  </r>
  <r>
    <x v="812"/>
    <x v="0"/>
    <x v="2"/>
    <x v="812"/>
    <x v="0"/>
    <x v="3"/>
    <n v="0"/>
    <n v="0"/>
    <x v="632"/>
    <x v="29"/>
    <x v="0"/>
    <x v="0"/>
  </r>
  <r>
    <x v="813"/>
    <x v="0"/>
    <x v="0"/>
    <x v="813"/>
    <x v="1"/>
    <x v="83"/>
    <n v="4"/>
    <n v="2"/>
    <x v="13"/>
    <x v="12"/>
    <x v="0"/>
    <x v="0"/>
  </r>
  <r>
    <x v="814"/>
    <x v="0"/>
    <x v="0"/>
    <x v="814"/>
    <x v="0"/>
    <x v="85"/>
    <n v="0"/>
    <n v="0"/>
    <x v="633"/>
    <x v="4"/>
    <x v="0"/>
    <x v="0"/>
  </r>
  <r>
    <x v="815"/>
    <x v="0"/>
    <x v="1"/>
    <x v="815"/>
    <x v="0"/>
    <x v="4"/>
    <n v="0"/>
    <n v="0"/>
    <x v="634"/>
    <x v="104"/>
    <x v="138"/>
    <x v="0"/>
  </r>
  <r>
    <x v="816"/>
    <x v="0"/>
    <x v="0"/>
    <x v="816"/>
    <x v="1"/>
    <x v="41"/>
    <n v="0"/>
    <n v="0"/>
    <x v="635"/>
    <x v="2"/>
    <x v="0"/>
    <x v="0"/>
  </r>
  <r>
    <x v="817"/>
    <x v="0"/>
    <x v="2"/>
    <x v="817"/>
    <x v="0"/>
    <x v="14"/>
    <n v="1"/>
    <n v="1"/>
    <x v="636"/>
    <x v="236"/>
    <x v="0"/>
    <x v="1"/>
  </r>
  <r>
    <x v="818"/>
    <x v="0"/>
    <x v="0"/>
    <x v="818"/>
    <x v="0"/>
    <x v="71"/>
    <n v="0"/>
    <n v="0"/>
    <x v="637"/>
    <x v="237"/>
    <x v="0"/>
    <x v="0"/>
  </r>
  <r>
    <x v="819"/>
    <x v="0"/>
    <x v="0"/>
    <x v="819"/>
    <x v="0"/>
    <x v="73"/>
    <n v="3"/>
    <n v="2"/>
    <x v="62"/>
    <x v="48"/>
    <x v="0"/>
    <x v="0"/>
  </r>
  <r>
    <x v="820"/>
    <x v="1"/>
    <x v="1"/>
    <x v="820"/>
    <x v="1"/>
    <x v="67"/>
    <n v="1"/>
    <n v="1"/>
    <x v="435"/>
    <x v="198"/>
    <x v="139"/>
    <x v="0"/>
  </r>
  <r>
    <x v="821"/>
    <x v="1"/>
    <x v="0"/>
    <x v="821"/>
    <x v="0"/>
    <x v="7"/>
    <n v="0"/>
    <n v="0"/>
    <x v="638"/>
    <x v="51"/>
    <x v="0"/>
    <x v="0"/>
  </r>
  <r>
    <x v="822"/>
    <x v="0"/>
    <x v="1"/>
    <x v="822"/>
    <x v="0"/>
    <x v="1"/>
    <n v="0"/>
    <n v="0"/>
    <x v="639"/>
    <x v="104"/>
    <x v="0"/>
    <x v="0"/>
  </r>
  <r>
    <x v="823"/>
    <x v="1"/>
    <x v="0"/>
    <x v="823"/>
    <x v="1"/>
    <x v="7"/>
    <n v="0"/>
    <n v="1"/>
    <x v="592"/>
    <x v="57"/>
    <x v="129"/>
    <x v="0"/>
  </r>
  <r>
    <x v="824"/>
    <x v="0"/>
    <x v="0"/>
    <x v="824"/>
    <x v="0"/>
    <x v="6"/>
    <n v="4"/>
    <n v="1"/>
    <x v="49"/>
    <x v="40"/>
    <x v="0"/>
    <x v="0"/>
  </r>
  <r>
    <x v="825"/>
    <x v="0"/>
    <x v="0"/>
    <x v="825"/>
    <x v="0"/>
    <x v="4"/>
    <n v="0"/>
    <n v="0"/>
    <x v="640"/>
    <x v="238"/>
    <x v="0"/>
    <x v="2"/>
  </r>
  <r>
    <x v="826"/>
    <x v="0"/>
    <x v="0"/>
    <x v="826"/>
    <x v="0"/>
    <x v="4"/>
    <n v="0"/>
    <n v="0"/>
    <x v="72"/>
    <x v="54"/>
    <x v="0"/>
    <x v="0"/>
  </r>
  <r>
    <x v="827"/>
    <x v="1"/>
    <x v="2"/>
    <x v="827"/>
    <x v="0"/>
    <x v="58"/>
    <n v="0"/>
    <n v="2"/>
    <x v="636"/>
    <x v="236"/>
    <x v="0"/>
    <x v="1"/>
  </r>
  <r>
    <x v="828"/>
    <x v="1"/>
    <x v="0"/>
    <x v="828"/>
    <x v="0"/>
    <x v="4"/>
    <n v="0"/>
    <n v="0"/>
    <x v="641"/>
    <x v="28"/>
    <x v="0"/>
    <x v="2"/>
  </r>
  <r>
    <x v="829"/>
    <x v="1"/>
    <x v="1"/>
    <x v="829"/>
    <x v="1"/>
    <x v="65"/>
    <n v="0"/>
    <n v="0"/>
    <x v="60"/>
    <x v="46"/>
    <x v="13"/>
    <x v="3"/>
  </r>
  <r>
    <x v="830"/>
    <x v="1"/>
    <x v="0"/>
    <x v="830"/>
    <x v="1"/>
    <x v="16"/>
    <n v="1"/>
    <n v="0"/>
    <x v="505"/>
    <x v="53"/>
    <x v="0"/>
    <x v="1"/>
  </r>
  <r>
    <x v="831"/>
    <x v="1"/>
    <x v="2"/>
    <x v="831"/>
    <x v="0"/>
    <x v="38"/>
    <n v="1"/>
    <n v="1"/>
    <x v="348"/>
    <x v="170"/>
    <x v="0"/>
    <x v="0"/>
  </r>
  <r>
    <x v="832"/>
    <x v="0"/>
    <x v="0"/>
    <x v="832"/>
    <x v="0"/>
    <x v="4"/>
    <n v="0"/>
    <n v="0"/>
    <x v="642"/>
    <x v="32"/>
    <x v="0"/>
    <x v="1"/>
  </r>
  <r>
    <x v="833"/>
    <x v="0"/>
    <x v="0"/>
    <x v="833"/>
    <x v="0"/>
    <x v="41"/>
    <n v="0"/>
    <n v="0"/>
    <x v="643"/>
    <x v="13"/>
    <x v="0"/>
    <x v="0"/>
  </r>
  <r>
    <x v="834"/>
    <x v="0"/>
    <x v="0"/>
    <x v="834"/>
    <x v="0"/>
    <x v="24"/>
    <n v="0"/>
    <n v="0"/>
    <x v="644"/>
    <x v="239"/>
    <x v="0"/>
    <x v="0"/>
  </r>
  <r>
    <x v="835"/>
    <x v="1"/>
    <x v="1"/>
    <x v="835"/>
    <x v="1"/>
    <x v="12"/>
    <n v="1"/>
    <n v="1"/>
    <x v="645"/>
    <x v="147"/>
    <x v="140"/>
    <x v="1"/>
  </r>
  <r>
    <x v="836"/>
    <x v="0"/>
    <x v="0"/>
    <x v="836"/>
    <x v="0"/>
    <x v="23"/>
    <n v="0"/>
    <n v="0"/>
    <x v="646"/>
    <x v="51"/>
    <x v="0"/>
    <x v="0"/>
  </r>
  <r>
    <x v="837"/>
    <x v="0"/>
    <x v="0"/>
    <x v="837"/>
    <x v="0"/>
    <x v="4"/>
    <n v="0"/>
    <n v="0"/>
    <x v="647"/>
    <x v="4"/>
    <x v="0"/>
    <x v="0"/>
  </r>
  <r>
    <x v="838"/>
    <x v="1"/>
    <x v="0"/>
    <x v="838"/>
    <x v="0"/>
    <x v="35"/>
    <n v="0"/>
    <n v="0"/>
    <x v="72"/>
    <x v="54"/>
    <x v="0"/>
    <x v="0"/>
  </r>
  <r>
    <x v="839"/>
    <x v="1"/>
    <x v="1"/>
    <x v="839"/>
    <x v="0"/>
    <x v="4"/>
    <n v="0"/>
    <n v="0"/>
    <x v="648"/>
    <x v="132"/>
    <x v="141"/>
    <x v="1"/>
  </r>
  <r>
    <x v="840"/>
    <x v="0"/>
    <x v="0"/>
    <x v="840"/>
    <x v="0"/>
    <x v="11"/>
    <n v="0"/>
    <n v="0"/>
    <x v="649"/>
    <x v="2"/>
    <x v="0"/>
    <x v="0"/>
  </r>
  <r>
    <x v="841"/>
    <x v="0"/>
    <x v="2"/>
    <x v="841"/>
    <x v="0"/>
    <x v="36"/>
    <n v="0"/>
    <n v="0"/>
    <x v="606"/>
    <x v="29"/>
    <x v="0"/>
    <x v="0"/>
  </r>
  <r>
    <x v="842"/>
    <x v="1"/>
    <x v="1"/>
    <x v="842"/>
    <x v="1"/>
    <x v="39"/>
    <n v="0"/>
    <n v="0"/>
    <x v="241"/>
    <x v="113"/>
    <x v="0"/>
    <x v="1"/>
  </r>
  <r>
    <x v="843"/>
    <x v="0"/>
    <x v="0"/>
    <x v="843"/>
    <x v="0"/>
    <x v="87"/>
    <n v="0"/>
    <n v="0"/>
    <x v="650"/>
    <x v="240"/>
    <x v="0"/>
    <x v="1"/>
  </r>
  <r>
    <x v="844"/>
    <x v="0"/>
    <x v="0"/>
    <x v="844"/>
    <x v="0"/>
    <x v="34"/>
    <n v="0"/>
    <n v="0"/>
    <x v="651"/>
    <x v="51"/>
    <x v="0"/>
    <x v="0"/>
  </r>
  <r>
    <x v="845"/>
    <x v="0"/>
    <x v="0"/>
    <x v="845"/>
    <x v="0"/>
    <x v="22"/>
    <n v="0"/>
    <n v="0"/>
    <x v="652"/>
    <x v="120"/>
    <x v="0"/>
    <x v="0"/>
  </r>
  <r>
    <x v="846"/>
    <x v="0"/>
    <x v="0"/>
    <x v="846"/>
    <x v="0"/>
    <x v="4"/>
    <n v="8"/>
    <n v="2"/>
    <x v="148"/>
    <x v="94"/>
    <x v="0"/>
    <x v="0"/>
  </r>
  <r>
    <x v="847"/>
    <x v="0"/>
    <x v="0"/>
    <x v="847"/>
    <x v="0"/>
    <x v="3"/>
    <n v="0"/>
    <n v="0"/>
    <x v="653"/>
    <x v="25"/>
    <x v="0"/>
    <x v="1"/>
  </r>
  <r>
    <x v="848"/>
    <x v="0"/>
    <x v="2"/>
    <x v="848"/>
    <x v="0"/>
    <x v="17"/>
    <n v="0"/>
    <n v="1"/>
    <x v="491"/>
    <x v="213"/>
    <x v="0"/>
    <x v="0"/>
  </r>
  <r>
    <x v="849"/>
    <x v="1"/>
    <x v="1"/>
    <x v="849"/>
    <x v="1"/>
    <x v="4"/>
    <n v="1"/>
    <n v="0"/>
    <x v="383"/>
    <x v="180"/>
    <x v="79"/>
    <x v="1"/>
  </r>
  <r>
    <x v="850"/>
    <x v="0"/>
    <x v="0"/>
    <x v="850"/>
    <x v="0"/>
    <x v="9"/>
    <n v="4"/>
    <n v="2"/>
    <x v="13"/>
    <x v="12"/>
    <x v="0"/>
    <x v="0"/>
  </r>
  <r>
    <x v="851"/>
    <x v="0"/>
    <x v="0"/>
    <x v="851"/>
    <x v="0"/>
    <x v="88"/>
    <n v="0"/>
    <n v="0"/>
    <x v="654"/>
    <x v="71"/>
    <x v="0"/>
    <x v="0"/>
  </r>
  <r>
    <x v="852"/>
    <x v="0"/>
    <x v="0"/>
    <x v="852"/>
    <x v="1"/>
    <x v="52"/>
    <n v="1"/>
    <n v="1"/>
    <x v="130"/>
    <x v="49"/>
    <x v="0"/>
    <x v="1"/>
  </r>
  <r>
    <x v="853"/>
    <x v="1"/>
    <x v="1"/>
    <x v="853"/>
    <x v="1"/>
    <x v="36"/>
    <n v="0"/>
    <n v="1"/>
    <x v="655"/>
    <x v="241"/>
    <x v="142"/>
    <x v="0"/>
  </r>
  <r>
    <x v="854"/>
    <x v="0"/>
    <x v="2"/>
    <x v="854"/>
    <x v="1"/>
    <x v="57"/>
    <n v="1"/>
    <n v="0"/>
    <x v="223"/>
    <x v="19"/>
    <x v="0"/>
    <x v="0"/>
  </r>
  <r>
    <x v="855"/>
    <x v="1"/>
    <x v="0"/>
    <x v="855"/>
    <x v="1"/>
    <x v="24"/>
    <n v="0"/>
    <n v="1"/>
    <x v="656"/>
    <x v="118"/>
    <x v="0"/>
    <x v="0"/>
  </r>
  <r>
    <x v="856"/>
    <x v="1"/>
    <x v="1"/>
    <x v="856"/>
    <x v="1"/>
    <x v="33"/>
    <n v="1"/>
    <n v="1"/>
    <x v="283"/>
    <x v="150"/>
    <x v="0"/>
    <x v="0"/>
  </r>
  <r>
    <x v="857"/>
    <x v="1"/>
    <x v="1"/>
    <x v="857"/>
    <x v="0"/>
    <x v="54"/>
    <n v="0"/>
    <n v="0"/>
    <x v="657"/>
    <x v="11"/>
    <x v="143"/>
    <x v="0"/>
  </r>
  <r>
    <x v="858"/>
    <x v="1"/>
    <x v="0"/>
    <x v="858"/>
    <x v="1"/>
    <x v="42"/>
    <n v="0"/>
    <n v="3"/>
    <x v="379"/>
    <x v="178"/>
    <x v="0"/>
    <x v="1"/>
  </r>
  <r>
    <x v="859"/>
    <x v="0"/>
    <x v="0"/>
    <x v="859"/>
    <x v="0"/>
    <x v="4"/>
    <n v="0"/>
    <n v="0"/>
    <x v="658"/>
    <x v="32"/>
    <x v="0"/>
    <x v="1"/>
  </r>
  <r>
    <x v="860"/>
    <x v="0"/>
    <x v="0"/>
    <x v="860"/>
    <x v="0"/>
    <x v="66"/>
    <n v="2"/>
    <n v="0"/>
    <x v="659"/>
    <x v="242"/>
    <x v="0"/>
    <x v="0"/>
  </r>
  <r>
    <x v="861"/>
    <x v="0"/>
    <x v="2"/>
    <x v="861"/>
    <x v="0"/>
    <x v="23"/>
    <n v="1"/>
    <n v="0"/>
    <x v="660"/>
    <x v="86"/>
    <x v="0"/>
    <x v="0"/>
  </r>
  <r>
    <x v="862"/>
    <x v="1"/>
    <x v="1"/>
    <x v="862"/>
    <x v="1"/>
    <x v="76"/>
    <n v="0"/>
    <n v="0"/>
    <x v="661"/>
    <x v="232"/>
    <x v="136"/>
    <x v="0"/>
  </r>
  <r>
    <x v="863"/>
    <x v="0"/>
    <x v="0"/>
    <x v="863"/>
    <x v="1"/>
    <x v="4"/>
    <n v="8"/>
    <n v="2"/>
    <x v="148"/>
    <x v="94"/>
    <x v="0"/>
    <x v="0"/>
  </r>
  <r>
    <x v="864"/>
    <x v="0"/>
    <x v="2"/>
    <x v="864"/>
    <x v="0"/>
    <x v="42"/>
    <n v="0"/>
    <n v="0"/>
    <x v="662"/>
    <x v="16"/>
    <x v="0"/>
    <x v="0"/>
  </r>
  <r>
    <x v="865"/>
    <x v="1"/>
    <x v="2"/>
    <x v="865"/>
    <x v="1"/>
    <x v="22"/>
    <n v="0"/>
    <n v="0"/>
    <x v="663"/>
    <x v="16"/>
    <x v="0"/>
    <x v="0"/>
  </r>
  <r>
    <x v="866"/>
    <x v="1"/>
    <x v="2"/>
    <x v="866"/>
    <x v="1"/>
    <x v="7"/>
    <n v="1"/>
    <n v="0"/>
    <x v="664"/>
    <x v="243"/>
    <x v="0"/>
    <x v="1"/>
  </r>
  <r>
    <x v="867"/>
    <x v="0"/>
    <x v="1"/>
    <x v="867"/>
    <x v="0"/>
    <x v="14"/>
    <n v="0"/>
    <n v="0"/>
    <x v="665"/>
    <x v="244"/>
    <x v="144"/>
    <x v="0"/>
  </r>
  <r>
    <x v="868"/>
    <x v="0"/>
    <x v="0"/>
    <x v="868"/>
    <x v="0"/>
    <x v="4"/>
    <n v="0"/>
    <n v="0"/>
    <x v="666"/>
    <x v="59"/>
    <x v="0"/>
    <x v="0"/>
  </r>
  <r>
    <x v="869"/>
    <x v="1"/>
    <x v="0"/>
    <x v="869"/>
    <x v="0"/>
    <x v="9"/>
    <n v="1"/>
    <n v="1"/>
    <x v="8"/>
    <x v="8"/>
    <x v="0"/>
    <x v="0"/>
  </r>
  <r>
    <x v="870"/>
    <x v="0"/>
    <x v="0"/>
    <x v="870"/>
    <x v="0"/>
    <x v="2"/>
    <n v="0"/>
    <n v="0"/>
    <x v="667"/>
    <x v="25"/>
    <x v="0"/>
    <x v="0"/>
  </r>
  <r>
    <x v="871"/>
    <x v="1"/>
    <x v="1"/>
    <x v="871"/>
    <x v="1"/>
    <x v="47"/>
    <n v="1"/>
    <n v="1"/>
    <x v="222"/>
    <x v="124"/>
    <x v="42"/>
    <x v="0"/>
  </r>
  <r>
    <x v="872"/>
    <x v="0"/>
    <x v="1"/>
    <x v="872"/>
    <x v="0"/>
    <x v="40"/>
    <n v="0"/>
    <n v="0"/>
    <x v="668"/>
    <x v="245"/>
    <x v="115"/>
    <x v="0"/>
  </r>
  <r>
    <x v="873"/>
    <x v="0"/>
    <x v="0"/>
    <x v="873"/>
    <x v="0"/>
    <x v="47"/>
    <n v="0"/>
    <n v="0"/>
    <x v="669"/>
    <x v="58"/>
    <x v="0"/>
    <x v="0"/>
  </r>
  <r>
    <x v="874"/>
    <x v="1"/>
    <x v="2"/>
    <x v="874"/>
    <x v="1"/>
    <x v="17"/>
    <n v="1"/>
    <n v="0"/>
    <x v="274"/>
    <x v="145"/>
    <x v="0"/>
    <x v="1"/>
  </r>
  <r>
    <x v="875"/>
    <x v="1"/>
    <x v="0"/>
    <x v="875"/>
    <x v="1"/>
    <x v="16"/>
    <n v="0"/>
    <n v="0"/>
    <x v="670"/>
    <x v="18"/>
    <x v="0"/>
    <x v="1"/>
  </r>
  <r>
    <x v="876"/>
    <x v="0"/>
    <x v="0"/>
    <x v="876"/>
    <x v="0"/>
    <x v="11"/>
    <n v="0"/>
    <n v="0"/>
    <x v="128"/>
    <x v="246"/>
    <x v="0"/>
    <x v="0"/>
  </r>
  <r>
    <x v="877"/>
    <x v="0"/>
    <x v="0"/>
    <x v="877"/>
    <x v="0"/>
    <x v="19"/>
    <n v="0"/>
    <n v="0"/>
    <x v="671"/>
    <x v="25"/>
    <x v="0"/>
    <x v="0"/>
  </r>
  <r>
    <x v="878"/>
    <x v="0"/>
    <x v="0"/>
    <x v="878"/>
    <x v="0"/>
    <x v="4"/>
    <n v="0"/>
    <n v="0"/>
    <x v="672"/>
    <x v="25"/>
    <x v="0"/>
    <x v="0"/>
  </r>
  <r>
    <x v="879"/>
    <x v="1"/>
    <x v="1"/>
    <x v="879"/>
    <x v="1"/>
    <x v="60"/>
    <n v="0"/>
    <n v="1"/>
    <x v="276"/>
    <x v="147"/>
    <x v="145"/>
    <x v="1"/>
  </r>
  <r>
    <x v="880"/>
    <x v="1"/>
    <x v="2"/>
    <x v="880"/>
    <x v="1"/>
    <x v="37"/>
    <n v="0"/>
    <n v="1"/>
    <x v="232"/>
    <x v="19"/>
    <x v="0"/>
    <x v="0"/>
  </r>
  <r>
    <x v="881"/>
    <x v="0"/>
    <x v="0"/>
    <x v="881"/>
    <x v="0"/>
    <x v="40"/>
    <n v="0"/>
    <n v="0"/>
    <x v="673"/>
    <x v="25"/>
    <x v="0"/>
    <x v="0"/>
  </r>
  <r>
    <x v="882"/>
    <x v="0"/>
    <x v="0"/>
    <x v="882"/>
    <x v="1"/>
    <x v="0"/>
    <n v="0"/>
    <n v="0"/>
    <x v="674"/>
    <x v="247"/>
    <x v="0"/>
    <x v="0"/>
  </r>
  <r>
    <x v="883"/>
    <x v="0"/>
    <x v="2"/>
    <x v="883"/>
    <x v="0"/>
    <x v="17"/>
    <n v="0"/>
    <n v="0"/>
    <x v="675"/>
    <x v="29"/>
    <x v="0"/>
    <x v="0"/>
  </r>
  <r>
    <x v="884"/>
    <x v="0"/>
    <x v="0"/>
    <x v="884"/>
    <x v="0"/>
    <x v="37"/>
    <n v="0"/>
    <n v="0"/>
    <x v="676"/>
    <x v="79"/>
    <x v="0"/>
    <x v="0"/>
  </r>
  <r>
    <x v="885"/>
    <x v="0"/>
    <x v="0"/>
    <x v="885"/>
    <x v="1"/>
    <x v="12"/>
    <n v="0"/>
    <n v="5"/>
    <x v="16"/>
    <x v="15"/>
    <x v="0"/>
    <x v="2"/>
  </r>
  <r>
    <x v="886"/>
    <x v="0"/>
    <x v="2"/>
    <x v="886"/>
    <x v="0"/>
    <x v="7"/>
    <n v="0"/>
    <n v="0"/>
    <x v="677"/>
    <x v="16"/>
    <x v="0"/>
    <x v="0"/>
  </r>
  <r>
    <x v="887"/>
    <x v="1"/>
    <x v="1"/>
    <x v="887"/>
    <x v="1"/>
    <x v="19"/>
    <n v="0"/>
    <n v="0"/>
    <x v="678"/>
    <x v="209"/>
    <x v="146"/>
    <x v="0"/>
  </r>
  <r>
    <x v="888"/>
    <x v="0"/>
    <x v="0"/>
    <x v="888"/>
    <x v="1"/>
    <x v="4"/>
    <n v="1"/>
    <n v="2"/>
    <x v="614"/>
    <x v="231"/>
    <x v="0"/>
    <x v="0"/>
  </r>
  <r>
    <x v="889"/>
    <x v="1"/>
    <x v="1"/>
    <x v="889"/>
    <x v="0"/>
    <x v="2"/>
    <n v="0"/>
    <n v="0"/>
    <x v="679"/>
    <x v="209"/>
    <x v="147"/>
    <x v="1"/>
  </r>
  <r>
    <x v="890"/>
    <x v="0"/>
    <x v="0"/>
    <x v="890"/>
    <x v="0"/>
    <x v="35"/>
    <n v="0"/>
    <n v="0"/>
    <x v="680"/>
    <x v="28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1">
  <r>
    <n v="1"/>
    <n v="0"/>
    <x v="0"/>
    <s v="Braund, Mr. Owen Harris"/>
    <x v="0"/>
    <n v="22"/>
    <n v="1"/>
    <n v="0"/>
    <s v="A/5 21171"/>
    <n v="7.25"/>
    <m/>
    <s v="S"/>
    <x v="0"/>
  </r>
  <r>
    <n v="2"/>
    <n v="1"/>
    <x v="1"/>
    <s v="Cumings, Mrs. John Bradley (Florence Briggs Thayer)"/>
    <x v="1"/>
    <n v="38"/>
    <n v="1"/>
    <n v="0"/>
    <s v="PC 17599"/>
    <n v="71.283299999999997"/>
    <s v="C85"/>
    <s v="C"/>
    <x v="1"/>
  </r>
  <r>
    <n v="3"/>
    <n v="1"/>
    <x v="0"/>
    <s v="Heikkinen, Miss. Laina"/>
    <x v="1"/>
    <n v="26"/>
    <n v="0"/>
    <n v="0"/>
    <s v="STON/O2. 3101282"/>
    <n v="7.9249999999999998"/>
    <m/>
    <s v="S"/>
    <x v="0"/>
  </r>
  <r>
    <n v="4"/>
    <n v="1"/>
    <x v="1"/>
    <s v="Futrelle, Mrs. Jacques Heath (Lily May Peel)"/>
    <x v="1"/>
    <n v="35"/>
    <n v="1"/>
    <n v="0"/>
    <n v="113803"/>
    <n v="53.1"/>
    <s v="C123"/>
    <s v="S"/>
    <x v="1"/>
  </r>
  <r>
    <n v="5"/>
    <n v="0"/>
    <x v="0"/>
    <s v="Allen, Mr. William Henry"/>
    <x v="0"/>
    <n v="35"/>
    <n v="0"/>
    <n v="0"/>
    <n v="373450"/>
    <n v="8.0500000000000007"/>
    <m/>
    <s v="S"/>
    <x v="0"/>
  </r>
  <r>
    <n v="6"/>
    <n v="0"/>
    <x v="0"/>
    <s v="Moran, Mr. James"/>
    <x v="0"/>
    <m/>
    <n v="0"/>
    <n v="0"/>
    <n v="330877"/>
    <n v="8.4582999999999995"/>
    <m/>
    <s v="Q"/>
    <x v="0"/>
  </r>
  <r>
    <n v="7"/>
    <n v="0"/>
    <x v="1"/>
    <s v="McCarthy, Mr. Timothy J"/>
    <x v="0"/>
    <n v="54"/>
    <n v="0"/>
    <n v="0"/>
    <n v="17463"/>
    <n v="51.862499999999997"/>
    <s v="E46"/>
    <s v="S"/>
    <x v="1"/>
  </r>
  <r>
    <n v="8"/>
    <n v="0"/>
    <x v="0"/>
    <s v="Palsson, Master. Gosta Leonard"/>
    <x v="0"/>
    <n v="2"/>
    <n v="3"/>
    <n v="1"/>
    <n v="349909"/>
    <n v="21.074999999999999"/>
    <m/>
    <s v="S"/>
    <x v="2"/>
  </r>
  <r>
    <n v="9"/>
    <n v="1"/>
    <x v="0"/>
    <s v="Johnson, Mrs. Oscar W (Elisabeth Vilhelmina Berg)"/>
    <x v="1"/>
    <n v="27"/>
    <n v="0"/>
    <n v="2"/>
    <n v="347742"/>
    <n v="11.1333"/>
    <m/>
    <s v="S"/>
    <x v="2"/>
  </r>
  <r>
    <n v="10"/>
    <n v="1"/>
    <x v="2"/>
    <s v="Nasser, Mrs. Nicholas (Adele Achem)"/>
    <x v="1"/>
    <n v="14"/>
    <n v="1"/>
    <n v="0"/>
    <n v="237736"/>
    <n v="30.070799999999998"/>
    <m/>
    <s v="C"/>
    <x v="1"/>
  </r>
  <r>
    <n v="11"/>
    <n v="1"/>
    <x v="0"/>
    <s v="Sandstrom, Miss. Marguerite Rut"/>
    <x v="1"/>
    <n v="4"/>
    <n v="1"/>
    <n v="1"/>
    <s v="PP 9549"/>
    <n v="16.7"/>
    <s v="G6"/>
    <s v="S"/>
    <x v="2"/>
  </r>
  <r>
    <n v="12"/>
    <n v="1"/>
    <x v="1"/>
    <s v="Bonnell, Miss. Elizabeth"/>
    <x v="1"/>
    <n v="58"/>
    <n v="0"/>
    <n v="0"/>
    <n v="113783"/>
    <n v="26.55"/>
    <s v="C103"/>
    <s v="S"/>
    <x v="2"/>
  </r>
  <r>
    <n v="13"/>
    <n v="0"/>
    <x v="0"/>
    <s v="Saundercock, Mr. William Henry"/>
    <x v="0"/>
    <n v="20"/>
    <n v="0"/>
    <n v="0"/>
    <s v="A/5. 2151"/>
    <n v="8.0500000000000007"/>
    <m/>
    <s v="S"/>
    <x v="0"/>
  </r>
  <r>
    <n v="14"/>
    <n v="0"/>
    <x v="0"/>
    <s v="Andersson, Mr. Anders Johan"/>
    <x v="0"/>
    <n v="39"/>
    <n v="1"/>
    <n v="5"/>
    <n v="347082"/>
    <n v="31.274999999999999"/>
    <m/>
    <s v="S"/>
    <x v="1"/>
  </r>
  <r>
    <n v="15"/>
    <n v="0"/>
    <x v="0"/>
    <s v="Vestrom, Miss. Hulda Amanda Adolfina"/>
    <x v="1"/>
    <n v="14"/>
    <n v="0"/>
    <n v="0"/>
    <n v="350406"/>
    <n v="7.8541999999999996"/>
    <m/>
    <s v="S"/>
    <x v="0"/>
  </r>
  <r>
    <n v="16"/>
    <n v="1"/>
    <x v="2"/>
    <s v="Hewlett, Mrs. (Mary D Kingcome) "/>
    <x v="1"/>
    <n v="55"/>
    <n v="0"/>
    <n v="0"/>
    <n v="248706"/>
    <n v="16"/>
    <m/>
    <s v="S"/>
    <x v="2"/>
  </r>
  <r>
    <n v="17"/>
    <n v="0"/>
    <x v="0"/>
    <s v="Rice, Master. Eugene"/>
    <x v="0"/>
    <n v="2"/>
    <n v="4"/>
    <n v="1"/>
    <n v="382652"/>
    <n v="29.125"/>
    <m/>
    <s v="Q"/>
    <x v="2"/>
  </r>
  <r>
    <n v="18"/>
    <n v="1"/>
    <x v="2"/>
    <s v="Williams, Mr. Charles Eugene"/>
    <x v="0"/>
    <m/>
    <n v="0"/>
    <n v="0"/>
    <n v="244373"/>
    <n v="13"/>
    <m/>
    <s v="S"/>
    <x v="2"/>
  </r>
  <r>
    <n v="19"/>
    <n v="0"/>
    <x v="0"/>
    <s v="Vander Planke, Mrs. Julius (Emelia Maria Vandemoortele)"/>
    <x v="1"/>
    <n v="31"/>
    <n v="1"/>
    <n v="0"/>
    <n v="345763"/>
    <n v="18"/>
    <m/>
    <s v="S"/>
    <x v="2"/>
  </r>
  <r>
    <n v="20"/>
    <n v="1"/>
    <x v="0"/>
    <s v="Masselmani, Mrs. Fatima"/>
    <x v="1"/>
    <m/>
    <n v="0"/>
    <n v="0"/>
    <n v="2649"/>
    <n v="7.2249999999999996"/>
    <m/>
    <s v="C"/>
    <x v="0"/>
  </r>
  <r>
    <n v="21"/>
    <n v="0"/>
    <x v="2"/>
    <s v="Fynney, Mr. Joseph J"/>
    <x v="0"/>
    <n v="35"/>
    <n v="0"/>
    <n v="0"/>
    <n v="239865"/>
    <n v="26"/>
    <m/>
    <s v="S"/>
    <x v="2"/>
  </r>
  <r>
    <n v="22"/>
    <n v="1"/>
    <x v="2"/>
    <s v="Beesley, Mr. Lawrence"/>
    <x v="0"/>
    <n v="34"/>
    <n v="0"/>
    <n v="0"/>
    <n v="248698"/>
    <n v="13"/>
    <s v="D56"/>
    <s v="S"/>
    <x v="2"/>
  </r>
  <r>
    <n v="23"/>
    <n v="1"/>
    <x v="0"/>
    <s v="McGowan, Miss. Anna &quot;Annie&quot;"/>
    <x v="1"/>
    <n v="15"/>
    <n v="0"/>
    <n v="0"/>
    <n v="330923"/>
    <n v="8.0291999999999994"/>
    <m/>
    <s v="Q"/>
    <x v="0"/>
  </r>
  <r>
    <n v="24"/>
    <n v="1"/>
    <x v="1"/>
    <s v="Sloper, Mr. William Thompson"/>
    <x v="0"/>
    <n v="28"/>
    <n v="0"/>
    <n v="0"/>
    <n v="113788"/>
    <n v="35.5"/>
    <s v="A6"/>
    <s v="S"/>
    <x v="1"/>
  </r>
  <r>
    <n v="25"/>
    <n v="0"/>
    <x v="0"/>
    <s v="Palsson, Miss. Torborg Danira"/>
    <x v="1"/>
    <n v="8"/>
    <n v="3"/>
    <n v="1"/>
    <n v="349909"/>
    <n v="21.074999999999999"/>
    <m/>
    <s v="S"/>
    <x v="2"/>
  </r>
  <r>
    <n v="26"/>
    <n v="1"/>
    <x v="0"/>
    <s v="Asplund, Mrs. Carl Oscar (Selma Augusta Emilia Johansson)"/>
    <x v="1"/>
    <n v="38"/>
    <n v="1"/>
    <n v="5"/>
    <n v="347077"/>
    <n v="31.387499999999999"/>
    <m/>
    <s v="S"/>
    <x v="1"/>
  </r>
  <r>
    <n v="27"/>
    <n v="0"/>
    <x v="0"/>
    <s v="Emir, Mr. Farred Chehab"/>
    <x v="0"/>
    <m/>
    <n v="0"/>
    <n v="0"/>
    <n v="2631"/>
    <n v="7.2249999999999996"/>
    <m/>
    <s v="C"/>
    <x v="0"/>
  </r>
  <r>
    <n v="28"/>
    <n v="0"/>
    <x v="1"/>
    <s v="Fortune, Mr. Charles Alexander"/>
    <x v="0"/>
    <n v="19"/>
    <n v="3"/>
    <n v="2"/>
    <n v="19950"/>
    <n v="263"/>
    <s v="C23 C25 C27"/>
    <s v="S"/>
    <x v="1"/>
  </r>
  <r>
    <n v="29"/>
    <n v="1"/>
    <x v="0"/>
    <s v="O'Dwyer, Miss. Ellen &quot;Nellie&quot;"/>
    <x v="1"/>
    <m/>
    <n v="0"/>
    <n v="0"/>
    <n v="330959"/>
    <n v="7.8792"/>
    <m/>
    <s v="Q"/>
    <x v="0"/>
  </r>
  <r>
    <n v="30"/>
    <n v="0"/>
    <x v="0"/>
    <s v="Todoroff, Mr. Lalio"/>
    <x v="0"/>
    <m/>
    <n v="0"/>
    <n v="0"/>
    <n v="349216"/>
    <n v="7.8958000000000004"/>
    <m/>
    <s v="S"/>
    <x v="0"/>
  </r>
  <r>
    <n v="31"/>
    <n v="0"/>
    <x v="1"/>
    <s v="Uruchurtu, Don. Manuel E"/>
    <x v="0"/>
    <n v="40"/>
    <n v="0"/>
    <n v="0"/>
    <s v="PC 17601"/>
    <n v="27.720800000000001"/>
    <m/>
    <s v="C"/>
    <x v="2"/>
  </r>
  <r>
    <n v="32"/>
    <n v="1"/>
    <x v="1"/>
    <s v="Spencer, Mrs. William Augustus (Marie Eugenie)"/>
    <x v="1"/>
    <m/>
    <n v="1"/>
    <n v="0"/>
    <s v="PC 17569"/>
    <n v="146.52080000000001"/>
    <s v="B78"/>
    <s v="C"/>
    <x v="1"/>
  </r>
  <r>
    <n v="33"/>
    <n v="1"/>
    <x v="0"/>
    <s v="Glynn, Miss. Mary Agatha"/>
    <x v="1"/>
    <m/>
    <n v="0"/>
    <n v="0"/>
    <n v="335677"/>
    <n v="7.75"/>
    <m/>
    <s v="Q"/>
    <x v="0"/>
  </r>
  <r>
    <n v="34"/>
    <n v="0"/>
    <x v="2"/>
    <s v="Wheadon, Mr. Edward H"/>
    <x v="0"/>
    <n v="66"/>
    <n v="0"/>
    <n v="0"/>
    <s v="C.A. 24579"/>
    <n v="10.5"/>
    <m/>
    <s v="S"/>
    <x v="2"/>
  </r>
  <r>
    <n v="35"/>
    <n v="0"/>
    <x v="1"/>
    <s v="Meyer, Mr. Edgar Joseph"/>
    <x v="0"/>
    <n v="28"/>
    <n v="1"/>
    <n v="0"/>
    <s v="PC 17604"/>
    <n v="82.1708"/>
    <m/>
    <s v="C"/>
    <x v="1"/>
  </r>
  <r>
    <n v="36"/>
    <n v="0"/>
    <x v="1"/>
    <s v="Holverson, Mr. Alexander Oskar"/>
    <x v="0"/>
    <n v="42"/>
    <n v="1"/>
    <n v="0"/>
    <n v="113789"/>
    <n v="52"/>
    <m/>
    <s v="S"/>
    <x v="1"/>
  </r>
  <r>
    <n v="37"/>
    <n v="1"/>
    <x v="0"/>
    <s v="Mamee, Mr. Hanna"/>
    <x v="0"/>
    <m/>
    <n v="0"/>
    <n v="0"/>
    <n v="2677"/>
    <n v="7.2291999999999996"/>
    <m/>
    <s v="C"/>
    <x v="0"/>
  </r>
  <r>
    <n v="38"/>
    <n v="0"/>
    <x v="0"/>
    <s v="Cann, Mr. Ernest Charles"/>
    <x v="0"/>
    <n v="21"/>
    <n v="0"/>
    <n v="0"/>
    <s v="A./5. 2152"/>
    <n v="8.0500000000000007"/>
    <m/>
    <s v="S"/>
    <x v="0"/>
  </r>
  <r>
    <n v="39"/>
    <n v="0"/>
    <x v="0"/>
    <s v="Vander Planke, Miss. Augusta Maria"/>
    <x v="1"/>
    <n v="18"/>
    <n v="2"/>
    <n v="0"/>
    <n v="345764"/>
    <n v="18"/>
    <m/>
    <s v="S"/>
    <x v="2"/>
  </r>
  <r>
    <n v="40"/>
    <n v="1"/>
    <x v="0"/>
    <s v="Nicola-Yarred, Miss. Jamila"/>
    <x v="1"/>
    <n v="14"/>
    <n v="1"/>
    <n v="0"/>
    <n v="2651"/>
    <n v="11.2417"/>
    <m/>
    <s v="C"/>
    <x v="2"/>
  </r>
  <r>
    <n v="41"/>
    <n v="0"/>
    <x v="0"/>
    <s v="Ahlin, Mrs. Johan (Johanna Persdotter Larsson)"/>
    <x v="1"/>
    <n v="40"/>
    <n v="1"/>
    <n v="0"/>
    <n v="7546"/>
    <n v="9.4749999999999996"/>
    <m/>
    <s v="S"/>
    <x v="0"/>
  </r>
  <r>
    <n v="42"/>
    <n v="0"/>
    <x v="2"/>
    <s v="Turpin, Mrs. William John Robert (Dorothy Ann Wonnacott)"/>
    <x v="1"/>
    <n v="27"/>
    <n v="1"/>
    <n v="0"/>
    <n v="11668"/>
    <n v="21"/>
    <m/>
    <s v="S"/>
    <x v="2"/>
  </r>
  <r>
    <n v="43"/>
    <n v="0"/>
    <x v="0"/>
    <s v="Kraeff, Mr. Theodor"/>
    <x v="0"/>
    <m/>
    <n v="0"/>
    <n v="0"/>
    <n v="349253"/>
    <n v="7.8958000000000004"/>
    <m/>
    <s v="C"/>
    <x v="0"/>
  </r>
  <r>
    <n v="44"/>
    <n v="1"/>
    <x v="2"/>
    <s v="Laroche, Miss. Simonne Marie Anne Andree"/>
    <x v="1"/>
    <n v="3"/>
    <n v="1"/>
    <n v="2"/>
    <s v="SC/Paris 2123"/>
    <n v="41.5792"/>
    <m/>
    <s v="C"/>
    <x v="1"/>
  </r>
  <r>
    <n v="45"/>
    <n v="1"/>
    <x v="0"/>
    <s v="Devaney, Miss. Margaret Delia"/>
    <x v="1"/>
    <n v="19"/>
    <n v="0"/>
    <n v="0"/>
    <n v="330958"/>
    <n v="7.8792"/>
    <m/>
    <s v="Q"/>
    <x v="0"/>
  </r>
  <r>
    <n v="46"/>
    <n v="0"/>
    <x v="0"/>
    <s v="Rogers, Mr. William John"/>
    <x v="0"/>
    <m/>
    <n v="0"/>
    <n v="0"/>
    <s v="S.C./A.4. 23567"/>
    <n v="8.0500000000000007"/>
    <m/>
    <s v="S"/>
    <x v="0"/>
  </r>
  <r>
    <n v="47"/>
    <n v="0"/>
    <x v="0"/>
    <s v="Lennon, Mr. Denis"/>
    <x v="0"/>
    <m/>
    <n v="1"/>
    <n v="0"/>
    <n v="370371"/>
    <n v="15.5"/>
    <m/>
    <s v="Q"/>
    <x v="2"/>
  </r>
  <r>
    <n v="48"/>
    <n v="1"/>
    <x v="0"/>
    <s v="O'Driscoll, Miss. Bridget"/>
    <x v="1"/>
    <m/>
    <n v="0"/>
    <n v="0"/>
    <n v="14311"/>
    <n v="7.75"/>
    <m/>
    <s v="Q"/>
    <x v="0"/>
  </r>
  <r>
    <n v="49"/>
    <n v="0"/>
    <x v="0"/>
    <s v="Samaan, Mr. Youssef"/>
    <x v="0"/>
    <m/>
    <n v="2"/>
    <n v="0"/>
    <n v="2662"/>
    <n v="21.679200000000002"/>
    <m/>
    <s v="C"/>
    <x v="2"/>
  </r>
  <r>
    <n v="50"/>
    <n v="0"/>
    <x v="0"/>
    <s v="Arnold-Franchi, Mrs. Josef (Josefine Franchi)"/>
    <x v="1"/>
    <n v="18"/>
    <n v="1"/>
    <n v="0"/>
    <n v="349237"/>
    <n v="17.8"/>
    <m/>
    <s v="S"/>
    <x v="2"/>
  </r>
  <r>
    <n v="51"/>
    <n v="0"/>
    <x v="0"/>
    <s v="Panula, Master. Juha Niilo"/>
    <x v="0"/>
    <n v="7"/>
    <n v="4"/>
    <n v="1"/>
    <n v="3101295"/>
    <n v="39.6875"/>
    <m/>
    <s v="S"/>
    <x v="1"/>
  </r>
  <r>
    <n v="52"/>
    <n v="0"/>
    <x v="0"/>
    <s v="Nosworthy, Mr. Richard Cater"/>
    <x v="0"/>
    <n v="21"/>
    <n v="0"/>
    <n v="0"/>
    <s v="A/4. 39886"/>
    <n v="7.8"/>
    <m/>
    <s v="S"/>
    <x v="0"/>
  </r>
  <r>
    <n v="53"/>
    <n v="1"/>
    <x v="1"/>
    <s v="Harper, Mrs. Henry Sleeper (Myna Haxtun)"/>
    <x v="1"/>
    <n v="49"/>
    <n v="1"/>
    <n v="0"/>
    <s v="PC 17572"/>
    <n v="76.729200000000006"/>
    <s v="D33"/>
    <s v="C"/>
    <x v="1"/>
  </r>
  <r>
    <n v="54"/>
    <n v="1"/>
    <x v="2"/>
    <s v="Faunthorpe, Mrs. Lizzie (Elizabeth Anne Wilkinson)"/>
    <x v="1"/>
    <n v="29"/>
    <n v="1"/>
    <n v="0"/>
    <n v="2926"/>
    <n v="26"/>
    <m/>
    <s v="S"/>
    <x v="2"/>
  </r>
  <r>
    <n v="55"/>
    <n v="0"/>
    <x v="1"/>
    <s v="Ostby, Mr. Engelhart Cornelius"/>
    <x v="0"/>
    <n v="65"/>
    <n v="0"/>
    <n v="1"/>
    <n v="113509"/>
    <n v="61.979199999999999"/>
    <s v="B30"/>
    <s v="C"/>
    <x v="1"/>
  </r>
  <r>
    <n v="56"/>
    <n v="1"/>
    <x v="1"/>
    <s v="Woolner, Mr. Hugh"/>
    <x v="0"/>
    <m/>
    <n v="0"/>
    <n v="0"/>
    <n v="19947"/>
    <n v="35.5"/>
    <s v="C52"/>
    <s v="S"/>
    <x v="1"/>
  </r>
  <r>
    <n v="57"/>
    <n v="1"/>
    <x v="2"/>
    <s v="Rugg, Miss. Emily"/>
    <x v="1"/>
    <n v="21"/>
    <n v="0"/>
    <n v="0"/>
    <s v="C.A. 31026"/>
    <n v="10.5"/>
    <m/>
    <s v="S"/>
    <x v="2"/>
  </r>
  <r>
    <n v="58"/>
    <n v="0"/>
    <x v="0"/>
    <s v="Novel, Mr. Mansouer"/>
    <x v="0"/>
    <n v="28.5"/>
    <n v="0"/>
    <n v="0"/>
    <n v="2697"/>
    <n v="7.2291999999999996"/>
    <m/>
    <s v="C"/>
    <x v="0"/>
  </r>
  <r>
    <n v="59"/>
    <n v="1"/>
    <x v="2"/>
    <s v="West, Miss. Constance Mirium"/>
    <x v="1"/>
    <n v="5"/>
    <n v="1"/>
    <n v="2"/>
    <s v="C.A. 34651"/>
    <n v="27.75"/>
    <m/>
    <s v="S"/>
    <x v="2"/>
  </r>
  <r>
    <n v="60"/>
    <n v="0"/>
    <x v="0"/>
    <s v="Goodwin, Master. William Frederick"/>
    <x v="0"/>
    <n v="11"/>
    <n v="5"/>
    <n v="2"/>
    <s v="CA 2144"/>
    <n v="46.9"/>
    <m/>
    <s v="S"/>
    <x v="1"/>
  </r>
  <r>
    <n v="61"/>
    <n v="0"/>
    <x v="0"/>
    <s v="Sirayanian, Mr. Orsen"/>
    <x v="0"/>
    <n v="22"/>
    <n v="0"/>
    <n v="0"/>
    <n v="2669"/>
    <n v="7.2291999999999996"/>
    <m/>
    <s v="C"/>
    <x v="0"/>
  </r>
  <r>
    <n v="62"/>
    <n v="1"/>
    <x v="1"/>
    <s v="Icard, Miss. Amelie"/>
    <x v="1"/>
    <n v="38"/>
    <n v="0"/>
    <n v="0"/>
    <n v="113572"/>
    <n v="80"/>
    <s v="B28"/>
    <m/>
    <x v="1"/>
  </r>
  <r>
    <n v="63"/>
    <n v="0"/>
    <x v="1"/>
    <s v="Harris, Mr. Henry Birkhardt"/>
    <x v="0"/>
    <n v="45"/>
    <n v="1"/>
    <n v="0"/>
    <n v="36973"/>
    <n v="83.474999999999994"/>
    <s v="C83"/>
    <s v="S"/>
    <x v="1"/>
  </r>
  <r>
    <n v="64"/>
    <n v="0"/>
    <x v="0"/>
    <s v="Skoog, Master. Harald"/>
    <x v="0"/>
    <n v="4"/>
    <n v="3"/>
    <n v="2"/>
    <n v="347088"/>
    <n v="27.9"/>
    <m/>
    <s v="S"/>
    <x v="2"/>
  </r>
  <r>
    <n v="65"/>
    <n v="0"/>
    <x v="1"/>
    <s v="Stewart, Mr. Albert A"/>
    <x v="0"/>
    <m/>
    <n v="0"/>
    <n v="0"/>
    <s v="PC 17605"/>
    <n v="27.720800000000001"/>
    <m/>
    <s v="C"/>
    <x v="2"/>
  </r>
  <r>
    <n v="66"/>
    <n v="1"/>
    <x v="0"/>
    <s v="Moubarek, Master. Gerios"/>
    <x v="0"/>
    <m/>
    <n v="1"/>
    <n v="1"/>
    <n v="2661"/>
    <n v="15.245799999999999"/>
    <m/>
    <s v="C"/>
    <x v="2"/>
  </r>
  <r>
    <n v="67"/>
    <n v="1"/>
    <x v="2"/>
    <s v="Nye, Mrs. (Elizabeth Ramell)"/>
    <x v="1"/>
    <n v="29"/>
    <n v="0"/>
    <n v="0"/>
    <s v="C.A. 29395"/>
    <n v="10.5"/>
    <s v="F33"/>
    <s v="S"/>
    <x v="2"/>
  </r>
  <r>
    <n v="68"/>
    <n v="0"/>
    <x v="0"/>
    <s v="Crease, Mr. Ernest James"/>
    <x v="0"/>
    <n v="19"/>
    <n v="0"/>
    <n v="0"/>
    <s v="S.P. 3464"/>
    <n v="8.1583000000000006"/>
    <m/>
    <s v="S"/>
    <x v="0"/>
  </r>
  <r>
    <n v="69"/>
    <n v="1"/>
    <x v="0"/>
    <s v="Andersson, Miss. Erna Alexandra"/>
    <x v="1"/>
    <n v="17"/>
    <n v="4"/>
    <n v="2"/>
    <n v="3101281"/>
    <n v="7.9249999999999998"/>
    <m/>
    <s v="S"/>
    <x v="0"/>
  </r>
  <r>
    <n v="70"/>
    <n v="0"/>
    <x v="0"/>
    <s v="Kink, Mr. Vincenz"/>
    <x v="0"/>
    <n v="26"/>
    <n v="2"/>
    <n v="0"/>
    <n v="315151"/>
    <n v="8.6624999999999996"/>
    <m/>
    <s v="S"/>
    <x v="0"/>
  </r>
  <r>
    <n v="71"/>
    <n v="0"/>
    <x v="2"/>
    <s v="Jenkin, Mr. Stephen Curnow"/>
    <x v="0"/>
    <n v="32"/>
    <n v="0"/>
    <n v="0"/>
    <s v="C.A. 33111"/>
    <n v="10.5"/>
    <m/>
    <s v="S"/>
    <x v="2"/>
  </r>
  <r>
    <n v="72"/>
    <n v="0"/>
    <x v="0"/>
    <s v="Goodwin, Miss. Lillian Amy"/>
    <x v="1"/>
    <n v="16"/>
    <n v="5"/>
    <n v="2"/>
    <s v="CA 2144"/>
    <n v="46.9"/>
    <m/>
    <s v="S"/>
    <x v="1"/>
  </r>
  <r>
    <n v="73"/>
    <n v="0"/>
    <x v="2"/>
    <s v="Hood, Mr. Ambrose Jr"/>
    <x v="0"/>
    <n v="21"/>
    <n v="0"/>
    <n v="0"/>
    <s v="S.O.C. 14879"/>
    <n v="73.5"/>
    <m/>
    <s v="S"/>
    <x v="1"/>
  </r>
  <r>
    <n v="74"/>
    <n v="0"/>
    <x v="0"/>
    <s v="Chronopoulos, Mr. Apostolos"/>
    <x v="0"/>
    <n v="26"/>
    <n v="1"/>
    <n v="0"/>
    <n v="2680"/>
    <n v="14.4542"/>
    <m/>
    <s v="C"/>
    <x v="2"/>
  </r>
  <r>
    <n v="75"/>
    <n v="1"/>
    <x v="0"/>
    <s v="Bing, Mr. Lee"/>
    <x v="0"/>
    <n v="32"/>
    <n v="0"/>
    <n v="0"/>
    <n v="1601"/>
    <n v="56.495800000000003"/>
    <m/>
    <s v="S"/>
    <x v="1"/>
  </r>
  <r>
    <n v="76"/>
    <n v="0"/>
    <x v="0"/>
    <s v="Moen, Mr. Sigurd Hansen"/>
    <x v="0"/>
    <n v="25"/>
    <n v="0"/>
    <n v="0"/>
    <n v="348123"/>
    <n v="7.65"/>
    <s v="F G73"/>
    <s v="S"/>
    <x v="0"/>
  </r>
  <r>
    <n v="77"/>
    <n v="0"/>
    <x v="0"/>
    <s v="Staneff, Mr. Ivan"/>
    <x v="0"/>
    <m/>
    <n v="0"/>
    <n v="0"/>
    <n v="349208"/>
    <n v="7.8958000000000004"/>
    <m/>
    <s v="S"/>
    <x v="0"/>
  </r>
  <r>
    <n v="78"/>
    <n v="0"/>
    <x v="0"/>
    <s v="Moutal, Mr. Rahamin Haim"/>
    <x v="0"/>
    <m/>
    <n v="0"/>
    <n v="0"/>
    <n v="374746"/>
    <n v="8.0500000000000007"/>
    <m/>
    <s v="S"/>
    <x v="0"/>
  </r>
  <r>
    <n v="79"/>
    <n v="1"/>
    <x v="2"/>
    <s v="Caldwell, Master. Alden Gates"/>
    <x v="0"/>
    <n v="0.83"/>
    <n v="0"/>
    <n v="2"/>
    <n v="248738"/>
    <n v="29"/>
    <m/>
    <s v="S"/>
    <x v="2"/>
  </r>
  <r>
    <n v="80"/>
    <n v="1"/>
    <x v="0"/>
    <s v="Dowdell, Miss. Elizabeth"/>
    <x v="1"/>
    <n v="30"/>
    <n v="0"/>
    <n v="0"/>
    <n v="364516"/>
    <n v="12.475"/>
    <m/>
    <s v="S"/>
    <x v="2"/>
  </r>
  <r>
    <n v="81"/>
    <n v="0"/>
    <x v="0"/>
    <s v="Waelens, Mr. Achille"/>
    <x v="0"/>
    <n v="22"/>
    <n v="0"/>
    <n v="0"/>
    <n v="345767"/>
    <n v="9"/>
    <m/>
    <s v="S"/>
    <x v="0"/>
  </r>
  <r>
    <n v="82"/>
    <n v="1"/>
    <x v="0"/>
    <s v="Sheerlinck, Mr. Jan Baptist"/>
    <x v="0"/>
    <n v="29"/>
    <n v="0"/>
    <n v="0"/>
    <n v="345779"/>
    <n v="9.5"/>
    <m/>
    <s v="S"/>
    <x v="0"/>
  </r>
  <r>
    <n v="83"/>
    <n v="1"/>
    <x v="0"/>
    <s v="McDermott, Miss. Brigdet Delia"/>
    <x v="1"/>
    <m/>
    <n v="0"/>
    <n v="0"/>
    <n v="330932"/>
    <n v="7.7874999999999996"/>
    <m/>
    <s v="Q"/>
    <x v="0"/>
  </r>
  <r>
    <n v="84"/>
    <n v="0"/>
    <x v="1"/>
    <s v="Carrau, Mr. Francisco M"/>
    <x v="0"/>
    <n v="28"/>
    <n v="0"/>
    <n v="0"/>
    <n v="113059"/>
    <n v="47.1"/>
    <m/>
    <s v="S"/>
    <x v="1"/>
  </r>
  <r>
    <n v="85"/>
    <n v="1"/>
    <x v="2"/>
    <s v="Ilett, Miss. Bertha"/>
    <x v="1"/>
    <n v="17"/>
    <n v="0"/>
    <n v="0"/>
    <s v="SO/C 14885"/>
    <n v="10.5"/>
    <m/>
    <s v="S"/>
    <x v="2"/>
  </r>
  <r>
    <n v="86"/>
    <n v="1"/>
    <x v="0"/>
    <s v="Backstrom, Mrs. Karl Alfred (Maria Mathilda Gustafsson)"/>
    <x v="1"/>
    <n v="33"/>
    <n v="3"/>
    <n v="0"/>
    <n v="3101278"/>
    <n v="15.85"/>
    <m/>
    <s v="S"/>
    <x v="2"/>
  </r>
  <r>
    <n v="87"/>
    <n v="0"/>
    <x v="0"/>
    <s v="Ford, Mr. William Neal"/>
    <x v="0"/>
    <n v="16"/>
    <n v="1"/>
    <n v="3"/>
    <s v="W./C. 6608"/>
    <n v="34.375"/>
    <m/>
    <s v="S"/>
    <x v="1"/>
  </r>
  <r>
    <n v="88"/>
    <n v="0"/>
    <x v="0"/>
    <s v="Slocovski, Mr. Selman Francis"/>
    <x v="0"/>
    <m/>
    <n v="0"/>
    <n v="0"/>
    <s v="SOTON/OQ 392086"/>
    <n v="8.0500000000000007"/>
    <m/>
    <s v="S"/>
    <x v="0"/>
  </r>
  <r>
    <n v="89"/>
    <n v="1"/>
    <x v="1"/>
    <s v="Fortune, Miss. Mabel Helen"/>
    <x v="1"/>
    <n v="23"/>
    <n v="3"/>
    <n v="2"/>
    <n v="19950"/>
    <n v="263"/>
    <s v="C23 C25 C27"/>
    <s v="S"/>
    <x v="1"/>
  </r>
  <r>
    <n v="90"/>
    <n v="0"/>
    <x v="0"/>
    <s v="Celotti, Mr. Francesco"/>
    <x v="0"/>
    <n v="24"/>
    <n v="0"/>
    <n v="0"/>
    <n v="343275"/>
    <n v="8.0500000000000007"/>
    <m/>
    <s v="S"/>
    <x v="0"/>
  </r>
  <r>
    <n v="91"/>
    <n v="0"/>
    <x v="0"/>
    <s v="Christmann, Mr. Emil"/>
    <x v="0"/>
    <n v="29"/>
    <n v="0"/>
    <n v="0"/>
    <n v="343276"/>
    <n v="8.0500000000000007"/>
    <m/>
    <s v="S"/>
    <x v="0"/>
  </r>
  <r>
    <n v="92"/>
    <n v="0"/>
    <x v="0"/>
    <s v="Andreasson, Mr. Paul Edvin"/>
    <x v="0"/>
    <n v="20"/>
    <n v="0"/>
    <n v="0"/>
    <n v="347466"/>
    <n v="7.8541999999999996"/>
    <m/>
    <s v="S"/>
    <x v="0"/>
  </r>
  <r>
    <n v="93"/>
    <n v="0"/>
    <x v="1"/>
    <s v="Chaffee, Mr. Herbert Fuller"/>
    <x v="0"/>
    <n v="46"/>
    <n v="1"/>
    <n v="0"/>
    <s v="W.E.P. 5734"/>
    <n v="61.174999999999997"/>
    <s v="E31"/>
    <s v="S"/>
    <x v="1"/>
  </r>
  <r>
    <n v="94"/>
    <n v="0"/>
    <x v="0"/>
    <s v="Dean, Mr. Bertram Frank"/>
    <x v="0"/>
    <n v="26"/>
    <n v="1"/>
    <n v="2"/>
    <s v="C.A. 2315"/>
    <n v="20.574999999999999"/>
    <m/>
    <s v="S"/>
    <x v="2"/>
  </r>
  <r>
    <n v="95"/>
    <n v="0"/>
    <x v="0"/>
    <s v="Coxon, Mr. Daniel"/>
    <x v="0"/>
    <n v="59"/>
    <n v="0"/>
    <n v="0"/>
    <n v="364500"/>
    <n v="7.25"/>
    <m/>
    <s v="S"/>
    <x v="0"/>
  </r>
  <r>
    <n v="96"/>
    <n v="0"/>
    <x v="0"/>
    <s v="Shorney, Mr. Charles Joseph"/>
    <x v="0"/>
    <m/>
    <n v="0"/>
    <n v="0"/>
    <n v="374910"/>
    <n v="8.0500000000000007"/>
    <m/>
    <s v="S"/>
    <x v="0"/>
  </r>
  <r>
    <n v="97"/>
    <n v="0"/>
    <x v="1"/>
    <s v="Goldschmidt, Mr. George B"/>
    <x v="0"/>
    <n v="71"/>
    <n v="0"/>
    <n v="0"/>
    <s v="PC 17754"/>
    <n v="34.654200000000003"/>
    <s v="A5"/>
    <s v="C"/>
    <x v="1"/>
  </r>
  <r>
    <n v="98"/>
    <n v="1"/>
    <x v="1"/>
    <s v="Greenfield, Mr. William Bertram"/>
    <x v="0"/>
    <n v="23"/>
    <n v="0"/>
    <n v="1"/>
    <s v="PC 17759"/>
    <n v="63.3583"/>
    <s v="D10 D12"/>
    <s v="C"/>
    <x v="1"/>
  </r>
  <r>
    <n v="99"/>
    <n v="1"/>
    <x v="2"/>
    <s v="Doling, Mrs. John T (Ada Julia Bone)"/>
    <x v="1"/>
    <n v="34"/>
    <n v="0"/>
    <n v="1"/>
    <n v="231919"/>
    <n v="23"/>
    <m/>
    <s v="S"/>
    <x v="2"/>
  </r>
  <r>
    <n v="100"/>
    <n v="0"/>
    <x v="2"/>
    <s v="Kantor, Mr. Sinai"/>
    <x v="0"/>
    <n v="34"/>
    <n v="1"/>
    <n v="0"/>
    <n v="244367"/>
    <n v="26"/>
    <m/>
    <s v="S"/>
    <x v="2"/>
  </r>
  <r>
    <n v="101"/>
    <n v="0"/>
    <x v="0"/>
    <s v="Petranec, Miss. Matilda"/>
    <x v="1"/>
    <n v="28"/>
    <n v="0"/>
    <n v="0"/>
    <n v="349245"/>
    <n v="7.8958000000000004"/>
    <m/>
    <s v="S"/>
    <x v="0"/>
  </r>
  <r>
    <n v="102"/>
    <n v="0"/>
    <x v="0"/>
    <s v="Petroff, Mr. Pastcho (&quot;Pentcho&quot;)"/>
    <x v="0"/>
    <m/>
    <n v="0"/>
    <n v="0"/>
    <n v="349215"/>
    <n v="7.8958000000000004"/>
    <m/>
    <s v="S"/>
    <x v="0"/>
  </r>
  <r>
    <n v="103"/>
    <n v="0"/>
    <x v="1"/>
    <s v="White, Mr. Richard Frasar"/>
    <x v="0"/>
    <n v="21"/>
    <n v="0"/>
    <n v="1"/>
    <n v="35281"/>
    <n v="77.287499999999994"/>
    <s v="D26"/>
    <s v="S"/>
    <x v="1"/>
  </r>
  <r>
    <n v="104"/>
    <n v="0"/>
    <x v="0"/>
    <s v="Johansson, Mr. Gustaf Joel"/>
    <x v="0"/>
    <n v="33"/>
    <n v="0"/>
    <n v="0"/>
    <n v="7540"/>
    <n v="8.6541999999999994"/>
    <m/>
    <s v="S"/>
    <x v="0"/>
  </r>
  <r>
    <n v="105"/>
    <n v="0"/>
    <x v="0"/>
    <s v="Gustafsson, Mr. Anders Vilhelm"/>
    <x v="0"/>
    <n v="37"/>
    <n v="2"/>
    <n v="0"/>
    <n v="3101276"/>
    <n v="7.9249999999999998"/>
    <m/>
    <s v="S"/>
    <x v="0"/>
  </r>
  <r>
    <n v="106"/>
    <n v="0"/>
    <x v="0"/>
    <s v="Mionoff, Mr. Stoytcho"/>
    <x v="0"/>
    <n v="28"/>
    <n v="0"/>
    <n v="0"/>
    <n v="349207"/>
    <n v="7.8958000000000004"/>
    <m/>
    <s v="S"/>
    <x v="0"/>
  </r>
  <r>
    <n v="107"/>
    <n v="1"/>
    <x v="0"/>
    <s v="Salkjelsvik, Miss. Anna Kristine"/>
    <x v="1"/>
    <n v="21"/>
    <n v="0"/>
    <n v="0"/>
    <n v="343120"/>
    <n v="7.65"/>
    <m/>
    <s v="S"/>
    <x v="0"/>
  </r>
  <r>
    <n v="108"/>
    <n v="1"/>
    <x v="0"/>
    <s v="Moss, Mr. Albert Johan"/>
    <x v="0"/>
    <m/>
    <n v="0"/>
    <n v="0"/>
    <n v="312991"/>
    <n v="7.7750000000000004"/>
    <m/>
    <s v="S"/>
    <x v="0"/>
  </r>
  <r>
    <n v="109"/>
    <n v="0"/>
    <x v="0"/>
    <s v="Rekic, Mr. Tido"/>
    <x v="0"/>
    <n v="38"/>
    <n v="0"/>
    <n v="0"/>
    <n v="349249"/>
    <n v="7.8958000000000004"/>
    <m/>
    <s v="S"/>
    <x v="0"/>
  </r>
  <r>
    <n v="110"/>
    <n v="1"/>
    <x v="0"/>
    <s v="Moran, Miss. Bertha"/>
    <x v="1"/>
    <m/>
    <n v="1"/>
    <n v="0"/>
    <n v="371110"/>
    <n v="24.15"/>
    <m/>
    <s v="Q"/>
    <x v="2"/>
  </r>
  <r>
    <n v="111"/>
    <n v="0"/>
    <x v="1"/>
    <s v="Porter, Mr. Walter Chamberlain"/>
    <x v="0"/>
    <n v="47"/>
    <n v="0"/>
    <n v="0"/>
    <n v="110465"/>
    <n v="52"/>
    <s v="C110"/>
    <s v="S"/>
    <x v="1"/>
  </r>
  <r>
    <n v="112"/>
    <n v="0"/>
    <x v="0"/>
    <s v="Zabour, Miss. Hileni"/>
    <x v="1"/>
    <n v="14.5"/>
    <n v="1"/>
    <n v="0"/>
    <n v="2665"/>
    <n v="14.4542"/>
    <m/>
    <s v="C"/>
    <x v="2"/>
  </r>
  <r>
    <n v="113"/>
    <n v="0"/>
    <x v="0"/>
    <s v="Barton, Mr. David John"/>
    <x v="0"/>
    <n v="22"/>
    <n v="0"/>
    <n v="0"/>
    <n v="324669"/>
    <n v="8.0500000000000007"/>
    <m/>
    <s v="S"/>
    <x v="0"/>
  </r>
  <r>
    <n v="114"/>
    <n v="0"/>
    <x v="0"/>
    <s v="Jussila, Miss. Katriina"/>
    <x v="1"/>
    <n v="20"/>
    <n v="1"/>
    <n v="0"/>
    <n v="4136"/>
    <n v="9.8249999999999993"/>
    <m/>
    <s v="S"/>
    <x v="0"/>
  </r>
  <r>
    <n v="115"/>
    <n v="0"/>
    <x v="0"/>
    <s v="Attalah, Miss. Malake"/>
    <x v="1"/>
    <n v="17"/>
    <n v="0"/>
    <n v="0"/>
    <n v="2627"/>
    <n v="14.458299999999999"/>
    <m/>
    <s v="C"/>
    <x v="2"/>
  </r>
  <r>
    <n v="116"/>
    <n v="0"/>
    <x v="0"/>
    <s v="Pekoniemi, Mr. Edvard"/>
    <x v="0"/>
    <n v="21"/>
    <n v="0"/>
    <n v="0"/>
    <s v="STON/O 2. 3101294"/>
    <n v="7.9249999999999998"/>
    <m/>
    <s v="S"/>
    <x v="0"/>
  </r>
  <r>
    <n v="117"/>
    <n v="0"/>
    <x v="0"/>
    <s v="Connors, Mr. Patrick"/>
    <x v="0"/>
    <n v="70.5"/>
    <n v="0"/>
    <n v="0"/>
    <n v="370369"/>
    <n v="7.75"/>
    <m/>
    <s v="Q"/>
    <x v="0"/>
  </r>
  <r>
    <n v="118"/>
    <n v="0"/>
    <x v="2"/>
    <s v="Turpin, Mr. William John Robert"/>
    <x v="0"/>
    <n v="29"/>
    <n v="1"/>
    <n v="0"/>
    <n v="11668"/>
    <n v="21"/>
    <m/>
    <s v="S"/>
    <x v="2"/>
  </r>
  <r>
    <n v="119"/>
    <n v="0"/>
    <x v="1"/>
    <s v="Baxter, Mr. Quigg Edmond"/>
    <x v="0"/>
    <n v="24"/>
    <n v="0"/>
    <n v="1"/>
    <s v="PC 17558"/>
    <n v="247.52080000000001"/>
    <s v="B58 B60"/>
    <s v="C"/>
    <x v="1"/>
  </r>
  <r>
    <n v="120"/>
    <n v="0"/>
    <x v="0"/>
    <s v="Andersson, Miss. Ellis Anna Maria"/>
    <x v="1"/>
    <n v="2"/>
    <n v="4"/>
    <n v="2"/>
    <n v="347082"/>
    <n v="31.274999999999999"/>
    <m/>
    <s v="S"/>
    <x v="1"/>
  </r>
  <r>
    <n v="121"/>
    <n v="0"/>
    <x v="2"/>
    <s v="Hickman, Mr. Stanley George"/>
    <x v="0"/>
    <n v="21"/>
    <n v="2"/>
    <n v="0"/>
    <s v="S.O.C. 14879"/>
    <n v="73.5"/>
    <m/>
    <s v="S"/>
    <x v="1"/>
  </r>
  <r>
    <n v="122"/>
    <n v="0"/>
    <x v="0"/>
    <s v="Moore, Mr. Leonard Charles"/>
    <x v="0"/>
    <m/>
    <n v="0"/>
    <n v="0"/>
    <s v="A4. 54510"/>
    <n v="8.0500000000000007"/>
    <m/>
    <s v="S"/>
    <x v="0"/>
  </r>
  <r>
    <n v="123"/>
    <n v="0"/>
    <x v="2"/>
    <s v="Nasser, Mr. Nicholas"/>
    <x v="0"/>
    <n v="32.5"/>
    <n v="1"/>
    <n v="0"/>
    <n v="237736"/>
    <n v="30.070799999999998"/>
    <m/>
    <s v="C"/>
    <x v="1"/>
  </r>
  <r>
    <n v="124"/>
    <n v="1"/>
    <x v="2"/>
    <s v="Webber, Miss. Susan"/>
    <x v="1"/>
    <n v="32.5"/>
    <n v="0"/>
    <n v="0"/>
    <n v="27267"/>
    <n v="13"/>
    <s v="E101"/>
    <s v="S"/>
    <x v="2"/>
  </r>
  <r>
    <n v="125"/>
    <n v="0"/>
    <x v="1"/>
    <s v="White, Mr. Percival Wayland"/>
    <x v="0"/>
    <n v="54"/>
    <n v="0"/>
    <n v="1"/>
    <n v="35281"/>
    <n v="77.287499999999994"/>
    <s v="D26"/>
    <s v="S"/>
    <x v="1"/>
  </r>
  <r>
    <n v="126"/>
    <n v="1"/>
    <x v="0"/>
    <s v="Nicola-Yarred, Master. Elias"/>
    <x v="0"/>
    <n v="12"/>
    <n v="1"/>
    <n v="0"/>
    <n v="2651"/>
    <n v="11.2417"/>
    <m/>
    <s v="C"/>
    <x v="2"/>
  </r>
  <r>
    <n v="127"/>
    <n v="0"/>
    <x v="0"/>
    <s v="McMahon, Mr. Martin"/>
    <x v="0"/>
    <m/>
    <n v="0"/>
    <n v="0"/>
    <n v="370372"/>
    <n v="7.75"/>
    <m/>
    <s v="Q"/>
    <x v="0"/>
  </r>
  <r>
    <n v="128"/>
    <n v="1"/>
    <x v="0"/>
    <s v="Madsen, Mr. Fridtjof Arne"/>
    <x v="0"/>
    <n v="24"/>
    <n v="0"/>
    <n v="0"/>
    <s v="C 17369"/>
    <n v="7.1417000000000002"/>
    <m/>
    <s v="S"/>
    <x v="0"/>
  </r>
  <r>
    <n v="129"/>
    <n v="1"/>
    <x v="0"/>
    <s v="Peter, Miss. Anna"/>
    <x v="1"/>
    <m/>
    <n v="1"/>
    <n v="1"/>
    <n v="2668"/>
    <n v="22.3583"/>
    <s v="F E69"/>
    <s v="C"/>
    <x v="2"/>
  </r>
  <r>
    <n v="130"/>
    <n v="0"/>
    <x v="0"/>
    <s v="Ekstrom, Mr. Johan"/>
    <x v="0"/>
    <n v="45"/>
    <n v="0"/>
    <n v="0"/>
    <n v="347061"/>
    <n v="6.9749999999999996"/>
    <m/>
    <s v="S"/>
    <x v="0"/>
  </r>
  <r>
    <n v="131"/>
    <n v="0"/>
    <x v="0"/>
    <s v="Drazenoic, Mr. Jozef"/>
    <x v="0"/>
    <n v="33"/>
    <n v="0"/>
    <n v="0"/>
    <n v="349241"/>
    <n v="7.8958000000000004"/>
    <m/>
    <s v="C"/>
    <x v="0"/>
  </r>
  <r>
    <n v="132"/>
    <n v="0"/>
    <x v="0"/>
    <s v="Coelho, Mr. Domingos Fernandeo"/>
    <x v="0"/>
    <n v="20"/>
    <n v="0"/>
    <n v="0"/>
    <s v="SOTON/O.Q. 3101307"/>
    <n v="7.05"/>
    <m/>
    <s v="S"/>
    <x v="0"/>
  </r>
  <r>
    <n v="133"/>
    <n v="0"/>
    <x v="0"/>
    <s v="Robins, Mrs. Alexander A (Grace Charity Laury)"/>
    <x v="1"/>
    <n v="47"/>
    <n v="1"/>
    <n v="0"/>
    <s v="A/5. 3337"/>
    <n v="14.5"/>
    <m/>
    <s v="S"/>
    <x v="2"/>
  </r>
  <r>
    <n v="134"/>
    <n v="1"/>
    <x v="2"/>
    <s v="Weisz, Mrs. Leopold (Mathilde Francoise Pede)"/>
    <x v="1"/>
    <n v="29"/>
    <n v="1"/>
    <n v="0"/>
    <n v="228414"/>
    <n v="26"/>
    <m/>
    <s v="S"/>
    <x v="2"/>
  </r>
  <r>
    <n v="135"/>
    <n v="0"/>
    <x v="2"/>
    <s v="Sobey, Mr. Samuel James Hayden"/>
    <x v="0"/>
    <n v="25"/>
    <n v="0"/>
    <n v="0"/>
    <s v="C.A. 29178"/>
    <n v="13"/>
    <m/>
    <s v="S"/>
    <x v="2"/>
  </r>
  <r>
    <n v="136"/>
    <n v="0"/>
    <x v="2"/>
    <s v="Richard, Mr. Emile"/>
    <x v="0"/>
    <n v="23"/>
    <n v="0"/>
    <n v="0"/>
    <s v="SC/PARIS 2133"/>
    <n v="15.0458"/>
    <m/>
    <s v="C"/>
    <x v="2"/>
  </r>
  <r>
    <n v="137"/>
    <n v="1"/>
    <x v="1"/>
    <s v="Newsom, Miss. Helen Monypeny"/>
    <x v="1"/>
    <n v="19"/>
    <n v="0"/>
    <n v="2"/>
    <n v="11752"/>
    <n v="26.283300000000001"/>
    <s v="D47"/>
    <s v="S"/>
    <x v="2"/>
  </r>
  <r>
    <n v="138"/>
    <n v="0"/>
    <x v="1"/>
    <s v="Futrelle, Mr. Jacques Heath"/>
    <x v="0"/>
    <n v="37"/>
    <n v="1"/>
    <n v="0"/>
    <n v="113803"/>
    <n v="53.1"/>
    <s v="C123"/>
    <s v="S"/>
    <x v="1"/>
  </r>
  <r>
    <n v="139"/>
    <n v="0"/>
    <x v="0"/>
    <s v="Osen, Mr. Olaf Elon"/>
    <x v="0"/>
    <n v="16"/>
    <n v="0"/>
    <n v="0"/>
    <n v="7534"/>
    <n v="9.2166999999999994"/>
    <m/>
    <s v="S"/>
    <x v="0"/>
  </r>
  <r>
    <n v="140"/>
    <n v="0"/>
    <x v="1"/>
    <s v="Giglio, Mr. Victor"/>
    <x v="0"/>
    <n v="24"/>
    <n v="0"/>
    <n v="0"/>
    <s v="PC 17593"/>
    <n v="79.2"/>
    <s v="B86"/>
    <s v="C"/>
    <x v="1"/>
  </r>
  <r>
    <n v="141"/>
    <n v="0"/>
    <x v="0"/>
    <s v="Boulos, Mrs. Joseph (Sultana)"/>
    <x v="1"/>
    <m/>
    <n v="0"/>
    <n v="2"/>
    <n v="2678"/>
    <n v="15.245799999999999"/>
    <m/>
    <s v="C"/>
    <x v="2"/>
  </r>
  <r>
    <n v="142"/>
    <n v="1"/>
    <x v="0"/>
    <s v="Nysten, Miss. Anna Sofia"/>
    <x v="1"/>
    <n v="22"/>
    <n v="0"/>
    <n v="0"/>
    <n v="347081"/>
    <n v="7.75"/>
    <m/>
    <s v="S"/>
    <x v="0"/>
  </r>
  <r>
    <n v="143"/>
    <n v="1"/>
    <x v="0"/>
    <s v="Hakkarainen, Mrs. Pekka Pietari (Elin Matilda Dolck)"/>
    <x v="1"/>
    <n v="24"/>
    <n v="1"/>
    <n v="0"/>
    <s v="STON/O2. 3101279"/>
    <n v="15.85"/>
    <m/>
    <s v="S"/>
    <x v="2"/>
  </r>
  <r>
    <n v="144"/>
    <n v="0"/>
    <x v="0"/>
    <s v="Burke, Mr. Jeremiah"/>
    <x v="0"/>
    <n v="19"/>
    <n v="0"/>
    <n v="0"/>
    <n v="365222"/>
    <n v="6.75"/>
    <m/>
    <s v="Q"/>
    <x v="0"/>
  </r>
  <r>
    <n v="145"/>
    <n v="0"/>
    <x v="2"/>
    <s v="Andrew, Mr. Edgardo Samuel"/>
    <x v="0"/>
    <n v="18"/>
    <n v="0"/>
    <n v="0"/>
    <n v="231945"/>
    <n v="11.5"/>
    <m/>
    <s v="S"/>
    <x v="2"/>
  </r>
  <r>
    <n v="146"/>
    <n v="0"/>
    <x v="2"/>
    <s v="Nicholls, Mr. Joseph Charles"/>
    <x v="0"/>
    <n v="19"/>
    <n v="1"/>
    <n v="1"/>
    <s v="C.A. 33112"/>
    <n v="36.75"/>
    <m/>
    <s v="S"/>
    <x v="1"/>
  </r>
  <r>
    <n v="147"/>
    <n v="1"/>
    <x v="0"/>
    <s v="Andersson, Mr. August Edvard (&quot;Wennerstrom&quot;)"/>
    <x v="0"/>
    <n v="27"/>
    <n v="0"/>
    <n v="0"/>
    <n v="350043"/>
    <n v="7.7957999999999998"/>
    <m/>
    <s v="S"/>
    <x v="0"/>
  </r>
  <r>
    <n v="148"/>
    <n v="0"/>
    <x v="0"/>
    <s v="Ford, Miss. Robina Maggie &quot;Ruby&quot;"/>
    <x v="1"/>
    <n v="9"/>
    <n v="2"/>
    <n v="2"/>
    <s v="W./C. 6608"/>
    <n v="34.375"/>
    <m/>
    <s v="S"/>
    <x v="1"/>
  </r>
  <r>
    <n v="149"/>
    <n v="0"/>
    <x v="2"/>
    <s v="Navratil, Mr. Michel (&quot;Louis M Hoffman&quot;)"/>
    <x v="0"/>
    <n v="36.5"/>
    <n v="0"/>
    <n v="2"/>
    <n v="230080"/>
    <n v="26"/>
    <s v="F2"/>
    <s v="S"/>
    <x v="2"/>
  </r>
  <r>
    <n v="150"/>
    <n v="0"/>
    <x v="2"/>
    <s v="Byles, Rev. Thomas Roussel Davids"/>
    <x v="0"/>
    <n v="42"/>
    <n v="0"/>
    <n v="0"/>
    <n v="244310"/>
    <n v="13"/>
    <m/>
    <s v="S"/>
    <x v="2"/>
  </r>
  <r>
    <n v="151"/>
    <n v="0"/>
    <x v="2"/>
    <s v="Bateman, Rev. Robert James"/>
    <x v="0"/>
    <n v="51"/>
    <n v="0"/>
    <n v="0"/>
    <s v="S.O.P. 1166"/>
    <n v="12.525"/>
    <m/>
    <s v="S"/>
    <x v="2"/>
  </r>
  <r>
    <n v="152"/>
    <n v="1"/>
    <x v="1"/>
    <s v="Pears, Mrs. Thomas (Edith Wearne)"/>
    <x v="1"/>
    <n v="22"/>
    <n v="1"/>
    <n v="0"/>
    <n v="113776"/>
    <n v="66.599999999999994"/>
    <s v="C2"/>
    <s v="S"/>
    <x v="1"/>
  </r>
  <r>
    <n v="153"/>
    <n v="0"/>
    <x v="0"/>
    <s v="Meo, Mr. Alfonzo"/>
    <x v="0"/>
    <n v="55.5"/>
    <n v="0"/>
    <n v="0"/>
    <s v="A.5. 11206"/>
    <n v="8.0500000000000007"/>
    <m/>
    <s v="S"/>
    <x v="0"/>
  </r>
  <r>
    <n v="154"/>
    <n v="0"/>
    <x v="0"/>
    <s v="van Billiard, Mr. Austin Blyler"/>
    <x v="0"/>
    <n v="40.5"/>
    <n v="0"/>
    <n v="2"/>
    <s v="A/5. 851"/>
    <n v="14.5"/>
    <m/>
    <s v="S"/>
    <x v="2"/>
  </r>
  <r>
    <n v="155"/>
    <n v="0"/>
    <x v="0"/>
    <s v="Olsen, Mr. Ole Martin"/>
    <x v="0"/>
    <m/>
    <n v="0"/>
    <n v="0"/>
    <s v="Fa 265302"/>
    <n v="7.3125"/>
    <m/>
    <s v="S"/>
    <x v="0"/>
  </r>
  <r>
    <n v="156"/>
    <n v="0"/>
    <x v="1"/>
    <s v="Williams, Mr. Charles Duane"/>
    <x v="0"/>
    <n v="51"/>
    <n v="0"/>
    <n v="1"/>
    <s v="PC 17597"/>
    <n v="61.379199999999997"/>
    <m/>
    <s v="C"/>
    <x v="1"/>
  </r>
  <r>
    <n v="157"/>
    <n v="1"/>
    <x v="0"/>
    <s v="Gilnagh, Miss. Katherine &quot;Katie&quot;"/>
    <x v="1"/>
    <n v="16"/>
    <n v="0"/>
    <n v="0"/>
    <n v="35851"/>
    <n v="7.7332999999999998"/>
    <m/>
    <s v="Q"/>
    <x v="0"/>
  </r>
  <r>
    <n v="158"/>
    <n v="0"/>
    <x v="0"/>
    <s v="Corn, Mr. Harry"/>
    <x v="0"/>
    <n v="30"/>
    <n v="0"/>
    <n v="0"/>
    <s v="SOTON/OQ 392090"/>
    <n v="8.0500000000000007"/>
    <m/>
    <s v="S"/>
    <x v="0"/>
  </r>
  <r>
    <n v="159"/>
    <n v="0"/>
    <x v="0"/>
    <s v="Smiljanic, Mr. Mile"/>
    <x v="0"/>
    <m/>
    <n v="0"/>
    <n v="0"/>
    <n v="315037"/>
    <n v="8.6624999999999996"/>
    <m/>
    <s v="S"/>
    <x v="0"/>
  </r>
  <r>
    <n v="160"/>
    <n v="0"/>
    <x v="0"/>
    <s v="Sage, Master. Thomas Henry"/>
    <x v="0"/>
    <m/>
    <n v="8"/>
    <n v="2"/>
    <s v="CA. 2343"/>
    <n v="69.55"/>
    <m/>
    <s v="S"/>
    <x v="1"/>
  </r>
  <r>
    <n v="161"/>
    <n v="0"/>
    <x v="0"/>
    <s v="Cribb, Mr. John Hatfield"/>
    <x v="0"/>
    <n v="44"/>
    <n v="0"/>
    <n v="1"/>
    <n v="371362"/>
    <n v="16.100000000000001"/>
    <m/>
    <s v="S"/>
    <x v="2"/>
  </r>
  <r>
    <n v="162"/>
    <n v="1"/>
    <x v="2"/>
    <s v="Watt, Mrs. James (Elizabeth &quot;Bessie&quot; Inglis Milne)"/>
    <x v="1"/>
    <n v="40"/>
    <n v="0"/>
    <n v="0"/>
    <s v="C.A. 33595"/>
    <n v="15.75"/>
    <m/>
    <s v="S"/>
    <x v="2"/>
  </r>
  <r>
    <n v="163"/>
    <n v="0"/>
    <x v="0"/>
    <s v="Bengtsson, Mr. John Viktor"/>
    <x v="0"/>
    <n v="26"/>
    <n v="0"/>
    <n v="0"/>
    <n v="347068"/>
    <n v="7.7750000000000004"/>
    <m/>
    <s v="S"/>
    <x v="0"/>
  </r>
  <r>
    <n v="164"/>
    <n v="0"/>
    <x v="0"/>
    <s v="Calic, Mr. Jovo"/>
    <x v="0"/>
    <n v="17"/>
    <n v="0"/>
    <n v="0"/>
    <n v="315093"/>
    <n v="8.6624999999999996"/>
    <m/>
    <s v="S"/>
    <x v="0"/>
  </r>
  <r>
    <n v="165"/>
    <n v="0"/>
    <x v="0"/>
    <s v="Panula, Master. Eino Viljami"/>
    <x v="0"/>
    <n v="1"/>
    <n v="4"/>
    <n v="1"/>
    <n v="3101295"/>
    <n v="39.6875"/>
    <m/>
    <s v="S"/>
    <x v="1"/>
  </r>
  <r>
    <n v="166"/>
    <n v="1"/>
    <x v="0"/>
    <s v="Goldsmith, Master. Frank John William &quot;Frankie&quot;"/>
    <x v="0"/>
    <n v="9"/>
    <n v="0"/>
    <n v="2"/>
    <n v="363291"/>
    <n v="20.524999999999999"/>
    <m/>
    <s v="S"/>
    <x v="2"/>
  </r>
  <r>
    <n v="167"/>
    <n v="1"/>
    <x v="1"/>
    <s v="Chibnall, Mrs. (Edith Martha Bowerman)"/>
    <x v="1"/>
    <m/>
    <n v="0"/>
    <n v="1"/>
    <n v="113505"/>
    <n v="55"/>
    <s v="E33"/>
    <s v="S"/>
    <x v="1"/>
  </r>
  <r>
    <n v="168"/>
    <n v="0"/>
    <x v="0"/>
    <s v="Skoog, Mrs. William (Anna Bernhardina Karlsson)"/>
    <x v="1"/>
    <n v="45"/>
    <n v="1"/>
    <n v="4"/>
    <n v="347088"/>
    <n v="27.9"/>
    <m/>
    <s v="S"/>
    <x v="2"/>
  </r>
  <r>
    <n v="169"/>
    <n v="0"/>
    <x v="1"/>
    <s v="Baumann, Mr. John D"/>
    <x v="0"/>
    <m/>
    <n v="0"/>
    <n v="0"/>
    <s v="PC 17318"/>
    <n v="25.925000000000001"/>
    <m/>
    <s v="S"/>
    <x v="2"/>
  </r>
  <r>
    <n v="170"/>
    <n v="0"/>
    <x v="0"/>
    <s v="Ling, Mr. Lee"/>
    <x v="0"/>
    <n v="28"/>
    <n v="0"/>
    <n v="0"/>
    <n v="1601"/>
    <n v="56.495800000000003"/>
    <m/>
    <s v="S"/>
    <x v="1"/>
  </r>
  <r>
    <n v="171"/>
    <n v="0"/>
    <x v="1"/>
    <s v="Van der hoef, Mr. Wyckoff"/>
    <x v="0"/>
    <n v="61"/>
    <n v="0"/>
    <n v="0"/>
    <n v="111240"/>
    <n v="33.5"/>
    <s v="B19"/>
    <s v="S"/>
    <x v="1"/>
  </r>
  <r>
    <n v="172"/>
    <n v="0"/>
    <x v="0"/>
    <s v="Rice, Master. Arthur"/>
    <x v="0"/>
    <n v="4"/>
    <n v="4"/>
    <n v="1"/>
    <n v="382652"/>
    <n v="29.125"/>
    <m/>
    <s v="Q"/>
    <x v="2"/>
  </r>
  <r>
    <n v="173"/>
    <n v="1"/>
    <x v="0"/>
    <s v="Johnson, Miss. Eleanor Ileen"/>
    <x v="1"/>
    <n v="1"/>
    <n v="1"/>
    <n v="1"/>
    <n v="347742"/>
    <n v="11.1333"/>
    <m/>
    <s v="S"/>
    <x v="2"/>
  </r>
  <r>
    <n v="174"/>
    <n v="0"/>
    <x v="0"/>
    <s v="Sivola, Mr. Antti Wilhelm"/>
    <x v="0"/>
    <n v="21"/>
    <n v="0"/>
    <n v="0"/>
    <s v="STON/O 2. 3101280"/>
    <n v="7.9249999999999998"/>
    <m/>
    <s v="S"/>
    <x v="0"/>
  </r>
  <r>
    <n v="175"/>
    <n v="0"/>
    <x v="1"/>
    <s v="Smith, Mr. James Clinch"/>
    <x v="0"/>
    <n v="56"/>
    <n v="0"/>
    <n v="0"/>
    <n v="17764"/>
    <n v="30.695799999999998"/>
    <s v="A7"/>
    <s v="C"/>
    <x v="1"/>
  </r>
  <r>
    <n v="176"/>
    <n v="0"/>
    <x v="0"/>
    <s v="Klasen, Mr. Klas Albin"/>
    <x v="0"/>
    <n v="18"/>
    <n v="1"/>
    <n v="1"/>
    <n v="350404"/>
    <n v="7.8541999999999996"/>
    <m/>
    <s v="S"/>
    <x v="0"/>
  </r>
  <r>
    <n v="177"/>
    <n v="0"/>
    <x v="0"/>
    <s v="Lefebre, Master. Henry Forbes"/>
    <x v="0"/>
    <m/>
    <n v="3"/>
    <n v="1"/>
    <n v="4133"/>
    <n v="25.466699999999999"/>
    <m/>
    <s v="S"/>
    <x v="2"/>
  </r>
  <r>
    <n v="178"/>
    <n v="0"/>
    <x v="1"/>
    <s v="Isham, Miss. Ann Elizabeth"/>
    <x v="1"/>
    <n v="50"/>
    <n v="0"/>
    <n v="0"/>
    <s v="PC 17595"/>
    <n v="28.712499999999999"/>
    <s v="C49"/>
    <s v="C"/>
    <x v="2"/>
  </r>
  <r>
    <n v="179"/>
    <n v="0"/>
    <x v="2"/>
    <s v="Hale, Mr. Reginald"/>
    <x v="0"/>
    <n v="30"/>
    <n v="0"/>
    <n v="0"/>
    <n v="250653"/>
    <n v="13"/>
    <m/>
    <s v="S"/>
    <x v="2"/>
  </r>
  <r>
    <n v="180"/>
    <n v="0"/>
    <x v="0"/>
    <s v="Leonard, Mr. Lionel"/>
    <x v="0"/>
    <n v="36"/>
    <n v="0"/>
    <n v="0"/>
    <s v="LINE"/>
    <n v="0"/>
    <m/>
    <s v="S"/>
    <x v="0"/>
  </r>
  <r>
    <n v="181"/>
    <n v="0"/>
    <x v="0"/>
    <s v="Sage, Miss. Constance Gladys"/>
    <x v="1"/>
    <m/>
    <n v="8"/>
    <n v="2"/>
    <s v="CA. 2343"/>
    <n v="69.55"/>
    <m/>
    <s v="S"/>
    <x v="1"/>
  </r>
  <r>
    <n v="182"/>
    <n v="0"/>
    <x v="2"/>
    <s v="Pernot, Mr. Rene"/>
    <x v="0"/>
    <m/>
    <n v="0"/>
    <n v="0"/>
    <s v="SC/PARIS 2131"/>
    <n v="15.05"/>
    <m/>
    <s v="C"/>
    <x v="2"/>
  </r>
  <r>
    <n v="183"/>
    <n v="0"/>
    <x v="0"/>
    <s v="Asplund, Master. Clarence Gustaf Hugo"/>
    <x v="0"/>
    <n v="9"/>
    <n v="4"/>
    <n v="2"/>
    <n v="347077"/>
    <n v="31.387499999999999"/>
    <m/>
    <s v="S"/>
    <x v="1"/>
  </r>
  <r>
    <n v="184"/>
    <n v="1"/>
    <x v="2"/>
    <s v="Becker, Master. Richard F"/>
    <x v="0"/>
    <n v="1"/>
    <n v="2"/>
    <n v="1"/>
    <n v="230136"/>
    <n v="39"/>
    <s v="F4"/>
    <s v="S"/>
    <x v="1"/>
  </r>
  <r>
    <n v="185"/>
    <n v="1"/>
    <x v="0"/>
    <s v="Kink-Heilmann, Miss. Luise Gretchen"/>
    <x v="1"/>
    <n v="4"/>
    <n v="0"/>
    <n v="2"/>
    <n v="315153"/>
    <n v="22.024999999999999"/>
    <m/>
    <s v="S"/>
    <x v="2"/>
  </r>
  <r>
    <n v="186"/>
    <n v="0"/>
    <x v="1"/>
    <s v="Rood, Mr. Hugh Roscoe"/>
    <x v="0"/>
    <m/>
    <n v="0"/>
    <n v="0"/>
    <n v="113767"/>
    <n v="50"/>
    <s v="A32"/>
    <s v="S"/>
    <x v="1"/>
  </r>
  <r>
    <n v="187"/>
    <n v="1"/>
    <x v="0"/>
    <s v="O'Brien, Mrs. Thomas (Johanna &quot;Hannah&quot; Godfrey)"/>
    <x v="1"/>
    <m/>
    <n v="1"/>
    <n v="0"/>
    <n v="370365"/>
    <n v="15.5"/>
    <m/>
    <s v="Q"/>
    <x v="2"/>
  </r>
  <r>
    <n v="188"/>
    <n v="1"/>
    <x v="1"/>
    <s v="Romaine, Mr. Charles Hallace (&quot;Mr C Rolmane&quot;)"/>
    <x v="0"/>
    <n v="45"/>
    <n v="0"/>
    <n v="0"/>
    <n v="111428"/>
    <n v="26.55"/>
    <m/>
    <s v="S"/>
    <x v="2"/>
  </r>
  <r>
    <n v="189"/>
    <n v="0"/>
    <x v="0"/>
    <s v="Bourke, Mr. John"/>
    <x v="0"/>
    <n v="40"/>
    <n v="1"/>
    <n v="1"/>
    <n v="364849"/>
    <n v="15.5"/>
    <m/>
    <s v="Q"/>
    <x v="2"/>
  </r>
  <r>
    <n v="190"/>
    <n v="0"/>
    <x v="0"/>
    <s v="Turcin, Mr. Stjepan"/>
    <x v="0"/>
    <n v="36"/>
    <n v="0"/>
    <n v="0"/>
    <n v="349247"/>
    <n v="7.8958000000000004"/>
    <m/>
    <s v="S"/>
    <x v="0"/>
  </r>
  <r>
    <n v="191"/>
    <n v="1"/>
    <x v="2"/>
    <s v="Pinsky, Mrs. (Rosa)"/>
    <x v="1"/>
    <n v="32"/>
    <n v="0"/>
    <n v="0"/>
    <n v="234604"/>
    <n v="13"/>
    <m/>
    <s v="S"/>
    <x v="2"/>
  </r>
  <r>
    <n v="192"/>
    <n v="0"/>
    <x v="2"/>
    <s v="Carbines, Mr. William"/>
    <x v="0"/>
    <n v="19"/>
    <n v="0"/>
    <n v="0"/>
    <n v="28424"/>
    <n v="13"/>
    <m/>
    <s v="S"/>
    <x v="2"/>
  </r>
  <r>
    <n v="193"/>
    <n v="1"/>
    <x v="0"/>
    <s v="Andersen-Jensen, Miss. Carla Christine Nielsine"/>
    <x v="1"/>
    <n v="19"/>
    <n v="1"/>
    <n v="0"/>
    <n v="350046"/>
    <n v="7.8541999999999996"/>
    <m/>
    <s v="S"/>
    <x v="0"/>
  </r>
  <r>
    <n v="194"/>
    <n v="1"/>
    <x v="2"/>
    <s v="Navratil, Master. Michel M"/>
    <x v="0"/>
    <n v="3"/>
    <n v="1"/>
    <n v="1"/>
    <n v="230080"/>
    <n v="26"/>
    <s v="F2"/>
    <s v="S"/>
    <x v="2"/>
  </r>
  <r>
    <n v="195"/>
    <n v="1"/>
    <x v="1"/>
    <s v="Brown, Mrs. James Joseph (Margaret Tobin)"/>
    <x v="1"/>
    <n v="44"/>
    <n v="0"/>
    <n v="0"/>
    <s v="PC 17610"/>
    <n v="27.720800000000001"/>
    <s v="B4"/>
    <s v="C"/>
    <x v="2"/>
  </r>
  <r>
    <n v="196"/>
    <n v="1"/>
    <x v="1"/>
    <s v="Lurette, Miss. Elise"/>
    <x v="1"/>
    <n v="58"/>
    <n v="0"/>
    <n v="0"/>
    <s v="PC 17569"/>
    <n v="146.52080000000001"/>
    <s v="B80"/>
    <s v="C"/>
    <x v="1"/>
  </r>
  <r>
    <n v="197"/>
    <n v="0"/>
    <x v="0"/>
    <s v="Mernagh, Mr. Robert"/>
    <x v="0"/>
    <m/>
    <n v="0"/>
    <n v="0"/>
    <n v="368703"/>
    <n v="7.75"/>
    <m/>
    <s v="Q"/>
    <x v="0"/>
  </r>
  <r>
    <n v="198"/>
    <n v="0"/>
    <x v="0"/>
    <s v="Olsen, Mr. Karl Siegwart Andreas"/>
    <x v="0"/>
    <n v="42"/>
    <n v="0"/>
    <n v="1"/>
    <n v="4579"/>
    <n v="8.4041999999999994"/>
    <m/>
    <s v="S"/>
    <x v="0"/>
  </r>
  <r>
    <n v="199"/>
    <n v="1"/>
    <x v="0"/>
    <s v="Madigan, Miss. Margaret &quot;Maggie&quot;"/>
    <x v="1"/>
    <m/>
    <n v="0"/>
    <n v="0"/>
    <n v="370370"/>
    <n v="7.75"/>
    <m/>
    <s v="Q"/>
    <x v="0"/>
  </r>
  <r>
    <n v="200"/>
    <n v="0"/>
    <x v="2"/>
    <s v="Yrois, Miss. Henriette (&quot;Mrs Harbeck&quot;)"/>
    <x v="1"/>
    <n v="24"/>
    <n v="0"/>
    <n v="0"/>
    <n v="248747"/>
    <n v="13"/>
    <m/>
    <s v="S"/>
    <x v="2"/>
  </r>
  <r>
    <n v="201"/>
    <n v="0"/>
    <x v="0"/>
    <s v="Vande Walle, Mr. Nestor Cyriel"/>
    <x v="0"/>
    <n v="28"/>
    <n v="0"/>
    <n v="0"/>
    <n v="345770"/>
    <n v="9.5"/>
    <m/>
    <s v="S"/>
    <x v="0"/>
  </r>
  <r>
    <n v="202"/>
    <n v="0"/>
    <x v="0"/>
    <s v="Sage, Mr. Frederick"/>
    <x v="0"/>
    <m/>
    <n v="8"/>
    <n v="2"/>
    <s v="CA. 2343"/>
    <n v="69.55"/>
    <m/>
    <s v="S"/>
    <x v="1"/>
  </r>
  <r>
    <n v="203"/>
    <n v="0"/>
    <x v="0"/>
    <s v="Johanson, Mr. Jakob Alfred"/>
    <x v="0"/>
    <n v="34"/>
    <n v="0"/>
    <n v="0"/>
    <n v="3101264"/>
    <n v="6.4958"/>
    <m/>
    <s v="S"/>
    <x v="0"/>
  </r>
  <r>
    <n v="204"/>
    <n v="0"/>
    <x v="0"/>
    <s v="Youseff, Mr. Gerious"/>
    <x v="0"/>
    <n v="45.5"/>
    <n v="0"/>
    <n v="0"/>
    <n v="2628"/>
    <n v="7.2249999999999996"/>
    <m/>
    <s v="C"/>
    <x v="0"/>
  </r>
  <r>
    <n v="205"/>
    <n v="1"/>
    <x v="0"/>
    <s v="Cohen, Mr. Gurshon &quot;Gus&quot;"/>
    <x v="0"/>
    <n v="18"/>
    <n v="0"/>
    <n v="0"/>
    <s v="A/5 3540"/>
    <n v="8.0500000000000007"/>
    <m/>
    <s v="S"/>
    <x v="0"/>
  </r>
  <r>
    <n v="206"/>
    <n v="0"/>
    <x v="0"/>
    <s v="Strom, Miss. Telma Matilda"/>
    <x v="1"/>
    <n v="2"/>
    <n v="0"/>
    <n v="1"/>
    <n v="347054"/>
    <n v="10.4625"/>
    <s v="G6"/>
    <s v="S"/>
    <x v="2"/>
  </r>
  <r>
    <n v="207"/>
    <n v="0"/>
    <x v="0"/>
    <s v="Backstrom, Mr. Karl Alfred"/>
    <x v="0"/>
    <n v="32"/>
    <n v="1"/>
    <n v="0"/>
    <n v="3101278"/>
    <n v="15.85"/>
    <m/>
    <s v="S"/>
    <x v="2"/>
  </r>
  <r>
    <n v="208"/>
    <n v="1"/>
    <x v="0"/>
    <s v="Albimona, Mr. Nassef Cassem"/>
    <x v="0"/>
    <n v="26"/>
    <n v="0"/>
    <n v="0"/>
    <n v="2699"/>
    <n v="18.787500000000001"/>
    <m/>
    <s v="C"/>
    <x v="2"/>
  </r>
  <r>
    <n v="209"/>
    <n v="1"/>
    <x v="0"/>
    <s v="Carr, Miss. Helen &quot;Ellen&quot;"/>
    <x v="1"/>
    <n v="16"/>
    <n v="0"/>
    <n v="0"/>
    <n v="367231"/>
    <n v="7.75"/>
    <m/>
    <s v="Q"/>
    <x v="0"/>
  </r>
  <r>
    <n v="210"/>
    <n v="1"/>
    <x v="1"/>
    <s v="Blank, Mr. Henry"/>
    <x v="0"/>
    <n v="40"/>
    <n v="0"/>
    <n v="0"/>
    <n v="112277"/>
    <n v="31"/>
    <s v="A31"/>
    <s v="C"/>
    <x v="1"/>
  </r>
  <r>
    <n v="211"/>
    <n v="0"/>
    <x v="0"/>
    <s v="Ali, Mr. Ahmed"/>
    <x v="0"/>
    <n v="24"/>
    <n v="0"/>
    <n v="0"/>
    <s v="SOTON/O.Q. 3101311"/>
    <n v="7.05"/>
    <m/>
    <s v="S"/>
    <x v="0"/>
  </r>
  <r>
    <n v="212"/>
    <n v="1"/>
    <x v="2"/>
    <s v="Cameron, Miss. Clear Annie"/>
    <x v="1"/>
    <n v="35"/>
    <n v="0"/>
    <n v="0"/>
    <s v="F.C.C. 13528"/>
    <n v="21"/>
    <m/>
    <s v="S"/>
    <x v="2"/>
  </r>
  <r>
    <n v="213"/>
    <n v="0"/>
    <x v="0"/>
    <s v="Perkin, Mr. John Henry"/>
    <x v="0"/>
    <n v="22"/>
    <n v="0"/>
    <n v="0"/>
    <s v="A/5 21174"/>
    <n v="7.25"/>
    <m/>
    <s v="S"/>
    <x v="0"/>
  </r>
  <r>
    <n v="214"/>
    <n v="0"/>
    <x v="2"/>
    <s v="Givard, Mr. Hans Kristensen"/>
    <x v="0"/>
    <n v="30"/>
    <n v="0"/>
    <n v="0"/>
    <n v="250646"/>
    <n v="13"/>
    <m/>
    <s v="S"/>
    <x v="2"/>
  </r>
  <r>
    <n v="215"/>
    <n v="0"/>
    <x v="0"/>
    <s v="Kiernan, Mr. Philip"/>
    <x v="0"/>
    <m/>
    <n v="1"/>
    <n v="0"/>
    <n v="367229"/>
    <n v="7.75"/>
    <m/>
    <s v="Q"/>
    <x v="0"/>
  </r>
  <r>
    <n v="216"/>
    <n v="1"/>
    <x v="1"/>
    <s v="Newell, Miss. Madeleine"/>
    <x v="1"/>
    <n v="31"/>
    <n v="1"/>
    <n v="0"/>
    <n v="35273"/>
    <n v="113.27500000000001"/>
    <s v="D36"/>
    <s v="C"/>
    <x v="1"/>
  </r>
  <r>
    <n v="217"/>
    <n v="1"/>
    <x v="0"/>
    <s v="Honkanen, Miss. Eliina"/>
    <x v="1"/>
    <n v="27"/>
    <n v="0"/>
    <n v="0"/>
    <s v="STON/O2. 3101283"/>
    <n v="7.9249999999999998"/>
    <m/>
    <s v="S"/>
    <x v="0"/>
  </r>
  <r>
    <n v="218"/>
    <n v="0"/>
    <x v="2"/>
    <s v="Jacobsohn, Mr. Sidney Samuel"/>
    <x v="0"/>
    <n v="42"/>
    <n v="1"/>
    <n v="0"/>
    <n v="243847"/>
    <n v="27"/>
    <m/>
    <s v="S"/>
    <x v="2"/>
  </r>
  <r>
    <n v="219"/>
    <n v="1"/>
    <x v="1"/>
    <s v="Bazzani, Miss. Albina"/>
    <x v="1"/>
    <n v="32"/>
    <n v="0"/>
    <n v="0"/>
    <n v="11813"/>
    <n v="76.291700000000006"/>
    <s v="D15"/>
    <s v="C"/>
    <x v="1"/>
  </r>
  <r>
    <n v="220"/>
    <n v="0"/>
    <x v="2"/>
    <s v="Harris, Mr. Walter"/>
    <x v="0"/>
    <n v="30"/>
    <n v="0"/>
    <n v="0"/>
    <s v="W/C 14208"/>
    <n v="10.5"/>
    <m/>
    <s v="S"/>
    <x v="2"/>
  </r>
  <r>
    <n v="221"/>
    <n v="1"/>
    <x v="0"/>
    <s v="Sunderland, Mr. Victor Francis"/>
    <x v="0"/>
    <n v="16"/>
    <n v="0"/>
    <n v="0"/>
    <s v="SOTON/OQ 392089"/>
    <n v="8.0500000000000007"/>
    <m/>
    <s v="S"/>
    <x v="0"/>
  </r>
  <r>
    <n v="222"/>
    <n v="0"/>
    <x v="2"/>
    <s v="Bracken, Mr. James H"/>
    <x v="0"/>
    <n v="27"/>
    <n v="0"/>
    <n v="0"/>
    <n v="220367"/>
    <n v="13"/>
    <m/>
    <s v="S"/>
    <x v="2"/>
  </r>
  <r>
    <n v="223"/>
    <n v="0"/>
    <x v="0"/>
    <s v="Green, Mr. George Henry"/>
    <x v="0"/>
    <n v="51"/>
    <n v="0"/>
    <n v="0"/>
    <n v="21440"/>
    <n v="8.0500000000000007"/>
    <m/>
    <s v="S"/>
    <x v="0"/>
  </r>
  <r>
    <n v="224"/>
    <n v="0"/>
    <x v="0"/>
    <s v="Nenkoff, Mr. Christo"/>
    <x v="0"/>
    <m/>
    <n v="0"/>
    <n v="0"/>
    <n v="349234"/>
    <n v="7.8958000000000004"/>
    <m/>
    <s v="S"/>
    <x v="0"/>
  </r>
  <r>
    <n v="225"/>
    <n v="1"/>
    <x v="1"/>
    <s v="Hoyt, Mr. Frederick Maxfield"/>
    <x v="0"/>
    <n v="38"/>
    <n v="1"/>
    <n v="0"/>
    <n v="19943"/>
    <n v="90"/>
    <s v="C93"/>
    <s v="S"/>
    <x v="1"/>
  </r>
  <r>
    <n v="226"/>
    <n v="0"/>
    <x v="0"/>
    <s v="Berglund, Mr. Karl Ivar Sven"/>
    <x v="0"/>
    <n v="22"/>
    <n v="0"/>
    <n v="0"/>
    <s v="PP 4348"/>
    <n v="9.35"/>
    <m/>
    <s v="S"/>
    <x v="0"/>
  </r>
  <r>
    <n v="227"/>
    <n v="1"/>
    <x v="2"/>
    <s v="Mellors, Mr. William John"/>
    <x v="0"/>
    <n v="19"/>
    <n v="0"/>
    <n v="0"/>
    <s v="SW/PP 751"/>
    <n v="10.5"/>
    <m/>
    <s v="S"/>
    <x v="2"/>
  </r>
  <r>
    <n v="228"/>
    <n v="0"/>
    <x v="0"/>
    <s v="Lovell, Mr. John Hall (&quot;Henry&quot;)"/>
    <x v="0"/>
    <n v="20.5"/>
    <n v="0"/>
    <n v="0"/>
    <s v="A/5 21173"/>
    <n v="7.25"/>
    <m/>
    <s v="S"/>
    <x v="0"/>
  </r>
  <r>
    <n v="229"/>
    <n v="0"/>
    <x v="2"/>
    <s v="Fahlstrom, Mr. Arne Jonas"/>
    <x v="0"/>
    <n v="18"/>
    <n v="0"/>
    <n v="0"/>
    <n v="236171"/>
    <n v="13"/>
    <m/>
    <s v="S"/>
    <x v="2"/>
  </r>
  <r>
    <n v="230"/>
    <n v="0"/>
    <x v="0"/>
    <s v="Lefebre, Miss. Mathilde"/>
    <x v="1"/>
    <m/>
    <n v="3"/>
    <n v="1"/>
    <n v="4133"/>
    <n v="25.466699999999999"/>
    <m/>
    <s v="S"/>
    <x v="2"/>
  </r>
  <r>
    <n v="231"/>
    <n v="1"/>
    <x v="1"/>
    <s v="Harris, Mrs. Henry Birkhardt (Irene Wallach)"/>
    <x v="1"/>
    <n v="35"/>
    <n v="1"/>
    <n v="0"/>
    <n v="36973"/>
    <n v="83.474999999999994"/>
    <s v="C83"/>
    <s v="S"/>
    <x v="1"/>
  </r>
  <r>
    <n v="232"/>
    <n v="0"/>
    <x v="0"/>
    <s v="Larsson, Mr. Bengt Edvin"/>
    <x v="0"/>
    <n v="29"/>
    <n v="0"/>
    <n v="0"/>
    <n v="347067"/>
    <n v="7.7750000000000004"/>
    <m/>
    <s v="S"/>
    <x v="0"/>
  </r>
  <r>
    <n v="233"/>
    <n v="0"/>
    <x v="2"/>
    <s v="Sjostedt, Mr. Ernst Adolf"/>
    <x v="0"/>
    <n v="59"/>
    <n v="0"/>
    <n v="0"/>
    <n v="237442"/>
    <n v="13.5"/>
    <m/>
    <s v="S"/>
    <x v="2"/>
  </r>
  <r>
    <n v="234"/>
    <n v="1"/>
    <x v="0"/>
    <s v="Asplund, Miss. Lillian Gertrud"/>
    <x v="1"/>
    <n v="5"/>
    <n v="4"/>
    <n v="2"/>
    <n v="347077"/>
    <n v="31.387499999999999"/>
    <m/>
    <s v="S"/>
    <x v="1"/>
  </r>
  <r>
    <n v="235"/>
    <n v="0"/>
    <x v="2"/>
    <s v="Leyson, Mr. Robert William Norman"/>
    <x v="0"/>
    <n v="24"/>
    <n v="0"/>
    <n v="0"/>
    <s v="C.A. 29566"/>
    <n v="10.5"/>
    <m/>
    <s v="S"/>
    <x v="2"/>
  </r>
  <r>
    <n v="236"/>
    <n v="0"/>
    <x v="0"/>
    <s v="Harknett, Miss. Alice Phoebe"/>
    <x v="1"/>
    <m/>
    <n v="0"/>
    <n v="0"/>
    <s v="W./C. 6609"/>
    <n v="7.55"/>
    <m/>
    <s v="S"/>
    <x v="0"/>
  </r>
  <r>
    <n v="237"/>
    <n v="0"/>
    <x v="2"/>
    <s v="Hold, Mr. Stephen"/>
    <x v="0"/>
    <n v="44"/>
    <n v="1"/>
    <n v="0"/>
    <n v="26707"/>
    <n v="26"/>
    <m/>
    <s v="S"/>
    <x v="2"/>
  </r>
  <r>
    <n v="238"/>
    <n v="1"/>
    <x v="2"/>
    <s v="Collyer, Miss. Marjorie &quot;Lottie&quot;"/>
    <x v="1"/>
    <n v="8"/>
    <n v="0"/>
    <n v="2"/>
    <s v="C.A. 31921"/>
    <n v="26.25"/>
    <m/>
    <s v="S"/>
    <x v="2"/>
  </r>
  <r>
    <n v="239"/>
    <n v="0"/>
    <x v="2"/>
    <s v="Pengelly, Mr. Frederick William"/>
    <x v="0"/>
    <n v="19"/>
    <n v="0"/>
    <n v="0"/>
    <n v="28665"/>
    <n v="10.5"/>
    <m/>
    <s v="S"/>
    <x v="2"/>
  </r>
  <r>
    <n v="240"/>
    <n v="0"/>
    <x v="2"/>
    <s v="Hunt, Mr. George Henry"/>
    <x v="0"/>
    <n v="33"/>
    <n v="0"/>
    <n v="0"/>
    <s v="SCO/W 1585"/>
    <n v="12.275"/>
    <m/>
    <s v="S"/>
    <x v="2"/>
  </r>
  <r>
    <n v="241"/>
    <n v="0"/>
    <x v="0"/>
    <s v="Zabour, Miss. Thamine"/>
    <x v="1"/>
    <m/>
    <n v="1"/>
    <n v="0"/>
    <n v="2665"/>
    <n v="14.4542"/>
    <m/>
    <s v="C"/>
    <x v="2"/>
  </r>
  <r>
    <n v="242"/>
    <n v="1"/>
    <x v="0"/>
    <s v="Murphy, Miss. Katherine &quot;Kate&quot;"/>
    <x v="1"/>
    <m/>
    <n v="1"/>
    <n v="0"/>
    <n v="367230"/>
    <n v="15.5"/>
    <m/>
    <s v="Q"/>
    <x v="2"/>
  </r>
  <r>
    <n v="243"/>
    <n v="0"/>
    <x v="2"/>
    <s v="Coleridge, Mr. Reginald Charles"/>
    <x v="0"/>
    <n v="29"/>
    <n v="0"/>
    <n v="0"/>
    <s v="W./C. 14263"/>
    <n v="10.5"/>
    <m/>
    <s v="S"/>
    <x v="2"/>
  </r>
  <r>
    <n v="244"/>
    <n v="0"/>
    <x v="0"/>
    <s v="Maenpaa, Mr. Matti Alexanteri"/>
    <x v="0"/>
    <n v="22"/>
    <n v="0"/>
    <n v="0"/>
    <s v="STON/O 2. 3101275"/>
    <n v="7.125"/>
    <m/>
    <s v="S"/>
    <x v="0"/>
  </r>
  <r>
    <n v="245"/>
    <n v="0"/>
    <x v="0"/>
    <s v="Attalah, Mr. Sleiman"/>
    <x v="0"/>
    <n v="30"/>
    <n v="0"/>
    <n v="0"/>
    <n v="2694"/>
    <n v="7.2249999999999996"/>
    <m/>
    <s v="C"/>
    <x v="0"/>
  </r>
  <r>
    <n v="246"/>
    <n v="0"/>
    <x v="1"/>
    <s v="Minahan, Dr. William Edward"/>
    <x v="0"/>
    <n v="44"/>
    <n v="2"/>
    <n v="0"/>
    <n v="19928"/>
    <n v="90"/>
    <s v="C78"/>
    <s v="Q"/>
    <x v="1"/>
  </r>
  <r>
    <n v="247"/>
    <n v="0"/>
    <x v="0"/>
    <s v="Lindahl, Miss. Agda Thorilda Viktoria"/>
    <x v="1"/>
    <n v="25"/>
    <n v="0"/>
    <n v="0"/>
    <n v="347071"/>
    <n v="7.7750000000000004"/>
    <m/>
    <s v="S"/>
    <x v="0"/>
  </r>
  <r>
    <n v="248"/>
    <n v="1"/>
    <x v="2"/>
    <s v="Hamalainen, Mrs. William (Anna)"/>
    <x v="1"/>
    <n v="24"/>
    <n v="0"/>
    <n v="2"/>
    <n v="250649"/>
    <n v="14.5"/>
    <m/>
    <s v="S"/>
    <x v="2"/>
  </r>
  <r>
    <n v="249"/>
    <n v="1"/>
    <x v="1"/>
    <s v="Beckwith, Mr. Richard Leonard"/>
    <x v="0"/>
    <n v="37"/>
    <n v="1"/>
    <n v="1"/>
    <n v="11751"/>
    <n v="52.554200000000002"/>
    <s v="D35"/>
    <s v="S"/>
    <x v="1"/>
  </r>
  <r>
    <n v="250"/>
    <n v="0"/>
    <x v="2"/>
    <s v="Carter, Rev. Ernest Courtenay"/>
    <x v="0"/>
    <n v="54"/>
    <n v="1"/>
    <n v="0"/>
    <n v="244252"/>
    <n v="26"/>
    <m/>
    <s v="S"/>
    <x v="2"/>
  </r>
  <r>
    <n v="251"/>
    <n v="0"/>
    <x v="0"/>
    <s v="Reed, Mr. James George"/>
    <x v="0"/>
    <m/>
    <n v="0"/>
    <n v="0"/>
    <n v="362316"/>
    <n v="7.25"/>
    <m/>
    <s v="S"/>
    <x v="0"/>
  </r>
  <r>
    <n v="252"/>
    <n v="0"/>
    <x v="0"/>
    <s v="Strom, Mrs. Wilhelm (Elna Matilda Persson)"/>
    <x v="1"/>
    <n v="29"/>
    <n v="1"/>
    <n v="1"/>
    <n v="347054"/>
    <n v="10.4625"/>
    <s v="G6"/>
    <s v="S"/>
    <x v="2"/>
  </r>
  <r>
    <n v="253"/>
    <n v="0"/>
    <x v="1"/>
    <s v="Stead, Mr. William Thomas"/>
    <x v="0"/>
    <n v="62"/>
    <n v="0"/>
    <n v="0"/>
    <n v="113514"/>
    <n v="26.55"/>
    <s v="C87"/>
    <s v="S"/>
    <x v="2"/>
  </r>
  <r>
    <n v="254"/>
    <n v="0"/>
    <x v="0"/>
    <s v="Lobb, Mr. William Arthur"/>
    <x v="0"/>
    <n v="30"/>
    <n v="1"/>
    <n v="0"/>
    <s v="A/5. 3336"/>
    <n v="16.100000000000001"/>
    <m/>
    <s v="S"/>
    <x v="2"/>
  </r>
  <r>
    <n v="255"/>
    <n v="0"/>
    <x v="0"/>
    <s v="Rosblom, Mrs. Viktor (Helena Wilhelmina)"/>
    <x v="1"/>
    <n v="41"/>
    <n v="0"/>
    <n v="2"/>
    <n v="370129"/>
    <n v="20.212499999999999"/>
    <m/>
    <s v="S"/>
    <x v="2"/>
  </r>
  <r>
    <n v="256"/>
    <n v="1"/>
    <x v="0"/>
    <s v="Touma, Mrs. Darwis (Hanne Youssef Razi)"/>
    <x v="1"/>
    <n v="29"/>
    <n v="0"/>
    <n v="2"/>
    <n v="2650"/>
    <n v="15.245799999999999"/>
    <m/>
    <s v="C"/>
    <x v="2"/>
  </r>
  <r>
    <n v="257"/>
    <n v="1"/>
    <x v="1"/>
    <s v="Thorne, Mrs. Gertrude Maybelle"/>
    <x v="1"/>
    <m/>
    <n v="0"/>
    <n v="0"/>
    <s v="PC 17585"/>
    <n v="79.2"/>
    <m/>
    <s v="C"/>
    <x v="1"/>
  </r>
  <r>
    <n v="258"/>
    <n v="1"/>
    <x v="1"/>
    <s v="Cherry, Miss. Gladys"/>
    <x v="1"/>
    <n v="30"/>
    <n v="0"/>
    <n v="0"/>
    <n v="110152"/>
    <n v="86.5"/>
    <s v="B77"/>
    <s v="S"/>
    <x v="1"/>
  </r>
  <r>
    <n v="259"/>
    <n v="1"/>
    <x v="1"/>
    <s v="Ward, Miss. Anna"/>
    <x v="1"/>
    <n v="35"/>
    <n v="0"/>
    <n v="0"/>
    <s v="PC 17755"/>
    <n v="512.32920000000001"/>
    <m/>
    <s v="C"/>
    <x v="1"/>
  </r>
  <r>
    <n v="260"/>
    <n v="1"/>
    <x v="2"/>
    <s v="Parrish, Mrs. (Lutie Davis)"/>
    <x v="1"/>
    <n v="50"/>
    <n v="0"/>
    <n v="1"/>
    <n v="230433"/>
    <n v="26"/>
    <m/>
    <s v="S"/>
    <x v="2"/>
  </r>
  <r>
    <n v="261"/>
    <n v="0"/>
    <x v="0"/>
    <s v="Smith, Mr. Thomas"/>
    <x v="0"/>
    <m/>
    <n v="0"/>
    <n v="0"/>
    <n v="384461"/>
    <n v="7.75"/>
    <m/>
    <s v="Q"/>
    <x v="0"/>
  </r>
  <r>
    <n v="262"/>
    <n v="1"/>
    <x v="0"/>
    <s v="Asplund, Master. Edvin Rojj Felix"/>
    <x v="0"/>
    <n v="3"/>
    <n v="4"/>
    <n v="2"/>
    <n v="347077"/>
    <n v="31.387499999999999"/>
    <m/>
    <s v="S"/>
    <x v="1"/>
  </r>
  <r>
    <n v="263"/>
    <n v="0"/>
    <x v="1"/>
    <s v="Taussig, Mr. Emil"/>
    <x v="0"/>
    <n v="52"/>
    <n v="1"/>
    <n v="1"/>
    <n v="110413"/>
    <n v="79.650000000000006"/>
    <s v="E67"/>
    <s v="S"/>
    <x v="1"/>
  </r>
  <r>
    <n v="264"/>
    <n v="0"/>
    <x v="1"/>
    <s v="Harrison, Mr. William"/>
    <x v="0"/>
    <n v="40"/>
    <n v="0"/>
    <n v="0"/>
    <n v="112059"/>
    <n v="0"/>
    <s v="B94"/>
    <s v="S"/>
    <x v="0"/>
  </r>
  <r>
    <n v="265"/>
    <n v="0"/>
    <x v="0"/>
    <s v="Henry, Miss. Delia"/>
    <x v="1"/>
    <m/>
    <n v="0"/>
    <n v="0"/>
    <n v="382649"/>
    <n v="7.75"/>
    <m/>
    <s v="Q"/>
    <x v="0"/>
  </r>
  <r>
    <n v="266"/>
    <n v="0"/>
    <x v="2"/>
    <s v="Reeves, Mr. David"/>
    <x v="0"/>
    <n v="36"/>
    <n v="0"/>
    <n v="0"/>
    <s v="C.A. 17248"/>
    <n v="10.5"/>
    <m/>
    <s v="S"/>
    <x v="2"/>
  </r>
  <r>
    <n v="267"/>
    <n v="0"/>
    <x v="0"/>
    <s v="Panula, Mr. Ernesti Arvid"/>
    <x v="0"/>
    <n v="16"/>
    <n v="4"/>
    <n v="1"/>
    <n v="3101295"/>
    <n v="39.6875"/>
    <m/>
    <s v="S"/>
    <x v="1"/>
  </r>
  <r>
    <n v="268"/>
    <n v="1"/>
    <x v="0"/>
    <s v="Persson, Mr. Ernst Ulrik"/>
    <x v="0"/>
    <n v="25"/>
    <n v="1"/>
    <n v="0"/>
    <n v="347083"/>
    <n v="7.7750000000000004"/>
    <m/>
    <s v="S"/>
    <x v="0"/>
  </r>
  <r>
    <n v="269"/>
    <n v="1"/>
    <x v="1"/>
    <s v="Graham, Mrs. William Thompson (Edith Junkins)"/>
    <x v="1"/>
    <n v="58"/>
    <n v="0"/>
    <n v="1"/>
    <s v="PC 17582"/>
    <n v="153.46250000000001"/>
    <s v="C125"/>
    <s v="S"/>
    <x v="1"/>
  </r>
  <r>
    <n v="270"/>
    <n v="1"/>
    <x v="1"/>
    <s v="Bissette, Miss. Amelia"/>
    <x v="1"/>
    <n v="35"/>
    <n v="0"/>
    <n v="0"/>
    <s v="PC 17760"/>
    <n v="135.63329999999999"/>
    <s v="C99"/>
    <s v="S"/>
    <x v="1"/>
  </r>
  <r>
    <n v="271"/>
    <n v="0"/>
    <x v="1"/>
    <s v="Cairns, Mr. Alexander"/>
    <x v="0"/>
    <m/>
    <n v="0"/>
    <n v="0"/>
    <n v="113798"/>
    <n v="31"/>
    <m/>
    <s v="S"/>
    <x v="1"/>
  </r>
  <r>
    <n v="272"/>
    <n v="1"/>
    <x v="0"/>
    <s v="Tornquist, Mr. William Henry"/>
    <x v="0"/>
    <n v="25"/>
    <n v="0"/>
    <n v="0"/>
    <s v="LINE"/>
    <n v="0"/>
    <m/>
    <s v="S"/>
    <x v="0"/>
  </r>
  <r>
    <n v="273"/>
    <n v="1"/>
    <x v="2"/>
    <s v="Mellinger, Mrs. (Elizabeth Anne Maidment)"/>
    <x v="1"/>
    <n v="41"/>
    <n v="0"/>
    <n v="1"/>
    <n v="250644"/>
    <n v="19.5"/>
    <m/>
    <s v="S"/>
    <x v="2"/>
  </r>
  <r>
    <n v="274"/>
    <n v="0"/>
    <x v="1"/>
    <s v="Natsch, Mr. Charles H"/>
    <x v="0"/>
    <n v="37"/>
    <n v="0"/>
    <n v="1"/>
    <s v="PC 17596"/>
    <n v="29.7"/>
    <s v="C118"/>
    <s v="C"/>
    <x v="2"/>
  </r>
  <r>
    <n v="275"/>
    <n v="1"/>
    <x v="0"/>
    <s v="Healy, Miss. Hanora &quot;Nora&quot;"/>
    <x v="1"/>
    <m/>
    <n v="0"/>
    <n v="0"/>
    <n v="370375"/>
    <n v="7.75"/>
    <m/>
    <s v="Q"/>
    <x v="0"/>
  </r>
  <r>
    <n v="276"/>
    <n v="1"/>
    <x v="1"/>
    <s v="Andrews, Miss. Kornelia Theodosia"/>
    <x v="1"/>
    <n v="63"/>
    <n v="1"/>
    <n v="0"/>
    <n v="13502"/>
    <n v="77.958299999999994"/>
    <s v="D7"/>
    <s v="S"/>
    <x v="1"/>
  </r>
  <r>
    <n v="277"/>
    <n v="0"/>
    <x v="0"/>
    <s v="Lindblom, Miss. Augusta Charlotta"/>
    <x v="1"/>
    <n v="45"/>
    <n v="0"/>
    <n v="0"/>
    <n v="347073"/>
    <n v="7.75"/>
    <m/>
    <s v="S"/>
    <x v="0"/>
  </r>
  <r>
    <n v="278"/>
    <n v="0"/>
    <x v="2"/>
    <s v="Parkes, Mr. Francis &quot;Frank&quot;"/>
    <x v="0"/>
    <m/>
    <n v="0"/>
    <n v="0"/>
    <n v="239853"/>
    <n v="0"/>
    <m/>
    <s v="S"/>
    <x v="0"/>
  </r>
  <r>
    <n v="279"/>
    <n v="0"/>
    <x v="0"/>
    <s v="Rice, Master. Eric"/>
    <x v="0"/>
    <n v="7"/>
    <n v="4"/>
    <n v="1"/>
    <n v="382652"/>
    <n v="29.125"/>
    <m/>
    <s v="Q"/>
    <x v="2"/>
  </r>
  <r>
    <n v="280"/>
    <n v="1"/>
    <x v="0"/>
    <s v="Abbott, Mrs. Stanton (Rosa Hunt)"/>
    <x v="1"/>
    <n v="35"/>
    <n v="1"/>
    <n v="1"/>
    <s v="C.A. 2673"/>
    <n v="20.25"/>
    <m/>
    <s v="S"/>
    <x v="2"/>
  </r>
  <r>
    <n v="281"/>
    <n v="0"/>
    <x v="0"/>
    <s v="Duane, Mr. Frank"/>
    <x v="0"/>
    <n v="65"/>
    <n v="0"/>
    <n v="0"/>
    <n v="336439"/>
    <n v="7.75"/>
    <m/>
    <s v="Q"/>
    <x v="0"/>
  </r>
  <r>
    <n v="282"/>
    <n v="0"/>
    <x v="0"/>
    <s v="Olsson, Mr. Nils Johan Goransson"/>
    <x v="0"/>
    <n v="28"/>
    <n v="0"/>
    <n v="0"/>
    <n v="347464"/>
    <n v="7.8541999999999996"/>
    <m/>
    <s v="S"/>
    <x v="0"/>
  </r>
  <r>
    <n v="283"/>
    <n v="0"/>
    <x v="0"/>
    <s v="de Pelsmaeker, Mr. Alfons"/>
    <x v="0"/>
    <n v="16"/>
    <n v="0"/>
    <n v="0"/>
    <n v="345778"/>
    <n v="9.5"/>
    <m/>
    <s v="S"/>
    <x v="0"/>
  </r>
  <r>
    <n v="284"/>
    <n v="1"/>
    <x v="0"/>
    <s v="Dorking, Mr. Edward Arthur"/>
    <x v="0"/>
    <n v="19"/>
    <n v="0"/>
    <n v="0"/>
    <s v="A/5. 10482"/>
    <n v="8.0500000000000007"/>
    <m/>
    <s v="S"/>
    <x v="0"/>
  </r>
  <r>
    <n v="285"/>
    <n v="0"/>
    <x v="1"/>
    <s v="Smith, Mr. Richard William"/>
    <x v="0"/>
    <m/>
    <n v="0"/>
    <n v="0"/>
    <n v="113056"/>
    <n v="26"/>
    <s v="A19"/>
    <s v="S"/>
    <x v="2"/>
  </r>
  <r>
    <n v="286"/>
    <n v="0"/>
    <x v="0"/>
    <s v="Stankovic, Mr. Ivan"/>
    <x v="0"/>
    <n v="33"/>
    <n v="0"/>
    <n v="0"/>
    <n v="349239"/>
    <n v="8.6624999999999996"/>
    <m/>
    <s v="C"/>
    <x v="0"/>
  </r>
  <r>
    <n v="287"/>
    <n v="1"/>
    <x v="0"/>
    <s v="de Mulder, Mr. Theodore"/>
    <x v="0"/>
    <n v="30"/>
    <n v="0"/>
    <n v="0"/>
    <n v="345774"/>
    <n v="9.5"/>
    <m/>
    <s v="S"/>
    <x v="0"/>
  </r>
  <r>
    <n v="288"/>
    <n v="0"/>
    <x v="0"/>
    <s v="Naidenoff, Mr. Penko"/>
    <x v="0"/>
    <n v="22"/>
    <n v="0"/>
    <n v="0"/>
    <n v="349206"/>
    <n v="7.8958000000000004"/>
    <m/>
    <s v="S"/>
    <x v="0"/>
  </r>
  <r>
    <n v="289"/>
    <n v="1"/>
    <x v="2"/>
    <s v="Hosono, Mr. Masabumi"/>
    <x v="0"/>
    <n v="42"/>
    <n v="0"/>
    <n v="0"/>
    <n v="237798"/>
    <n v="13"/>
    <m/>
    <s v="S"/>
    <x v="2"/>
  </r>
  <r>
    <n v="290"/>
    <n v="1"/>
    <x v="0"/>
    <s v="Connolly, Miss. Kate"/>
    <x v="1"/>
    <n v="22"/>
    <n v="0"/>
    <n v="0"/>
    <n v="370373"/>
    <n v="7.75"/>
    <m/>
    <s v="Q"/>
    <x v="0"/>
  </r>
  <r>
    <n v="291"/>
    <n v="1"/>
    <x v="1"/>
    <s v="Barber, Miss. Ellen &quot;Nellie&quot;"/>
    <x v="1"/>
    <n v="26"/>
    <n v="0"/>
    <n v="0"/>
    <n v="19877"/>
    <n v="78.849999999999994"/>
    <m/>
    <s v="S"/>
    <x v="1"/>
  </r>
  <r>
    <n v="292"/>
    <n v="1"/>
    <x v="1"/>
    <s v="Bishop, Mrs. Dickinson H (Helen Walton)"/>
    <x v="1"/>
    <n v="19"/>
    <n v="1"/>
    <n v="0"/>
    <n v="11967"/>
    <n v="91.0792"/>
    <s v="B49"/>
    <s v="C"/>
    <x v="1"/>
  </r>
  <r>
    <n v="293"/>
    <n v="0"/>
    <x v="2"/>
    <s v="Levy, Mr. Rene Jacques"/>
    <x v="0"/>
    <n v="36"/>
    <n v="0"/>
    <n v="0"/>
    <s v="SC/Paris 2163"/>
    <n v="12.875"/>
    <s v="D"/>
    <s v="C"/>
    <x v="2"/>
  </r>
  <r>
    <n v="294"/>
    <n v="0"/>
    <x v="0"/>
    <s v="Haas, Miss. Aloisia"/>
    <x v="1"/>
    <n v="24"/>
    <n v="0"/>
    <n v="0"/>
    <n v="349236"/>
    <n v="8.85"/>
    <m/>
    <s v="S"/>
    <x v="0"/>
  </r>
  <r>
    <n v="295"/>
    <n v="0"/>
    <x v="0"/>
    <s v="Mineff, Mr. Ivan"/>
    <x v="0"/>
    <n v="24"/>
    <n v="0"/>
    <n v="0"/>
    <n v="349233"/>
    <n v="7.8958000000000004"/>
    <m/>
    <s v="S"/>
    <x v="0"/>
  </r>
  <r>
    <n v="296"/>
    <n v="0"/>
    <x v="1"/>
    <s v="Lewy, Mr. Ervin G"/>
    <x v="0"/>
    <m/>
    <n v="0"/>
    <n v="0"/>
    <s v="PC 17612"/>
    <n v="27.720800000000001"/>
    <m/>
    <s v="C"/>
    <x v="2"/>
  </r>
  <r>
    <n v="297"/>
    <n v="0"/>
    <x v="0"/>
    <s v="Hanna, Mr. Mansour"/>
    <x v="0"/>
    <n v="23.5"/>
    <n v="0"/>
    <n v="0"/>
    <n v="2693"/>
    <n v="7.2291999999999996"/>
    <m/>
    <s v="C"/>
    <x v="0"/>
  </r>
  <r>
    <n v="298"/>
    <n v="0"/>
    <x v="1"/>
    <s v="Allison, Miss. Helen Loraine"/>
    <x v="1"/>
    <n v="2"/>
    <n v="1"/>
    <n v="2"/>
    <n v="113781"/>
    <n v="151.55000000000001"/>
    <s v="C22 C26"/>
    <s v="S"/>
    <x v="1"/>
  </r>
  <r>
    <n v="299"/>
    <n v="1"/>
    <x v="1"/>
    <s v="Saalfeld, Mr. Adolphe"/>
    <x v="0"/>
    <m/>
    <n v="0"/>
    <n v="0"/>
    <n v="19988"/>
    <n v="30.5"/>
    <s v="C106"/>
    <s v="S"/>
    <x v="1"/>
  </r>
  <r>
    <n v="300"/>
    <n v="1"/>
    <x v="1"/>
    <s v="Baxter, Mrs. James (Helene DeLaudeniere Chaput)"/>
    <x v="1"/>
    <n v="50"/>
    <n v="0"/>
    <n v="1"/>
    <s v="PC 17558"/>
    <n v="247.52080000000001"/>
    <s v="B58 B60"/>
    <s v="C"/>
    <x v="1"/>
  </r>
  <r>
    <n v="301"/>
    <n v="1"/>
    <x v="0"/>
    <s v="Kelly, Miss. Anna Katherine &quot;Annie Kate&quot;"/>
    <x v="1"/>
    <m/>
    <n v="0"/>
    <n v="0"/>
    <n v="9234"/>
    <n v="7.75"/>
    <m/>
    <s v="Q"/>
    <x v="0"/>
  </r>
  <r>
    <n v="302"/>
    <n v="1"/>
    <x v="0"/>
    <s v="McCoy, Mr. Bernard"/>
    <x v="0"/>
    <m/>
    <n v="2"/>
    <n v="0"/>
    <n v="367226"/>
    <n v="23.25"/>
    <m/>
    <s v="Q"/>
    <x v="2"/>
  </r>
  <r>
    <n v="303"/>
    <n v="0"/>
    <x v="0"/>
    <s v="Johnson, Mr. William Cahoone Jr"/>
    <x v="0"/>
    <n v="19"/>
    <n v="0"/>
    <n v="0"/>
    <s v="LINE"/>
    <n v="0"/>
    <m/>
    <s v="S"/>
    <x v="0"/>
  </r>
  <r>
    <n v="304"/>
    <n v="1"/>
    <x v="2"/>
    <s v="Keane, Miss. Nora A"/>
    <x v="1"/>
    <m/>
    <n v="0"/>
    <n v="0"/>
    <n v="226593"/>
    <n v="12.35"/>
    <s v="E101"/>
    <s v="Q"/>
    <x v="2"/>
  </r>
  <r>
    <n v="305"/>
    <n v="0"/>
    <x v="0"/>
    <s v="Williams, Mr. Howard Hugh &quot;Harry&quot;"/>
    <x v="0"/>
    <m/>
    <n v="0"/>
    <n v="0"/>
    <s v="A/5 2466"/>
    <n v="8.0500000000000007"/>
    <m/>
    <s v="S"/>
    <x v="0"/>
  </r>
  <r>
    <n v="306"/>
    <n v="1"/>
    <x v="1"/>
    <s v="Allison, Master. Hudson Trevor"/>
    <x v="0"/>
    <n v="0.92"/>
    <n v="1"/>
    <n v="2"/>
    <n v="113781"/>
    <n v="151.55000000000001"/>
    <s v="C22 C26"/>
    <s v="S"/>
    <x v="1"/>
  </r>
  <r>
    <n v="307"/>
    <n v="1"/>
    <x v="1"/>
    <s v="Fleming, Miss. Margaret"/>
    <x v="1"/>
    <m/>
    <n v="0"/>
    <n v="0"/>
    <n v="17421"/>
    <n v="110.88330000000001"/>
    <m/>
    <s v="C"/>
    <x v="1"/>
  </r>
  <r>
    <n v="308"/>
    <n v="1"/>
    <x v="1"/>
    <s v="Penasco y Castellana, Mrs. Victor de Satode (Maria Josefa Perez de Soto y Vallejo)"/>
    <x v="1"/>
    <n v="17"/>
    <n v="1"/>
    <n v="0"/>
    <s v="PC 17758"/>
    <n v="108.9"/>
    <s v="C65"/>
    <s v="C"/>
    <x v="1"/>
  </r>
  <r>
    <n v="309"/>
    <n v="0"/>
    <x v="2"/>
    <s v="Abelson, Mr. Samuel"/>
    <x v="0"/>
    <n v="30"/>
    <n v="1"/>
    <n v="0"/>
    <s v="P/PP 3381"/>
    <n v="24"/>
    <m/>
    <s v="C"/>
    <x v="2"/>
  </r>
  <r>
    <n v="310"/>
    <n v="1"/>
    <x v="1"/>
    <s v="Francatelli, Miss. Laura Mabel"/>
    <x v="1"/>
    <n v="30"/>
    <n v="0"/>
    <n v="0"/>
    <s v="PC 17485"/>
    <n v="56.929200000000002"/>
    <s v="E36"/>
    <s v="C"/>
    <x v="1"/>
  </r>
  <r>
    <n v="311"/>
    <n v="1"/>
    <x v="1"/>
    <s v="Hays, Miss. Margaret Bechstein"/>
    <x v="1"/>
    <n v="24"/>
    <n v="0"/>
    <n v="0"/>
    <n v="11767"/>
    <n v="83.158299999999997"/>
    <s v="C54"/>
    <s v="C"/>
    <x v="1"/>
  </r>
  <r>
    <n v="312"/>
    <n v="1"/>
    <x v="1"/>
    <s v="Ryerson, Miss. Emily Borie"/>
    <x v="1"/>
    <n v="18"/>
    <n v="2"/>
    <n v="2"/>
    <s v="PC 17608"/>
    <n v="262.375"/>
    <s v="B57 B59 B63 B66"/>
    <s v="C"/>
    <x v="1"/>
  </r>
  <r>
    <n v="313"/>
    <n v="0"/>
    <x v="2"/>
    <s v="Lahtinen, Mrs. William (Anna Sylfven)"/>
    <x v="1"/>
    <n v="26"/>
    <n v="1"/>
    <n v="1"/>
    <n v="250651"/>
    <n v="26"/>
    <m/>
    <s v="S"/>
    <x v="2"/>
  </r>
  <r>
    <n v="314"/>
    <n v="0"/>
    <x v="0"/>
    <s v="Hendekovic, Mr. Ignjac"/>
    <x v="0"/>
    <n v="28"/>
    <n v="0"/>
    <n v="0"/>
    <n v="349243"/>
    <n v="7.8958000000000004"/>
    <m/>
    <s v="S"/>
    <x v="0"/>
  </r>
  <r>
    <n v="315"/>
    <n v="0"/>
    <x v="2"/>
    <s v="Hart, Mr. Benjamin"/>
    <x v="0"/>
    <n v="43"/>
    <n v="1"/>
    <n v="1"/>
    <s v="F.C.C. 13529"/>
    <n v="26.25"/>
    <m/>
    <s v="S"/>
    <x v="2"/>
  </r>
  <r>
    <n v="316"/>
    <n v="1"/>
    <x v="0"/>
    <s v="Nilsson, Miss. Helmina Josefina"/>
    <x v="1"/>
    <n v="26"/>
    <n v="0"/>
    <n v="0"/>
    <n v="347470"/>
    <n v="7.8541999999999996"/>
    <m/>
    <s v="S"/>
    <x v="0"/>
  </r>
  <r>
    <n v="317"/>
    <n v="1"/>
    <x v="2"/>
    <s v="Kantor, Mrs. Sinai (Miriam Sternin)"/>
    <x v="1"/>
    <n v="24"/>
    <n v="1"/>
    <n v="0"/>
    <n v="244367"/>
    <n v="26"/>
    <m/>
    <s v="S"/>
    <x v="2"/>
  </r>
  <r>
    <n v="318"/>
    <n v="0"/>
    <x v="2"/>
    <s v="Moraweck, Dr. Ernest"/>
    <x v="0"/>
    <n v="54"/>
    <n v="0"/>
    <n v="0"/>
    <n v="29011"/>
    <n v="14"/>
    <m/>
    <s v="S"/>
    <x v="2"/>
  </r>
  <r>
    <n v="319"/>
    <n v="1"/>
    <x v="1"/>
    <s v="Wick, Miss. Mary Natalie"/>
    <x v="1"/>
    <n v="31"/>
    <n v="0"/>
    <n v="2"/>
    <n v="36928"/>
    <n v="164.86670000000001"/>
    <s v="C7"/>
    <s v="S"/>
    <x v="1"/>
  </r>
  <r>
    <n v="320"/>
    <n v="1"/>
    <x v="1"/>
    <s v="Spedden, Mrs. Frederic Oakley (Margaretta Corning Stone)"/>
    <x v="1"/>
    <n v="40"/>
    <n v="1"/>
    <n v="1"/>
    <n v="16966"/>
    <n v="134.5"/>
    <s v="E34"/>
    <s v="C"/>
    <x v="1"/>
  </r>
  <r>
    <n v="321"/>
    <n v="0"/>
    <x v="0"/>
    <s v="Dennis, Mr. Samuel"/>
    <x v="0"/>
    <n v="22"/>
    <n v="0"/>
    <n v="0"/>
    <s v="A/5 21172"/>
    <n v="7.25"/>
    <m/>
    <s v="S"/>
    <x v="0"/>
  </r>
  <r>
    <n v="322"/>
    <n v="0"/>
    <x v="0"/>
    <s v="Danoff, Mr. Yoto"/>
    <x v="0"/>
    <n v="27"/>
    <n v="0"/>
    <n v="0"/>
    <n v="349219"/>
    <n v="7.8958000000000004"/>
    <m/>
    <s v="S"/>
    <x v="0"/>
  </r>
  <r>
    <n v="323"/>
    <n v="1"/>
    <x v="2"/>
    <s v="Slayter, Miss. Hilda Mary"/>
    <x v="1"/>
    <n v="30"/>
    <n v="0"/>
    <n v="0"/>
    <n v="234818"/>
    <n v="12.35"/>
    <m/>
    <s v="Q"/>
    <x v="2"/>
  </r>
  <r>
    <n v="324"/>
    <n v="1"/>
    <x v="2"/>
    <s v="Caldwell, Mrs. Albert Francis (Sylvia Mae Harbaugh)"/>
    <x v="1"/>
    <n v="22"/>
    <n v="1"/>
    <n v="1"/>
    <n v="248738"/>
    <n v="29"/>
    <m/>
    <s v="S"/>
    <x v="2"/>
  </r>
  <r>
    <n v="325"/>
    <n v="0"/>
    <x v="0"/>
    <s v="Sage, Mr. George John Jr"/>
    <x v="0"/>
    <m/>
    <n v="8"/>
    <n v="2"/>
    <s v="CA. 2343"/>
    <n v="69.55"/>
    <m/>
    <s v="S"/>
    <x v="1"/>
  </r>
  <r>
    <n v="326"/>
    <n v="1"/>
    <x v="1"/>
    <s v="Young, Miss. Marie Grice"/>
    <x v="1"/>
    <n v="36"/>
    <n v="0"/>
    <n v="0"/>
    <s v="PC 17760"/>
    <n v="135.63329999999999"/>
    <s v="C32"/>
    <s v="C"/>
    <x v="1"/>
  </r>
  <r>
    <n v="327"/>
    <n v="0"/>
    <x v="0"/>
    <s v="Nysveen, Mr. Johan Hansen"/>
    <x v="0"/>
    <n v="61"/>
    <n v="0"/>
    <n v="0"/>
    <n v="345364"/>
    <n v="6.2374999999999998"/>
    <m/>
    <s v="S"/>
    <x v="0"/>
  </r>
  <r>
    <n v="328"/>
    <n v="1"/>
    <x v="2"/>
    <s v="Ball, Mrs. (Ada E Hall)"/>
    <x v="1"/>
    <n v="36"/>
    <n v="0"/>
    <n v="0"/>
    <n v="28551"/>
    <n v="13"/>
    <s v="D"/>
    <s v="S"/>
    <x v="2"/>
  </r>
  <r>
    <n v="329"/>
    <n v="1"/>
    <x v="0"/>
    <s v="Goldsmith, Mrs. Frank John (Emily Alice Brown)"/>
    <x v="1"/>
    <n v="31"/>
    <n v="1"/>
    <n v="1"/>
    <n v="363291"/>
    <n v="20.524999999999999"/>
    <m/>
    <s v="S"/>
    <x v="2"/>
  </r>
  <r>
    <n v="330"/>
    <n v="1"/>
    <x v="1"/>
    <s v="Hippach, Miss. Jean Gertrude"/>
    <x v="1"/>
    <n v="16"/>
    <n v="0"/>
    <n v="1"/>
    <n v="111361"/>
    <n v="57.979199999999999"/>
    <s v="B18"/>
    <s v="C"/>
    <x v="1"/>
  </r>
  <r>
    <n v="331"/>
    <n v="1"/>
    <x v="0"/>
    <s v="McCoy, Miss. Agnes"/>
    <x v="1"/>
    <m/>
    <n v="2"/>
    <n v="0"/>
    <n v="367226"/>
    <n v="23.25"/>
    <m/>
    <s v="Q"/>
    <x v="2"/>
  </r>
  <r>
    <n v="332"/>
    <n v="0"/>
    <x v="1"/>
    <s v="Partner, Mr. Austen"/>
    <x v="0"/>
    <n v="45.5"/>
    <n v="0"/>
    <n v="0"/>
    <n v="113043"/>
    <n v="28.5"/>
    <s v="C124"/>
    <s v="S"/>
    <x v="2"/>
  </r>
  <r>
    <n v="333"/>
    <n v="0"/>
    <x v="1"/>
    <s v="Graham, Mr. George Edward"/>
    <x v="0"/>
    <n v="38"/>
    <n v="0"/>
    <n v="1"/>
    <s v="PC 17582"/>
    <n v="153.46250000000001"/>
    <s v="C91"/>
    <s v="S"/>
    <x v="1"/>
  </r>
  <r>
    <n v="334"/>
    <n v="0"/>
    <x v="0"/>
    <s v="Vander Planke, Mr. Leo Edmondus"/>
    <x v="0"/>
    <n v="16"/>
    <n v="2"/>
    <n v="0"/>
    <n v="345764"/>
    <n v="18"/>
    <m/>
    <s v="S"/>
    <x v="2"/>
  </r>
  <r>
    <n v="335"/>
    <n v="1"/>
    <x v="1"/>
    <s v="Frauenthal, Mrs. Henry William (Clara Heinsheimer)"/>
    <x v="1"/>
    <m/>
    <n v="1"/>
    <n v="0"/>
    <s v="PC 17611"/>
    <n v="133.65"/>
    <m/>
    <s v="S"/>
    <x v="1"/>
  </r>
  <r>
    <n v="336"/>
    <n v="0"/>
    <x v="0"/>
    <s v="Denkoff, Mr. Mitto"/>
    <x v="0"/>
    <m/>
    <n v="0"/>
    <n v="0"/>
    <n v="349225"/>
    <n v="7.8958000000000004"/>
    <m/>
    <s v="S"/>
    <x v="0"/>
  </r>
  <r>
    <n v="337"/>
    <n v="0"/>
    <x v="1"/>
    <s v="Pears, Mr. Thomas Clinton"/>
    <x v="0"/>
    <n v="29"/>
    <n v="1"/>
    <n v="0"/>
    <n v="113776"/>
    <n v="66.599999999999994"/>
    <s v="C2"/>
    <s v="S"/>
    <x v="1"/>
  </r>
  <r>
    <n v="338"/>
    <n v="1"/>
    <x v="1"/>
    <s v="Burns, Miss. Elizabeth Margaret"/>
    <x v="1"/>
    <n v="41"/>
    <n v="0"/>
    <n v="0"/>
    <n v="16966"/>
    <n v="134.5"/>
    <s v="E40"/>
    <s v="C"/>
    <x v="1"/>
  </r>
  <r>
    <n v="339"/>
    <n v="1"/>
    <x v="0"/>
    <s v="Dahl, Mr. Karl Edwart"/>
    <x v="0"/>
    <n v="45"/>
    <n v="0"/>
    <n v="0"/>
    <n v="7598"/>
    <n v="8.0500000000000007"/>
    <m/>
    <s v="S"/>
    <x v="0"/>
  </r>
  <r>
    <n v="340"/>
    <n v="0"/>
    <x v="1"/>
    <s v="Blackwell, Mr. Stephen Weart"/>
    <x v="0"/>
    <n v="45"/>
    <n v="0"/>
    <n v="0"/>
    <n v="113784"/>
    <n v="35.5"/>
    <s v="T"/>
    <s v="S"/>
    <x v="1"/>
  </r>
  <r>
    <n v="341"/>
    <n v="1"/>
    <x v="2"/>
    <s v="Navratil, Master. Edmond Roger"/>
    <x v="0"/>
    <n v="2"/>
    <n v="1"/>
    <n v="1"/>
    <n v="230080"/>
    <n v="26"/>
    <s v="F2"/>
    <s v="S"/>
    <x v="2"/>
  </r>
  <r>
    <n v="342"/>
    <n v="1"/>
    <x v="1"/>
    <s v="Fortune, Miss. Alice Elizabeth"/>
    <x v="1"/>
    <n v="24"/>
    <n v="3"/>
    <n v="2"/>
    <n v="19950"/>
    <n v="263"/>
    <s v="C23 C25 C27"/>
    <s v="S"/>
    <x v="1"/>
  </r>
  <r>
    <n v="343"/>
    <n v="0"/>
    <x v="2"/>
    <s v="Collander, Mr. Erik Gustaf"/>
    <x v="0"/>
    <n v="28"/>
    <n v="0"/>
    <n v="0"/>
    <n v="248740"/>
    <n v="13"/>
    <m/>
    <s v="S"/>
    <x v="2"/>
  </r>
  <r>
    <n v="344"/>
    <n v="0"/>
    <x v="2"/>
    <s v="Sedgwick, Mr. Charles Frederick Waddington"/>
    <x v="0"/>
    <n v="25"/>
    <n v="0"/>
    <n v="0"/>
    <n v="244361"/>
    <n v="13"/>
    <m/>
    <s v="S"/>
    <x v="2"/>
  </r>
  <r>
    <n v="345"/>
    <n v="0"/>
    <x v="2"/>
    <s v="Fox, Mr. Stanley Hubert"/>
    <x v="0"/>
    <n v="36"/>
    <n v="0"/>
    <n v="0"/>
    <n v="229236"/>
    <n v="13"/>
    <m/>
    <s v="S"/>
    <x v="2"/>
  </r>
  <r>
    <n v="346"/>
    <n v="1"/>
    <x v="2"/>
    <s v="Brown, Miss. Amelia &quot;Mildred&quot;"/>
    <x v="1"/>
    <n v="24"/>
    <n v="0"/>
    <n v="0"/>
    <n v="248733"/>
    <n v="13"/>
    <s v="F33"/>
    <s v="S"/>
    <x v="2"/>
  </r>
  <r>
    <n v="347"/>
    <n v="1"/>
    <x v="2"/>
    <s v="Smith, Miss. Marion Elsie"/>
    <x v="1"/>
    <n v="40"/>
    <n v="0"/>
    <n v="0"/>
    <n v="31418"/>
    <n v="13"/>
    <m/>
    <s v="S"/>
    <x v="2"/>
  </r>
  <r>
    <n v="348"/>
    <n v="1"/>
    <x v="0"/>
    <s v="Davison, Mrs. Thomas Henry (Mary E Finck)"/>
    <x v="1"/>
    <m/>
    <n v="1"/>
    <n v="0"/>
    <n v="386525"/>
    <n v="16.100000000000001"/>
    <m/>
    <s v="S"/>
    <x v="2"/>
  </r>
  <r>
    <n v="349"/>
    <n v="1"/>
    <x v="0"/>
    <s v="Coutts, Master. William Loch &quot;William&quot;"/>
    <x v="0"/>
    <n v="3"/>
    <n v="1"/>
    <n v="1"/>
    <s v="C.A. 37671"/>
    <n v="15.9"/>
    <m/>
    <s v="S"/>
    <x v="2"/>
  </r>
  <r>
    <n v="350"/>
    <n v="0"/>
    <x v="0"/>
    <s v="Dimic, Mr. Jovan"/>
    <x v="0"/>
    <n v="42"/>
    <n v="0"/>
    <n v="0"/>
    <n v="315088"/>
    <n v="8.6624999999999996"/>
    <m/>
    <s v="S"/>
    <x v="0"/>
  </r>
  <r>
    <n v="351"/>
    <n v="0"/>
    <x v="0"/>
    <s v="Odahl, Mr. Nils Martin"/>
    <x v="0"/>
    <n v="23"/>
    <n v="0"/>
    <n v="0"/>
    <n v="7267"/>
    <n v="9.2249999999999996"/>
    <m/>
    <s v="S"/>
    <x v="0"/>
  </r>
  <r>
    <n v="352"/>
    <n v="0"/>
    <x v="1"/>
    <s v="Williams-Lambert, Mr. Fletcher Fellows"/>
    <x v="0"/>
    <m/>
    <n v="0"/>
    <n v="0"/>
    <n v="113510"/>
    <n v="35"/>
    <s v="C128"/>
    <s v="S"/>
    <x v="1"/>
  </r>
  <r>
    <n v="353"/>
    <n v="0"/>
    <x v="0"/>
    <s v="Elias, Mr. Tannous"/>
    <x v="0"/>
    <n v="15"/>
    <n v="1"/>
    <n v="1"/>
    <n v="2695"/>
    <n v="7.2291999999999996"/>
    <m/>
    <s v="C"/>
    <x v="0"/>
  </r>
  <r>
    <n v="354"/>
    <n v="0"/>
    <x v="0"/>
    <s v="Arnold-Franchi, Mr. Josef"/>
    <x v="0"/>
    <n v="25"/>
    <n v="1"/>
    <n v="0"/>
    <n v="349237"/>
    <n v="17.8"/>
    <m/>
    <s v="S"/>
    <x v="2"/>
  </r>
  <r>
    <n v="355"/>
    <n v="0"/>
    <x v="0"/>
    <s v="Yousif, Mr. Wazli"/>
    <x v="0"/>
    <m/>
    <n v="0"/>
    <n v="0"/>
    <n v="2647"/>
    <n v="7.2249999999999996"/>
    <m/>
    <s v="C"/>
    <x v="0"/>
  </r>
  <r>
    <n v="356"/>
    <n v="0"/>
    <x v="0"/>
    <s v="Vanden Steen, Mr. Leo Peter"/>
    <x v="0"/>
    <n v="28"/>
    <n v="0"/>
    <n v="0"/>
    <n v="345783"/>
    <n v="9.5"/>
    <m/>
    <s v="S"/>
    <x v="0"/>
  </r>
  <r>
    <n v="357"/>
    <n v="1"/>
    <x v="1"/>
    <s v="Bowerman, Miss. Elsie Edith"/>
    <x v="1"/>
    <n v="22"/>
    <n v="0"/>
    <n v="1"/>
    <n v="113505"/>
    <n v="55"/>
    <s v="E33"/>
    <s v="S"/>
    <x v="1"/>
  </r>
  <r>
    <n v="358"/>
    <n v="0"/>
    <x v="2"/>
    <s v="Funk, Miss. Annie Clemmer"/>
    <x v="1"/>
    <n v="38"/>
    <n v="0"/>
    <n v="0"/>
    <n v="237671"/>
    <n v="13"/>
    <m/>
    <s v="S"/>
    <x v="2"/>
  </r>
  <r>
    <n v="359"/>
    <n v="1"/>
    <x v="0"/>
    <s v="McGovern, Miss. Mary"/>
    <x v="1"/>
    <m/>
    <n v="0"/>
    <n v="0"/>
    <n v="330931"/>
    <n v="7.8792"/>
    <m/>
    <s v="Q"/>
    <x v="0"/>
  </r>
  <r>
    <n v="360"/>
    <n v="1"/>
    <x v="0"/>
    <s v="Mockler, Miss. Helen Mary &quot;Ellie&quot;"/>
    <x v="1"/>
    <m/>
    <n v="0"/>
    <n v="0"/>
    <n v="330980"/>
    <n v="7.8792"/>
    <m/>
    <s v="Q"/>
    <x v="0"/>
  </r>
  <r>
    <n v="361"/>
    <n v="0"/>
    <x v="0"/>
    <s v="Skoog, Mr. Wilhelm"/>
    <x v="0"/>
    <n v="40"/>
    <n v="1"/>
    <n v="4"/>
    <n v="347088"/>
    <n v="27.9"/>
    <m/>
    <s v="S"/>
    <x v="2"/>
  </r>
  <r>
    <n v="362"/>
    <n v="0"/>
    <x v="2"/>
    <s v="del Carlo, Mr. Sebastiano"/>
    <x v="0"/>
    <n v="29"/>
    <n v="1"/>
    <n v="0"/>
    <s v="SC/PARIS 2167"/>
    <n v="27.720800000000001"/>
    <m/>
    <s v="C"/>
    <x v="2"/>
  </r>
  <r>
    <n v="363"/>
    <n v="0"/>
    <x v="0"/>
    <s v="Barbara, Mrs. (Catherine David)"/>
    <x v="1"/>
    <n v="45"/>
    <n v="0"/>
    <n v="1"/>
    <n v="2691"/>
    <n v="14.4542"/>
    <m/>
    <s v="C"/>
    <x v="2"/>
  </r>
  <r>
    <n v="364"/>
    <n v="0"/>
    <x v="0"/>
    <s v="Asim, Mr. Adola"/>
    <x v="0"/>
    <n v="35"/>
    <n v="0"/>
    <n v="0"/>
    <s v="SOTON/O.Q. 3101310"/>
    <n v="7.05"/>
    <m/>
    <s v="S"/>
    <x v="0"/>
  </r>
  <r>
    <n v="365"/>
    <n v="0"/>
    <x v="0"/>
    <s v="O'Brien, Mr. Thomas"/>
    <x v="0"/>
    <m/>
    <n v="1"/>
    <n v="0"/>
    <n v="370365"/>
    <n v="15.5"/>
    <m/>
    <s v="Q"/>
    <x v="2"/>
  </r>
  <r>
    <n v="366"/>
    <n v="0"/>
    <x v="0"/>
    <s v="Adahl, Mr. Mauritz Nils Martin"/>
    <x v="0"/>
    <n v="30"/>
    <n v="0"/>
    <n v="0"/>
    <s v="C 7076"/>
    <n v="7.25"/>
    <m/>
    <s v="S"/>
    <x v="0"/>
  </r>
  <r>
    <n v="367"/>
    <n v="1"/>
    <x v="1"/>
    <s v="Warren, Mrs. Frank Manley (Anna Sophia Atkinson)"/>
    <x v="1"/>
    <n v="60"/>
    <n v="1"/>
    <n v="0"/>
    <n v="110813"/>
    <n v="75.25"/>
    <s v="D37"/>
    <s v="C"/>
    <x v="1"/>
  </r>
  <r>
    <n v="368"/>
    <n v="1"/>
    <x v="0"/>
    <s v="Moussa, Mrs. (Mantoura Boulos)"/>
    <x v="1"/>
    <m/>
    <n v="0"/>
    <n v="0"/>
    <n v="2626"/>
    <n v="7.2291999999999996"/>
    <m/>
    <s v="C"/>
    <x v="0"/>
  </r>
  <r>
    <n v="369"/>
    <n v="1"/>
    <x v="0"/>
    <s v="Jermyn, Miss. Annie"/>
    <x v="1"/>
    <m/>
    <n v="0"/>
    <n v="0"/>
    <n v="14313"/>
    <n v="7.75"/>
    <m/>
    <s v="Q"/>
    <x v="0"/>
  </r>
  <r>
    <n v="370"/>
    <n v="1"/>
    <x v="1"/>
    <s v="Aubart, Mme. Leontine Pauline"/>
    <x v="1"/>
    <n v="24"/>
    <n v="0"/>
    <n v="0"/>
    <s v="PC 17477"/>
    <n v="69.3"/>
    <s v="B35"/>
    <s v="C"/>
    <x v="1"/>
  </r>
  <r>
    <n v="371"/>
    <n v="1"/>
    <x v="1"/>
    <s v="Harder, Mr. George Achilles"/>
    <x v="0"/>
    <n v="25"/>
    <n v="1"/>
    <n v="0"/>
    <n v="11765"/>
    <n v="55.441699999999997"/>
    <s v="E50"/>
    <s v="C"/>
    <x v="1"/>
  </r>
  <r>
    <n v="372"/>
    <n v="0"/>
    <x v="0"/>
    <s v="Wiklund, Mr. Jakob Alfred"/>
    <x v="0"/>
    <n v="18"/>
    <n v="1"/>
    <n v="0"/>
    <n v="3101267"/>
    <n v="6.4958"/>
    <m/>
    <s v="S"/>
    <x v="0"/>
  </r>
  <r>
    <n v="373"/>
    <n v="0"/>
    <x v="0"/>
    <s v="Beavan, Mr. William Thomas"/>
    <x v="0"/>
    <n v="19"/>
    <n v="0"/>
    <n v="0"/>
    <n v="323951"/>
    <n v="8.0500000000000007"/>
    <m/>
    <s v="S"/>
    <x v="0"/>
  </r>
  <r>
    <n v="374"/>
    <n v="0"/>
    <x v="1"/>
    <s v="Ringhini, Mr. Sante"/>
    <x v="0"/>
    <n v="22"/>
    <n v="0"/>
    <n v="0"/>
    <s v="PC 17760"/>
    <n v="135.63329999999999"/>
    <m/>
    <s v="C"/>
    <x v="1"/>
  </r>
  <r>
    <n v="375"/>
    <n v="0"/>
    <x v="0"/>
    <s v="Palsson, Miss. Stina Viola"/>
    <x v="1"/>
    <n v="3"/>
    <n v="3"/>
    <n v="1"/>
    <n v="349909"/>
    <n v="21.074999999999999"/>
    <m/>
    <s v="S"/>
    <x v="2"/>
  </r>
  <r>
    <n v="376"/>
    <n v="1"/>
    <x v="1"/>
    <s v="Meyer, Mrs. Edgar Joseph (Leila Saks)"/>
    <x v="1"/>
    <m/>
    <n v="1"/>
    <n v="0"/>
    <s v="PC 17604"/>
    <n v="82.1708"/>
    <m/>
    <s v="C"/>
    <x v="1"/>
  </r>
  <r>
    <n v="377"/>
    <n v="1"/>
    <x v="0"/>
    <s v="Landergren, Miss. Aurora Adelia"/>
    <x v="1"/>
    <n v="22"/>
    <n v="0"/>
    <n v="0"/>
    <s v="C 7077"/>
    <n v="7.25"/>
    <m/>
    <s v="S"/>
    <x v="0"/>
  </r>
  <r>
    <n v="378"/>
    <n v="0"/>
    <x v="1"/>
    <s v="Widener, Mr. Harry Elkins"/>
    <x v="0"/>
    <n v="27"/>
    <n v="0"/>
    <n v="2"/>
    <n v="113503"/>
    <n v="211.5"/>
    <s v="C82"/>
    <s v="C"/>
    <x v="1"/>
  </r>
  <r>
    <n v="379"/>
    <n v="0"/>
    <x v="0"/>
    <s v="Betros, Mr. Tannous"/>
    <x v="0"/>
    <n v="20"/>
    <n v="0"/>
    <n v="0"/>
    <n v="2648"/>
    <n v="4.0125000000000002"/>
    <m/>
    <s v="C"/>
    <x v="0"/>
  </r>
  <r>
    <n v="380"/>
    <n v="0"/>
    <x v="0"/>
    <s v="Gustafsson, Mr. Karl Gideon"/>
    <x v="0"/>
    <n v="19"/>
    <n v="0"/>
    <n v="0"/>
    <n v="347069"/>
    <n v="7.7750000000000004"/>
    <m/>
    <s v="S"/>
    <x v="0"/>
  </r>
  <r>
    <n v="381"/>
    <n v="1"/>
    <x v="1"/>
    <s v="Bidois, Miss. Rosalie"/>
    <x v="1"/>
    <n v="42"/>
    <n v="0"/>
    <n v="0"/>
    <s v="PC 17757"/>
    <n v="227.52500000000001"/>
    <m/>
    <s v="C"/>
    <x v="1"/>
  </r>
  <r>
    <n v="382"/>
    <n v="1"/>
    <x v="0"/>
    <s v="Nakid, Miss. Maria (&quot;Mary&quot;)"/>
    <x v="1"/>
    <n v="1"/>
    <n v="0"/>
    <n v="2"/>
    <n v="2653"/>
    <n v="15.7417"/>
    <m/>
    <s v="C"/>
    <x v="2"/>
  </r>
  <r>
    <n v="383"/>
    <n v="0"/>
    <x v="0"/>
    <s v="Tikkanen, Mr. Juho"/>
    <x v="0"/>
    <n v="32"/>
    <n v="0"/>
    <n v="0"/>
    <s v="STON/O 2. 3101293"/>
    <n v="7.9249999999999998"/>
    <m/>
    <s v="S"/>
    <x v="0"/>
  </r>
  <r>
    <n v="384"/>
    <n v="1"/>
    <x v="1"/>
    <s v="Holverson, Mrs. Alexander Oskar (Mary Aline Towner)"/>
    <x v="1"/>
    <n v="35"/>
    <n v="1"/>
    <n v="0"/>
    <n v="113789"/>
    <n v="52"/>
    <m/>
    <s v="S"/>
    <x v="1"/>
  </r>
  <r>
    <n v="385"/>
    <n v="0"/>
    <x v="0"/>
    <s v="Plotcharsky, Mr. Vasil"/>
    <x v="0"/>
    <m/>
    <n v="0"/>
    <n v="0"/>
    <n v="349227"/>
    <n v="7.8958000000000004"/>
    <m/>
    <s v="S"/>
    <x v="0"/>
  </r>
  <r>
    <n v="386"/>
    <n v="0"/>
    <x v="2"/>
    <s v="Davies, Mr. Charles Henry"/>
    <x v="0"/>
    <n v="18"/>
    <n v="0"/>
    <n v="0"/>
    <s v="S.O.C. 14879"/>
    <n v="73.5"/>
    <m/>
    <s v="S"/>
    <x v="1"/>
  </r>
  <r>
    <n v="387"/>
    <n v="0"/>
    <x v="0"/>
    <s v="Goodwin, Master. Sidney Leonard"/>
    <x v="0"/>
    <n v="1"/>
    <n v="5"/>
    <n v="2"/>
    <s v="CA 2144"/>
    <n v="46.9"/>
    <m/>
    <s v="S"/>
    <x v="1"/>
  </r>
  <r>
    <n v="388"/>
    <n v="1"/>
    <x v="2"/>
    <s v="Buss, Miss. Kate"/>
    <x v="1"/>
    <n v="36"/>
    <n v="0"/>
    <n v="0"/>
    <n v="27849"/>
    <n v="13"/>
    <m/>
    <s v="S"/>
    <x v="2"/>
  </r>
  <r>
    <n v="389"/>
    <n v="0"/>
    <x v="0"/>
    <s v="Sadlier, Mr. Matthew"/>
    <x v="0"/>
    <m/>
    <n v="0"/>
    <n v="0"/>
    <n v="367655"/>
    <n v="7.7291999999999996"/>
    <m/>
    <s v="Q"/>
    <x v="0"/>
  </r>
  <r>
    <n v="390"/>
    <n v="1"/>
    <x v="2"/>
    <s v="Lehmann, Miss. Bertha"/>
    <x v="1"/>
    <n v="17"/>
    <n v="0"/>
    <n v="0"/>
    <s v="SC 1748"/>
    <n v="12"/>
    <m/>
    <s v="C"/>
    <x v="2"/>
  </r>
  <r>
    <n v="391"/>
    <n v="1"/>
    <x v="1"/>
    <s v="Carter, Mr. William Ernest"/>
    <x v="0"/>
    <n v="36"/>
    <n v="1"/>
    <n v="2"/>
    <n v="113760"/>
    <n v="120"/>
    <s v="B96 B98"/>
    <s v="S"/>
    <x v="1"/>
  </r>
  <r>
    <n v="392"/>
    <n v="1"/>
    <x v="0"/>
    <s v="Jansson, Mr. Carl Olof"/>
    <x v="0"/>
    <n v="21"/>
    <n v="0"/>
    <n v="0"/>
    <n v="350034"/>
    <n v="7.7957999999999998"/>
    <m/>
    <s v="S"/>
    <x v="0"/>
  </r>
  <r>
    <n v="393"/>
    <n v="0"/>
    <x v="0"/>
    <s v="Gustafsson, Mr. Johan Birger"/>
    <x v="0"/>
    <n v="28"/>
    <n v="2"/>
    <n v="0"/>
    <n v="3101277"/>
    <n v="7.9249999999999998"/>
    <m/>
    <s v="S"/>
    <x v="0"/>
  </r>
  <r>
    <n v="394"/>
    <n v="1"/>
    <x v="1"/>
    <s v="Newell, Miss. Marjorie"/>
    <x v="1"/>
    <n v="23"/>
    <n v="1"/>
    <n v="0"/>
    <n v="35273"/>
    <n v="113.27500000000001"/>
    <s v="D36"/>
    <s v="C"/>
    <x v="1"/>
  </r>
  <r>
    <n v="395"/>
    <n v="1"/>
    <x v="0"/>
    <s v="Sandstrom, Mrs. Hjalmar (Agnes Charlotta Bengtsson)"/>
    <x v="1"/>
    <n v="24"/>
    <n v="0"/>
    <n v="2"/>
    <s v="PP 9549"/>
    <n v="16.7"/>
    <s v="G6"/>
    <s v="S"/>
    <x v="2"/>
  </r>
  <r>
    <n v="396"/>
    <n v="0"/>
    <x v="0"/>
    <s v="Johansson, Mr. Erik"/>
    <x v="0"/>
    <n v="22"/>
    <n v="0"/>
    <n v="0"/>
    <n v="350052"/>
    <n v="7.7957999999999998"/>
    <m/>
    <s v="S"/>
    <x v="0"/>
  </r>
  <r>
    <n v="397"/>
    <n v="0"/>
    <x v="0"/>
    <s v="Olsson, Miss. Elina"/>
    <x v="1"/>
    <n v="31"/>
    <n v="0"/>
    <n v="0"/>
    <n v="350407"/>
    <n v="7.8541999999999996"/>
    <m/>
    <s v="S"/>
    <x v="0"/>
  </r>
  <r>
    <n v="398"/>
    <n v="0"/>
    <x v="2"/>
    <s v="McKane, Mr. Peter David"/>
    <x v="0"/>
    <n v="46"/>
    <n v="0"/>
    <n v="0"/>
    <n v="28403"/>
    <n v="26"/>
    <m/>
    <s v="S"/>
    <x v="2"/>
  </r>
  <r>
    <n v="399"/>
    <n v="0"/>
    <x v="2"/>
    <s v="Pain, Dr. Alfred"/>
    <x v="0"/>
    <n v="23"/>
    <n v="0"/>
    <n v="0"/>
    <n v="244278"/>
    <n v="10.5"/>
    <m/>
    <s v="S"/>
    <x v="2"/>
  </r>
  <r>
    <n v="400"/>
    <n v="1"/>
    <x v="2"/>
    <s v="Trout, Mrs. William H (Jessie L)"/>
    <x v="1"/>
    <n v="28"/>
    <n v="0"/>
    <n v="0"/>
    <n v="240929"/>
    <n v="12.65"/>
    <m/>
    <s v="S"/>
    <x v="2"/>
  </r>
  <r>
    <n v="401"/>
    <n v="1"/>
    <x v="0"/>
    <s v="Niskanen, Mr. Juha"/>
    <x v="0"/>
    <n v="39"/>
    <n v="0"/>
    <n v="0"/>
    <s v="STON/O 2. 3101289"/>
    <n v="7.9249999999999998"/>
    <m/>
    <s v="S"/>
    <x v="0"/>
  </r>
  <r>
    <n v="402"/>
    <n v="0"/>
    <x v="0"/>
    <s v="Adams, Mr. John"/>
    <x v="0"/>
    <n v="26"/>
    <n v="0"/>
    <n v="0"/>
    <n v="341826"/>
    <n v="8.0500000000000007"/>
    <m/>
    <s v="S"/>
    <x v="0"/>
  </r>
  <r>
    <n v="403"/>
    <n v="0"/>
    <x v="0"/>
    <s v="Jussila, Miss. Mari Aina"/>
    <x v="1"/>
    <n v="21"/>
    <n v="1"/>
    <n v="0"/>
    <n v="4137"/>
    <n v="9.8249999999999993"/>
    <m/>
    <s v="S"/>
    <x v="0"/>
  </r>
  <r>
    <n v="404"/>
    <n v="0"/>
    <x v="0"/>
    <s v="Hakkarainen, Mr. Pekka Pietari"/>
    <x v="0"/>
    <n v="28"/>
    <n v="1"/>
    <n v="0"/>
    <s v="STON/O2. 3101279"/>
    <n v="15.85"/>
    <m/>
    <s v="S"/>
    <x v="2"/>
  </r>
  <r>
    <n v="405"/>
    <n v="0"/>
    <x v="0"/>
    <s v="Oreskovic, Miss. Marija"/>
    <x v="1"/>
    <n v="20"/>
    <n v="0"/>
    <n v="0"/>
    <n v="315096"/>
    <n v="8.6624999999999996"/>
    <m/>
    <s v="S"/>
    <x v="0"/>
  </r>
  <r>
    <n v="406"/>
    <n v="0"/>
    <x v="2"/>
    <s v="Gale, Mr. Shadrach"/>
    <x v="0"/>
    <n v="34"/>
    <n v="1"/>
    <n v="0"/>
    <n v="28664"/>
    <n v="21"/>
    <m/>
    <s v="S"/>
    <x v="2"/>
  </r>
  <r>
    <n v="407"/>
    <n v="0"/>
    <x v="0"/>
    <s v="Widegren, Mr. Carl/Charles Peter"/>
    <x v="0"/>
    <n v="51"/>
    <n v="0"/>
    <n v="0"/>
    <n v="347064"/>
    <n v="7.75"/>
    <m/>
    <s v="S"/>
    <x v="0"/>
  </r>
  <r>
    <n v="408"/>
    <n v="1"/>
    <x v="2"/>
    <s v="Richards, Master. William Rowe"/>
    <x v="0"/>
    <n v="3"/>
    <n v="1"/>
    <n v="1"/>
    <n v="29106"/>
    <n v="18.75"/>
    <m/>
    <s v="S"/>
    <x v="2"/>
  </r>
  <r>
    <n v="409"/>
    <n v="0"/>
    <x v="0"/>
    <s v="Birkeland, Mr. Hans Martin Monsen"/>
    <x v="0"/>
    <n v="21"/>
    <n v="0"/>
    <n v="0"/>
    <n v="312992"/>
    <n v="7.7750000000000004"/>
    <m/>
    <s v="S"/>
    <x v="0"/>
  </r>
  <r>
    <n v="410"/>
    <n v="0"/>
    <x v="0"/>
    <s v="Lefebre, Miss. Ida"/>
    <x v="1"/>
    <m/>
    <n v="3"/>
    <n v="1"/>
    <n v="4133"/>
    <n v="25.466699999999999"/>
    <m/>
    <s v="S"/>
    <x v="2"/>
  </r>
  <r>
    <n v="411"/>
    <n v="0"/>
    <x v="0"/>
    <s v="Sdycoff, Mr. Todor"/>
    <x v="0"/>
    <m/>
    <n v="0"/>
    <n v="0"/>
    <n v="349222"/>
    <n v="7.8958000000000004"/>
    <m/>
    <s v="S"/>
    <x v="0"/>
  </r>
  <r>
    <n v="412"/>
    <n v="0"/>
    <x v="0"/>
    <s v="Hart, Mr. Henry"/>
    <x v="0"/>
    <m/>
    <n v="0"/>
    <n v="0"/>
    <n v="394140"/>
    <n v="6.8582999999999998"/>
    <m/>
    <s v="Q"/>
    <x v="0"/>
  </r>
  <r>
    <n v="413"/>
    <n v="1"/>
    <x v="1"/>
    <s v="Minahan, Miss. Daisy E"/>
    <x v="1"/>
    <n v="33"/>
    <n v="1"/>
    <n v="0"/>
    <n v="19928"/>
    <n v="90"/>
    <s v="C78"/>
    <s v="Q"/>
    <x v="1"/>
  </r>
  <r>
    <n v="414"/>
    <n v="0"/>
    <x v="2"/>
    <s v="Cunningham, Mr. Alfred Fleming"/>
    <x v="0"/>
    <m/>
    <n v="0"/>
    <n v="0"/>
    <n v="239853"/>
    <n v="0"/>
    <m/>
    <s v="S"/>
    <x v="0"/>
  </r>
  <r>
    <n v="415"/>
    <n v="1"/>
    <x v="0"/>
    <s v="Sundman, Mr. Johan Julian"/>
    <x v="0"/>
    <n v="44"/>
    <n v="0"/>
    <n v="0"/>
    <s v="STON/O 2. 3101269"/>
    <n v="7.9249999999999998"/>
    <m/>
    <s v="S"/>
    <x v="0"/>
  </r>
  <r>
    <n v="416"/>
    <n v="0"/>
    <x v="0"/>
    <s v="Meek, Mrs. Thomas (Annie Louise Rowley)"/>
    <x v="1"/>
    <m/>
    <n v="0"/>
    <n v="0"/>
    <n v="343095"/>
    <n v="8.0500000000000007"/>
    <m/>
    <s v="S"/>
    <x v="0"/>
  </r>
  <r>
    <n v="417"/>
    <n v="1"/>
    <x v="2"/>
    <s v="Drew, Mrs. James Vivian (Lulu Thorne Christian)"/>
    <x v="1"/>
    <n v="34"/>
    <n v="1"/>
    <n v="1"/>
    <n v="28220"/>
    <n v="32.5"/>
    <m/>
    <s v="S"/>
    <x v="1"/>
  </r>
  <r>
    <n v="418"/>
    <n v="1"/>
    <x v="2"/>
    <s v="Silven, Miss. Lyyli Karoliina"/>
    <x v="1"/>
    <n v="18"/>
    <n v="0"/>
    <n v="2"/>
    <n v="250652"/>
    <n v="13"/>
    <m/>
    <s v="S"/>
    <x v="2"/>
  </r>
  <r>
    <n v="419"/>
    <n v="0"/>
    <x v="2"/>
    <s v="Matthews, Mr. William John"/>
    <x v="0"/>
    <n v="30"/>
    <n v="0"/>
    <n v="0"/>
    <n v="28228"/>
    <n v="13"/>
    <m/>
    <s v="S"/>
    <x v="2"/>
  </r>
  <r>
    <n v="420"/>
    <n v="0"/>
    <x v="0"/>
    <s v="Van Impe, Miss. Catharina"/>
    <x v="1"/>
    <n v="10"/>
    <n v="0"/>
    <n v="2"/>
    <n v="345773"/>
    <n v="24.15"/>
    <m/>
    <s v="S"/>
    <x v="2"/>
  </r>
  <r>
    <n v="421"/>
    <n v="0"/>
    <x v="0"/>
    <s v="Gheorgheff, Mr. Stanio"/>
    <x v="0"/>
    <m/>
    <n v="0"/>
    <n v="0"/>
    <n v="349254"/>
    <n v="7.8958000000000004"/>
    <m/>
    <s v="C"/>
    <x v="0"/>
  </r>
  <r>
    <n v="422"/>
    <n v="0"/>
    <x v="0"/>
    <s v="Charters, Mr. David"/>
    <x v="0"/>
    <n v="21"/>
    <n v="0"/>
    <n v="0"/>
    <s v="A/5. 13032"/>
    <n v="7.7332999999999998"/>
    <m/>
    <s v="Q"/>
    <x v="0"/>
  </r>
  <r>
    <n v="423"/>
    <n v="0"/>
    <x v="0"/>
    <s v="Zimmerman, Mr. Leo"/>
    <x v="0"/>
    <n v="29"/>
    <n v="0"/>
    <n v="0"/>
    <n v="315082"/>
    <n v="7.875"/>
    <m/>
    <s v="S"/>
    <x v="0"/>
  </r>
  <r>
    <n v="424"/>
    <n v="0"/>
    <x v="0"/>
    <s v="Danbom, Mrs. Ernst Gilbert (Anna Sigrid Maria Brogren)"/>
    <x v="1"/>
    <n v="28"/>
    <n v="1"/>
    <n v="1"/>
    <n v="347080"/>
    <n v="14.4"/>
    <m/>
    <s v="S"/>
    <x v="2"/>
  </r>
  <r>
    <n v="425"/>
    <n v="0"/>
    <x v="0"/>
    <s v="Rosblom, Mr. Viktor Richard"/>
    <x v="0"/>
    <n v="18"/>
    <n v="1"/>
    <n v="1"/>
    <n v="370129"/>
    <n v="20.212499999999999"/>
    <m/>
    <s v="S"/>
    <x v="2"/>
  </r>
  <r>
    <n v="426"/>
    <n v="0"/>
    <x v="0"/>
    <s v="Wiseman, Mr. Phillippe"/>
    <x v="0"/>
    <m/>
    <n v="0"/>
    <n v="0"/>
    <s v="A/4. 34244"/>
    <n v="7.25"/>
    <m/>
    <s v="S"/>
    <x v="0"/>
  </r>
  <r>
    <n v="427"/>
    <n v="1"/>
    <x v="2"/>
    <s v="Clarke, Mrs. Charles V (Ada Maria Winfield)"/>
    <x v="1"/>
    <n v="28"/>
    <n v="1"/>
    <n v="0"/>
    <n v="2003"/>
    <n v="26"/>
    <m/>
    <s v="S"/>
    <x v="2"/>
  </r>
  <r>
    <n v="428"/>
    <n v="1"/>
    <x v="2"/>
    <s v="Phillips, Miss. Kate Florence (&quot;Mrs Kate Louise Phillips Marshall&quot;)"/>
    <x v="1"/>
    <n v="19"/>
    <n v="0"/>
    <n v="0"/>
    <n v="250655"/>
    <n v="26"/>
    <m/>
    <s v="S"/>
    <x v="2"/>
  </r>
  <r>
    <n v="429"/>
    <n v="0"/>
    <x v="0"/>
    <s v="Flynn, Mr. James"/>
    <x v="0"/>
    <m/>
    <n v="0"/>
    <n v="0"/>
    <n v="364851"/>
    <n v="7.75"/>
    <m/>
    <s v="Q"/>
    <x v="0"/>
  </r>
  <r>
    <n v="430"/>
    <n v="1"/>
    <x v="0"/>
    <s v="Pickard, Mr. Berk (Berk Trembisky)"/>
    <x v="0"/>
    <n v="32"/>
    <n v="0"/>
    <n v="0"/>
    <s v="SOTON/O.Q. 392078"/>
    <n v="8.0500000000000007"/>
    <s v="E10"/>
    <s v="S"/>
    <x v="0"/>
  </r>
  <r>
    <n v="431"/>
    <n v="1"/>
    <x v="1"/>
    <s v="Bjornstrom-Steffansson, Mr. Mauritz Hakan"/>
    <x v="0"/>
    <n v="28"/>
    <n v="0"/>
    <n v="0"/>
    <n v="110564"/>
    <n v="26.55"/>
    <s v="C52"/>
    <s v="S"/>
    <x v="2"/>
  </r>
  <r>
    <n v="432"/>
    <n v="1"/>
    <x v="0"/>
    <s v="Thorneycroft, Mrs. Percival (Florence Kate White)"/>
    <x v="1"/>
    <m/>
    <n v="1"/>
    <n v="0"/>
    <n v="376564"/>
    <n v="16.100000000000001"/>
    <m/>
    <s v="S"/>
    <x v="2"/>
  </r>
  <r>
    <n v="433"/>
    <n v="1"/>
    <x v="2"/>
    <s v="Louch, Mrs. Charles Alexander (Alice Adelaide Slow)"/>
    <x v="1"/>
    <n v="42"/>
    <n v="1"/>
    <n v="0"/>
    <s v="SC/AH 3085"/>
    <n v="26"/>
    <m/>
    <s v="S"/>
    <x v="2"/>
  </r>
  <r>
    <n v="434"/>
    <n v="0"/>
    <x v="0"/>
    <s v="Kallio, Mr. Nikolai Erland"/>
    <x v="0"/>
    <n v="17"/>
    <n v="0"/>
    <n v="0"/>
    <s v="STON/O 2. 3101274"/>
    <n v="7.125"/>
    <m/>
    <s v="S"/>
    <x v="0"/>
  </r>
  <r>
    <n v="435"/>
    <n v="0"/>
    <x v="1"/>
    <s v="Silvey, Mr. William Baird"/>
    <x v="0"/>
    <n v="50"/>
    <n v="1"/>
    <n v="0"/>
    <n v="13507"/>
    <n v="55.9"/>
    <s v="E44"/>
    <s v="S"/>
    <x v="1"/>
  </r>
  <r>
    <n v="436"/>
    <n v="1"/>
    <x v="1"/>
    <s v="Carter, Miss. Lucile Polk"/>
    <x v="1"/>
    <n v="14"/>
    <n v="1"/>
    <n v="2"/>
    <n v="113760"/>
    <n v="120"/>
    <s v="B96 B98"/>
    <s v="S"/>
    <x v="1"/>
  </r>
  <r>
    <n v="437"/>
    <n v="0"/>
    <x v="0"/>
    <s v="Ford, Miss. Doolina Margaret &quot;Daisy&quot;"/>
    <x v="1"/>
    <n v="21"/>
    <n v="2"/>
    <n v="2"/>
    <s v="W./C. 6608"/>
    <n v="34.375"/>
    <m/>
    <s v="S"/>
    <x v="1"/>
  </r>
  <r>
    <n v="438"/>
    <n v="1"/>
    <x v="2"/>
    <s v="Richards, Mrs. Sidney (Emily Hocking)"/>
    <x v="1"/>
    <n v="24"/>
    <n v="2"/>
    <n v="3"/>
    <n v="29106"/>
    <n v="18.75"/>
    <m/>
    <s v="S"/>
    <x v="2"/>
  </r>
  <r>
    <n v="439"/>
    <n v="0"/>
    <x v="1"/>
    <s v="Fortune, Mr. Mark"/>
    <x v="0"/>
    <n v="64"/>
    <n v="1"/>
    <n v="4"/>
    <n v="19950"/>
    <n v="263"/>
    <s v="C23 C25 C27"/>
    <s v="S"/>
    <x v="1"/>
  </r>
  <r>
    <n v="440"/>
    <n v="0"/>
    <x v="2"/>
    <s v="Kvillner, Mr. Johan Henrik Johannesson"/>
    <x v="0"/>
    <n v="31"/>
    <n v="0"/>
    <n v="0"/>
    <s v="C.A. 18723"/>
    <n v="10.5"/>
    <m/>
    <s v="S"/>
    <x v="2"/>
  </r>
  <r>
    <n v="441"/>
    <n v="1"/>
    <x v="2"/>
    <s v="Hart, Mrs. Benjamin (Esther Ada Bloomfield)"/>
    <x v="1"/>
    <n v="45"/>
    <n v="1"/>
    <n v="1"/>
    <s v="F.C.C. 13529"/>
    <n v="26.25"/>
    <m/>
    <s v="S"/>
    <x v="2"/>
  </r>
  <r>
    <n v="442"/>
    <n v="0"/>
    <x v="0"/>
    <s v="Hampe, Mr. Leon"/>
    <x v="0"/>
    <n v="20"/>
    <n v="0"/>
    <n v="0"/>
    <n v="345769"/>
    <n v="9.5"/>
    <m/>
    <s v="S"/>
    <x v="0"/>
  </r>
  <r>
    <n v="443"/>
    <n v="0"/>
    <x v="0"/>
    <s v="Petterson, Mr. Johan Emil"/>
    <x v="0"/>
    <n v="25"/>
    <n v="1"/>
    <n v="0"/>
    <n v="347076"/>
    <n v="7.7750000000000004"/>
    <m/>
    <s v="S"/>
    <x v="0"/>
  </r>
  <r>
    <n v="444"/>
    <n v="1"/>
    <x v="2"/>
    <s v="Reynaldo, Ms. Encarnacion"/>
    <x v="1"/>
    <n v="28"/>
    <n v="0"/>
    <n v="0"/>
    <n v="230434"/>
    <n v="13"/>
    <m/>
    <s v="S"/>
    <x v="2"/>
  </r>
  <r>
    <n v="445"/>
    <n v="1"/>
    <x v="0"/>
    <s v="Johannesen-Bratthammer, Mr. Bernt"/>
    <x v="0"/>
    <m/>
    <n v="0"/>
    <n v="0"/>
    <n v="65306"/>
    <n v="8.1125000000000007"/>
    <m/>
    <s v="S"/>
    <x v="0"/>
  </r>
  <r>
    <n v="446"/>
    <n v="1"/>
    <x v="1"/>
    <s v="Dodge, Master. Washington"/>
    <x v="0"/>
    <n v="4"/>
    <n v="0"/>
    <n v="2"/>
    <n v="33638"/>
    <n v="81.8583"/>
    <s v="A34"/>
    <s v="S"/>
    <x v="1"/>
  </r>
  <r>
    <n v="447"/>
    <n v="1"/>
    <x v="2"/>
    <s v="Mellinger, Miss. Madeleine Violet"/>
    <x v="1"/>
    <n v="13"/>
    <n v="0"/>
    <n v="1"/>
    <n v="250644"/>
    <n v="19.5"/>
    <m/>
    <s v="S"/>
    <x v="2"/>
  </r>
  <r>
    <n v="448"/>
    <n v="1"/>
    <x v="1"/>
    <s v="Seward, Mr. Frederic Kimber"/>
    <x v="0"/>
    <n v="34"/>
    <n v="0"/>
    <n v="0"/>
    <n v="113794"/>
    <n v="26.55"/>
    <m/>
    <s v="S"/>
    <x v="2"/>
  </r>
  <r>
    <n v="449"/>
    <n v="1"/>
    <x v="0"/>
    <s v="Baclini, Miss. Marie Catherine"/>
    <x v="1"/>
    <n v="5"/>
    <n v="2"/>
    <n v="1"/>
    <n v="2666"/>
    <n v="19.258299999999998"/>
    <m/>
    <s v="C"/>
    <x v="2"/>
  </r>
  <r>
    <n v="450"/>
    <n v="1"/>
    <x v="1"/>
    <s v="Peuchen, Major. Arthur Godfrey"/>
    <x v="0"/>
    <n v="52"/>
    <n v="0"/>
    <n v="0"/>
    <n v="113786"/>
    <n v="30.5"/>
    <s v="C104"/>
    <s v="S"/>
    <x v="1"/>
  </r>
  <r>
    <n v="451"/>
    <n v="0"/>
    <x v="2"/>
    <s v="West, Mr. Edwy Arthur"/>
    <x v="0"/>
    <n v="36"/>
    <n v="1"/>
    <n v="2"/>
    <s v="C.A. 34651"/>
    <n v="27.75"/>
    <m/>
    <s v="S"/>
    <x v="2"/>
  </r>
  <r>
    <n v="452"/>
    <n v="0"/>
    <x v="0"/>
    <s v="Hagland, Mr. Ingvald Olai Olsen"/>
    <x v="0"/>
    <m/>
    <n v="1"/>
    <n v="0"/>
    <n v="65303"/>
    <n v="19.966699999999999"/>
    <m/>
    <s v="S"/>
    <x v="2"/>
  </r>
  <r>
    <n v="453"/>
    <n v="0"/>
    <x v="1"/>
    <s v="Foreman, Mr. Benjamin Laventall"/>
    <x v="0"/>
    <n v="30"/>
    <n v="0"/>
    <n v="0"/>
    <n v="113051"/>
    <n v="27.75"/>
    <s v="C111"/>
    <s v="C"/>
    <x v="2"/>
  </r>
  <r>
    <n v="454"/>
    <n v="1"/>
    <x v="1"/>
    <s v="Goldenberg, Mr. Samuel L"/>
    <x v="0"/>
    <n v="49"/>
    <n v="1"/>
    <n v="0"/>
    <n v="17453"/>
    <n v="89.104200000000006"/>
    <s v="C92"/>
    <s v="C"/>
    <x v="1"/>
  </r>
  <r>
    <n v="455"/>
    <n v="0"/>
    <x v="0"/>
    <s v="Peduzzi, Mr. Joseph"/>
    <x v="0"/>
    <m/>
    <n v="0"/>
    <n v="0"/>
    <s v="A/5 2817"/>
    <n v="8.0500000000000007"/>
    <m/>
    <s v="S"/>
    <x v="0"/>
  </r>
  <r>
    <n v="456"/>
    <n v="1"/>
    <x v="0"/>
    <s v="Jalsevac, Mr. Ivan"/>
    <x v="0"/>
    <n v="29"/>
    <n v="0"/>
    <n v="0"/>
    <n v="349240"/>
    <n v="7.8958000000000004"/>
    <m/>
    <s v="C"/>
    <x v="0"/>
  </r>
  <r>
    <n v="457"/>
    <n v="0"/>
    <x v="1"/>
    <s v="Millet, Mr. Francis Davis"/>
    <x v="0"/>
    <n v="65"/>
    <n v="0"/>
    <n v="0"/>
    <n v="13509"/>
    <n v="26.55"/>
    <s v="E38"/>
    <s v="S"/>
    <x v="2"/>
  </r>
  <r>
    <n v="458"/>
    <n v="1"/>
    <x v="1"/>
    <s v="Kenyon, Mrs. Frederick R (Marion)"/>
    <x v="1"/>
    <m/>
    <n v="1"/>
    <n v="0"/>
    <n v="17464"/>
    <n v="51.862499999999997"/>
    <s v="D21"/>
    <s v="S"/>
    <x v="1"/>
  </r>
  <r>
    <n v="459"/>
    <n v="1"/>
    <x v="2"/>
    <s v="Toomey, Miss. Ellen"/>
    <x v="1"/>
    <n v="50"/>
    <n v="0"/>
    <n v="0"/>
    <s v="F.C.C. 13531"/>
    <n v="10.5"/>
    <m/>
    <s v="S"/>
    <x v="2"/>
  </r>
  <r>
    <n v="460"/>
    <n v="0"/>
    <x v="0"/>
    <s v="O'Connor, Mr. Maurice"/>
    <x v="0"/>
    <m/>
    <n v="0"/>
    <n v="0"/>
    <n v="371060"/>
    <n v="7.75"/>
    <m/>
    <s v="Q"/>
    <x v="0"/>
  </r>
  <r>
    <n v="461"/>
    <n v="1"/>
    <x v="1"/>
    <s v="Anderson, Mr. Harry"/>
    <x v="0"/>
    <n v="48"/>
    <n v="0"/>
    <n v="0"/>
    <n v="19952"/>
    <n v="26.55"/>
    <s v="E12"/>
    <s v="S"/>
    <x v="2"/>
  </r>
  <r>
    <n v="462"/>
    <n v="0"/>
    <x v="0"/>
    <s v="Morley, Mr. William"/>
    <x v="0"/>
    <n v="34"/>
    <n v="0"/>
    <n v="0"/>
    <n v="364506"/>
    <n v="8.0500000000000007"/>
    <m/>
    <s v="S"/>
    <x v="0"/>
  </r>
  <r>
    <n v="463"/>
    <n v="0"/>
    <x v="1"/>
    <s v="Gee, Mr. Arthur H"/>
    <x v="0"/>
    <n v="47"/>
    <n v="0"/>
    <n v="0"/>
    <n v="111320"/>
    <n v="38.5"/>
    <s v="E63"/>
    <s v="S"/>
    <x v="1"/>
  </r>
  <r>
    <n v="464"/>
    <n v="0"/>
    <x v="2"/>
    <s v="Milling, Mr. Jacob Christian"/>
    <x v="0"/>
    <n v="48"/>
    <n v="0"/>
    <n v="0"/>
    <n v="234360"/>
    <n v="13"/>
    <m/>
    <s v="S"/>
    <x v="2"/>
  </r>
  <r>
    <n v="465"/>
    <n v="0"/>
    <x v="0"/>
    <s v="Maisner, Mr. Simon"/>
    <x v="0"/>
    <m/>
    <n v="0"/>
    <n v="0"/>
    <s v="A/S 2816"/>
    <n v="8.0500000000000007"/>
    <m/>
    <s v="S"/>
    <x v="0"/>
  </r>
  <r>
    <n v="466"/>
    <n v="0"/>
    <x v="0"/>
    <s v="Goncalves, Mr. Manuel Estanslas"/>
    <x v="0"/>
    <n v="38"/>
    <n v="0"/>
    <n v="0"/>
    <s v="SOTON/O.Q. 3101306"/>
    <n v="7.05"/>
    <m/>
    <s v="S"/>
    <x v="0"/>
  </r>
  <r>
    <n v="467"/>
    <n v="0"/>
    <x v="2"/>
    <s v="Campbell, Mr. William"/>
    <x v="0"/>
    <m/>
    <n v="0"/>
    <n v="0"/>
    <n v="239853"/>
    <n v="0"/>
    <m/>
    <s v="S"/>
    <x v="0"/>
  </r>
  <r>
    <n v="468"/>
    <n v="0"/>
    <x v="1"/>
    <s v="Smart, Mr. John Montgomery"/>
    <x v="0"/>
    <n v="56"/>
    <n v="0"/>
    <n v="0"/>
    <n v="113792"/>
    <n v="26.55"/>
    <m/>
    <s v="S"/>
    <x v="2"/>
  </r>
  <r>
    <n v="469"/>
    <n v="0"/>
    <x v="0"/>
    <s v="Scanlan, Mr. James"/>
    <x v="0"/>
    <m/>
    <n v="0"/>
    <n v="0"/>
    <n v="36209"/>
    <n v="7.7249999999999996"/>
    <m/>
    <s v="Q"/>
    <x v="0"/>
  </r>
  <r>
    <n v="470"/>
    <n v="1"/>
    <x v="0"/>
    <s v="Baclini, Miss. Helene Barbara"/>
    <x v="1"/>
    <n v="0.75"/>
    <n v="2"/>
    <n v="1"/>
    <n v="2666"/>
    <n v="19.258299999999998"/>
    <m/>
    <s v="C"/>
    <x v="2"/>
  </r>
  <r>
    <n v="471"/>
    <n v="0"/>
    <x v="0"/>
    <s v="Keefe, Mr. Arthur"/>
    <x v="0"/>
    <m/>
    <n v="0"/>
    <n v="0"/>
    <n v="323592"/>
    <n v="7.25"/>
    <m/>
    <s v="S"/>
    <x v="0"/>
  </r>
  <r>
    <n v="472"/>
    <n v="0"/>
    <x v="0"/>
    <s v="Cacic, Mr. Luka"/>
    <x v="0"/>
    <n v="38"/>
    <n v="0"/>
    <n v="0"/>
    <n v="315089"/>
    <n v="8.6624999999999996"/>
    <m/>
    <s v="S"/>
    <x v="0"/>
  </r>
  <r>
    <n v="473"/>
    <n v="1"/>
    <x v="2"/>
    <s v="West, Mrs. Edwy Arthur (Ada Mary Worth)"/>
    <x v="1"/>
    <n v="33"/>
    <n v="1"/>
    <n v="2"/>
    <s v="C.A. 34651"/>
    <n v="27.75"/>
    <m/>
    <s v="S"/>
    <x v="2"/>
  </r>
  <r>
    <n v="474"/>
    <n v="1"/>
    <x v="2"/>
    <s v="Jerwan, Mrs. Amin S (Marie Marthe Thuillard)"/>
    <x v="1"/>
    <n v="23"/>
    <n v="0"/>
    <n v="0"/>
    <s v="SC/AH Basle 541"/>
    <n v="13.791700000000001"/>
    <s v="D"/>
    <s v="C"/>
    <x v="2"/>
  </r>
  <r>
    <n v="475"/>
    <n v="0"/>
    <x v="0"/>
    <s v="Strandberg, Miss. Ida Sofia"/>
    <x v="1"/>
    <n v="22"/>
    <n v="0"/>
    <n v="0"/>
    <n v="7553"/>
    <n v="9.8375000000000004"/>
    <m/>
    <s v="S"/>
    <x v="0"/>
  </r>
  <r>
    <n v="476"/>
    <n v="0"/>
    <x v="1"/>
    <s v="Clifford, Mr. George Quincy"/>
    <x v="0"/>
    <m/>
    <n v="0"/>
    <n v="0"/>
    <n v="110465"/>
    <n v="52"/>
    <s v="A14"/>
    <s v="S"/>
    <x v="1"/>
  </r>
  <r>
    <n v="477"/>
    <n v="0"/>
    <x v="2"/>
    <s v="Renouf, Mr. Peter Henry"/>
    <x v="0"/>
    <n v="34"/>
    <n v="1"/>
    <n v="0"/>
    <n v="31027"/>
    <n v="21"/>
    <m/>
    <s v="S"/>
    <x v="2"/>
  </r>
  <r>
    <n v="478"/>
    <n v="0"/>
    <x v="0"/>
    <s v="Braund, Mr. Lewis Richard"/>
    <x v="0"/>
    <n v="29"/>
    <n v="1"/>
    <n v="0"/>
    <n v="3460"/>
    <n v="7.0457999999999998"/>
    <m/>
    <s v="S"/>
    <x v="0"/>
  </r>
  <r>
    <n v="479"/>
    <n v="0"/>
    <x v="0"/>
    <s v="Karlsson, Mr. Nils August"/>
    <x v="0"/>
    <n v="22"/>
    <n v="0"/>
    <n v="0"/>
    <n v="350060"/>
    <n v="7.5208000000000004"/>
    <m/>
    <s v="S"/>
    <x v="0"/>
  </r>
  <r>
    <n v="480"/>
    <n v="1"/>
    <x v="0"/>
    <s v="Hirvonen, Miss. Hildur E"/>
    <x v="1"/>
    <n v="2"/>
    <n v="0"/>
    <n v="1"/>
    <n v="3101298"/>
    <n v="12.2875"/>
    <m/>
    <s v="S"/>
    <x v="2"/>
  </r>
  <r>
    <n v="481"/>
    <n v="0"/>
    <x v="0"/>
    <s v="Goodwin, Master. Harold Victor"/>
    <x v="0"/>
    <n v="9"/>
    <n v="5"/>
    <n v="2"/>
    <s v="CA 2144"/>
    <n v="46.9"/>
    <m/>
    <s v="S"/>
    <x v="1"/>
  </r>
  <r>
    <n v="482"/>
    <n v="0"/>
    <x v="2"/>
    <s v="Frost, Mr. Anthony Wood &quot;Archie&quot;"/>
    <x v="0"/>
    <m/>
    <n v="0"/>
    <n v="0"/>
    <n v="239854"/>
    <n v="0"/>
    <m/>
    <s v="S"/>
    <x v="0"/>
  </r>
  <r>
    <n v="483"/>
    <n v="0"/>
    <x v="0"/>
    <s v="Rouse, Mr. Richard Henry"/>
    <x v="0"/>
    <n v="50"/>
    <n v="0"/>
    <n v="0"/>
    <s v="A/5 3594"/>
    <n v="8.0500000000000007"/>
    <m/>
    <s v="S"/>
    <x v="0"/>
  </r>
  <r>
    <n v="484"/>
    <n v="1"/>
    <x v="0"/>
    <s v="Turkula, Mrs. (Hedwig)"/>
    <x v="1"/>
    <n v="63"/>
    <n v="0"/>
    <n v="0"/>
    <n v="4134"/>
    <n v="9.5875000000000004"/>
    <m/>
    <s v="S"/>
    <x v="0"/>
  </r>
  <r>
    <n v="485"/>
    <n v="1"/>
    <x v="1"/>
    <s v="Bishop, Mr. Dickinson H"/>
    <x v="0"/>
    <n v="25"/>
    <n v="1"/>
    <n v="0"/>
    <n v="11967"/>
    <n v="91.0792"/>
    <s v="B49"/>
    <s v="C"/>
    <x v="1"/>
  </r>
  <r>
    <n v="486"/>
    <n v="0"/>
    <x v="0"/>
    <s v="Lefebre, Miss. Jeannie"/>
    <x v="1"/>
    <m/>
    <n v="3"/>
    <n v="1"/>
    <n v="4133"/>
    <n v="25.466699999999999"/>
    <m/>
    <s v="S"/>
    <x v="2"/>
  </r>
  <r>
    <n v="487"/>
    <n v="1"/>
    <x v="1"/>
    <s v="Hoyt, Mrs. Frederick Maxfield (Jane Anne Forby)"/>
    <x v="1"/>
    <n v="35"/>
    <n v="1"/>
    <n v="0"/>
    <n v="19943"/>
    <n v="90"/>
    <s v="C93"/>
    <s v="S"/>
    <x v="1"/>
  </r>
  <r>
    <n v="488"/>
    <n v="0"/>
    <x v="1"/>
    <s v="Kent, Mr. Edward Austin"/>
    <x v="0"/>
    <n v="58"/>
    <n v="0"/>
    <n v="0"/>
    <n v="11771"/>
    <n v="29.7"/>
    <s v="B37"/>
    <s v="C"/>
    <x v="2"/>
  </r>
  <r>
    <n v="489"/>
    <n v="0"/>
    <x v="0"/>
    <s v="Somerton, Mr. Francis William"/>
    <x v="0"/>
    <n v="30"/>
    <n v="0"/>
    <n v="0"/>
    <s v="A.5. 18509"/>
    <n v="8.0500000000000007"/>
    <m/>
    <s v="S"/>
    <x v="0"/>
  </r>
  <r>
    <n v="490"/>
    <n v="1"/>
    <x v="0"/>
    <s v="Coutts, Master. Eden Leslie &quot;Neville&quot;"/>
    <x v="0"/>
    <n v="9"/>
    <n v="1"/>
    <n v="1"/>
    <s v="C.A. 37671"/>
    <n v="15.9"/>
    <m/>
    <s v="S"/>
    <x v="2"/>
  </r>
  <r>
    <n v="491"/>
    <n v="0"/>
    <x v="0"/>
    <s v="Hagland, Mr. Konrad Mathias Reiersen"/>
    <x v="0"/>
    <m/>
    <n v="1"/>
    <n v="0"/>
    <n v="65304"/>
    <n v="19.966699999999999"/>
    <m/>
    <s v="S"/>
    <x v="2"/>
  </r>
  <r>
    <n v="492"/>
    <n v="0"/>
    <x v="0"/>
    <s v="Windelov, Mr. Einar"/>
    <x v="0"/>
    <n v="21"/>
    <n v="0"/>
    <n v="0"/>
    <s v="SOTON/OQ 3101317"/>
    <n v="7.25"/>
    <m/>
    <s v="S"/>
    <x v="0"/>
  </r>
  <r>
    <n v="493"/>
    <n v="0"/>
    <x v="1"/>
    <s v="Molson, Mr. Harry Markland"/>
    <x v="0"/>
    <n v="55"/>
    <n v="0"/>
    <n v="0"/>
    <n v="113787"/>
    <n v="30.5"/>
    <s v="C30"/>
    <s v="S"/>
    <x v="1"/>
  </r>
  <r>
    <n v="494"/>
    <n v="0"/>
    <x v="1"/>
    <s v="Artagaveytia, Mr. Ramon"/>
    <x v="0"/>
    <n v="71"/>
    <n v="0"/>
    <n v="0"/>
    <s v="PC 17609"/>
    <n v="49.504199999999997"/>
    <m/>
    <s v="C"/>
    <x v="1"/>
  </r>
  <r>
    <n v="495"/>
    <n v="0"/>
    <x v="0"/>
    <s v="Stanley, Mr. Edward Roland"/>
    <x v="0"/>
    <n v="21"/>
    <n v="0"/>
    <n v="0"/>
    <s v="A/4 45380"/>
    <n v="8.0500000000000007"/>
    <m/>
    <s v="S"/>
    <x v="0"/>
  </r>
  <r>
    <n v="496"/>
    <n v="0"/>
    <x v="0"/>
    <s v="Yousseff, Mr. Gerious"/>
    <x v="0"/>
    <m/>
    <n v="0"/>
    <n v="0"/>
    <n v="2627"/>
    <n v="14.458299999999999"/>
    <m/>
    <s v="C"/>
    <x v="2"/>
  </r>
  <r>
    <n v="497"/>
    <n v="1"/>
    <x v="1"/>
    <s v="Eustis, Miss. Elizabeth Mussey"/>
    <x v="1"/>
    <n v="54"/>
    <n v="1"/>
    <n v="0"/>
    <n v="36947"/>
    <n v="78.2667"/>
    <s v="D20"/>
    <s v="C"/>
    <x v="1"/>
  </r>
  <r>
    <n v="498"/>
    <n v="0"/>
    <x v="0"/>
    <s v="Shellard, Mr. Frederick William"/>
    <x v="0"/>
    <m/>
    <n v="0"/>
    <n v="0"/>
    <s v="C.A. 6212"/>
    <n v="15.1"/>
    <m/>
    <s v="S"/>
    <x v="2"/>
  </r>
  <r>
    <n v="499"/>
    <n v="0"/>
    <x v="1"/>
    <s v="Allison, Mrs. Hudson J C (Bessie Waldo Daniels)"/>
    <x v="1"/>
    <n v="25"/>
    <n v="1"/>
    <n v="2"/>
    <n v="113781"/>
    <n v="151.55000000000001"/>
    <s v="C22 C26"/>
    <s v="S"/>
    <x v="1"/>
  </r>
  <r>
    <n v="500"/>
    <n v="0"/>
    <x v="0"/>
    <s v="Svensson, Mr. Olof"/>
    <x v="0"/>
    <n v="24"/>
    <n v="0"/>
    <n v="0"/>
    <n v="350035"/>
    <n v="7.7957999999999998"/>
    <m/>
    <s v="S"/>
    <x v="0"/>
  </r>
  <r>
    <n v="501"/>
    <n v="0"/>
    <x v="0"/>
    <s v="Calic, Mr. Petar"/>
    <x v="0"/>
    <n v="17"/>
    <n v="0"/>
    <n v="0"/>
    <n v="315086"/>
    <n v="8.6624999999999996"/>
    <m/>
    <s v="S"/>
    <x v="0"/>
  </r>
  <r>
    <n v="502"/>
    <n v="0"/>
    <x v="0"/>
    <s v="Canavan, Miss. Mary"/>
    <x v="1"/>
    <n v="21"/>
    <n v="0"/>
    <n v="0"/>
    <n v="364846"/>
    <n v="7.75"/>
    <m/>
    <s v="Q"/>
    <x v="0"/>
  </r>
  <r>
    <n v="503"/>
    <n v="0"/>
    <x v="0"/>
    <s v="O'Sullivan, Miss. Bridget Mary"/>
    <x v="1"/>
    <m/>
    <n v="0"/>
    <n v="0"/>
    <n v="330909"/>
    <n v="7.6292"/>
    <m/>
    <s v="Q"/>
    <x v="0"/>
  </r>
  <r>
    <n v="504"/>
    <n v="0"/>
    <x v="0"/>
    <s v="Laitinen, Miss. Kristina Sofia"/>
    <x v="1"/>
    <n v="37"/>
    <n v="0"/>
    <n v="0"/>
    <n v="4135"/>
    <n v="9.5875000000000004"/>
    <m/>
    <s v="S"/>
    <x v="0"/>
  </r>
  <r>
    <n v="505"/>
    <n v="1"/>
    <x v="1"/>
    <s v="Maioni, Miss. Roberta"/>
    <x v="1"/>
    <n v="16"/>
    <n v="0"/>
    <n v="0"/>
    <n v="110152"/>
    <n v="86.5"/>
    <s v="B79"/>
    <s v="S"/>
    <x v="1"/>
  </r>
  <r>
    <n v="506"/>
    <n v="0"/>
    <x v="1"/>
    <s v="Penasco y Castellana, Mr. Victor de Satode"/>
    <x v="0"/>
    <n v="18"/>
    <n v="1"/>
    <n v="0"/>
    <s v="PC 17758"/>
    <n v="108.9"/>
    <s v="C65"/>
    <s v="C"/>
    <x v="1"/>
  </r>
  <r>
    <n v="507"/>
    <n v="1"/>
    <x v="2"/>
    <s v="Quick, Mrs. Frederick Charles (Jane Richards)"/>
    <x v="1"/>
    <n v="33"/>
    <n v="0"/>
    <n v="2"/>
    <n v="26360"/>
    <n v="26"/>
    <m/>
    <s v="S"/>
    <x v="2"/>
  </r>
  <r>
    <n v="508"/>
    <n v="1"/>
    <x v="1"/>
    <s v="Bradley, Mr. George (&quot;George Arthur Brayton&quot;)"/>
    <x v="0"/>
    <m/>
    <n v="0"/>
    <n v="0"/>
    <n v="111427"/>
    <n v="26.55"/>
    <m/>
    <s v="S"/>
    <x v="2"/>
  </r>
  <r>
    <n v="509"/>
    <n v="0"/>
    <x v="0"/>
    <s v="Olsen, Mr. Henry Margido"/>
    <x v="0"/>
    <n v="28"/>
    <n v="0"/>
    <n v="0"/>
    <s v="C 4001"/>
    <n v="22.524999999999999"/>
    <m/>
    <s v="S"/>
    <x v="2"/>
  </r>
  <r>
    <n v="510"/>
    <n v="1"/>
    <x v="0"/>
    <s v="Lang, Mr. Fang"/>
    <x v="0"/>
    <n v="26"/>
    <n v="0"/>
    <n v="0"/>
    <n v="1601"/>
    <n v="56.495800000000003"/>
    <m/>
    <s v="S"/>
    <x v="1"/>
  </r>
  <r>
    <n v="511"/>
    <n v="1"/>
    <x v="0"/>
    <s v="Daly, Mr. Eugene Patrick"/>
    <x v="0"/>
    <n v="29"/>
    <n v="0"/>
    <n v="0"/>
    <n v="382651"/>
    <n v="7.75"/>
    <m/>
    <s v="Q"/>
    <x v="0"/>
  </r>
  <r>
    <n v="512"/>
    <n v="0"/>
    <x v="0"/>
    <s v="Webber, Mr. James"/>
    <x v="0"/>
    <m/>
    <n v="0"/>
    <n v="0"/>
    <s v="SOTON/OQ 3101316"/>
    <n v="8.0500000000000007"/>
    <m/>
    <s v="S"/>
    <x v="0"/>
  </r>
  <r>
    <n v="513"/>
    <n v="1"/>
    <x v="1"/>
    <s v="McGough, Mr. James Robert"/>
    <x v="0"/>
    <n v="36"/>
    <n v="0"/>
    <n v="0"/>
    <s v="PC 17473"/>
    <n v="26.287500000000001"/>
    <s v="E25"/>
    <s v="S"/>
    <x v="2"/>
  </r>
  <r>
    <n v="514"/>
    <n v="1"/>
    <x v="1"/>
    <s v="Rothschild, Mrs. Martin (Elizabeth L. Barrett)"/>
    <x v="1"/>
    <n v="54"/>
    <n v="1"/>
    <n v="0"/>
    <s v="PC 17603"/>
    <n v="59.4"/>
    <m/>
    <s v="C"/>
    <x v="1"/>
  </r>
  <r>
    <n v="515"/>
    <n v="0"/>
    <x v="0"/>
    <s v="Coleff, Mr. Satio"/>
    <x v="0"/>
    <n v="24"/>
    <n v="0"/>
    <n v="0"/>
    <n v="349209"/>
    <n v="7.4958"/>
    <m/>
    <s v="S"/>
    <x v="0"/>
  </r>
  <r>
    <n v="516"/>
    <n v="0"/>
    <x v="1"/>
    <s v="Walker, Mr. William Anderson"/>
    <x v="0"/>
    <n v="47"/>
    <n v="0"/>
    <n v="0"/>
    <n v="36967"/>
    <n v="34.020800000000001"/>
    <s v="D46"/>
    <s v="S"/>
    <x v="1"/>
  </r>
  <r>
    <n v="517"/>
    <n v="1"/>
    <x v="2"/>
    <s v="Lemore, Mrs. (Amelia Milley)"/>
    <x v="1"/>
    <n v="34"/>
    <n v="0"/>
    <n v="0"/>
    <s v="C.A. 34260"/>
    <n v="10.5"/>
    <s v="F33"/>
    <s v="S"/>
    <x v="2"/>
  </r>
  <r>
    <n v="518"/>
    <n v="0"/>
    <x v="0"/>
    <s v="Ryan, Mr. Patrick"/>
    <x v="0"/>
    <m/>
    <n v="0"/>
    <n v="0"/>
    <n v="371110"/>
    <n v="24.15"/>
    <m/>
    <s v="Q"/>
    <x v="2"/>
  </r>
  <r>
    <n v="519"/>
    <n v="1"/>
    <x v="2"/>
    <s v="Angle, Mrs. William A (Florence &quot;Mary&quot; Agnes Hughes)"/>
    <x v="1"/>
    <n v="36"/>
    <n v="1"/>
    <n v="0"/>
    <n v="226875"/>
    <n v="26"/>
    <m/>
    <s v="S"/>
    <x v="2"/>
  </r>
  <r>
    <n v="520"/>
    <n v="0"/>
    <x v="0"/>
    <s v="Pavlovic, Mr. Stefo"/>
    <x v="0"/>
    <n v="32"/>
    <n v="0"/>
    <n v="0"/>
    <n v="349242"/>
    <n v="7.8958000000000004"/>
    <m/>
    <s v="S"/>
    <x v="0"/>
  </r>
  <r>
    <n v="521"/>
    <n v="1"/>
    <x v="1"/>
    <s v="Perreault, Miss. Anne"/>
    <x v="1"/>
    <n v="30"/>
    <n v="0"/>
    <n v="0"/>
    <n v="12749"/>
    <n v="93.5"/>
    <s v="B73"/>
    <s v="S"/>
    <x v="1"/>
  </r>
  <r>
    <n v="522"/>
    <n v="0"/>
    <x v="0"/>
    <s v="Vovk, Mr. Janko"/>
    <x v="0"/>
    <n v="22"/>
    <n v="0"/>
    <n v="0"/>
    <n v="349252"/>
    <n v="7.8958000000000004"/>
    <m/>
    <s v="S"/>
    <x v="0"/>
  </r>
  <r>
    <n v="523"/>
    <n v="0"/>
    <x v="0"/>
    <s v="Lahoud, Mr. Sarkis"/>
    <x v="0"/>
    <m/>
    <n v="0"/>
    <n v="0"/>
    <n v="2624"/>
    <n v="7.2249999999999996"/>
    <m/>
    <s v="C"/>
    <x v="0"/>
  </r>
  <r>
    <n v="524"/>
    <n v="1"/>
    <x v="1"/>
    <s v="Hippach, Mrs. Louis Albert (Ida Sophia Fischer)"/>
    <x v="1"/>
    <n v="44"/>
    <n v="0"/>
    <n v="1"/>
    <n v="111361"/>
    <n v="57.979199999999999"/>
    <s v="B18"/>
    <s v="C"/>
    <x v="1"/>
  </r>
  <r>
    <n v="525"/>
    <n v="0"/>
    <x v="0"/>
    <s v="Kassem, Mr. Fared"/>
    <x v="0"/>
    <m/>
    <n v="0"/>
    <n v="0"/>
    <n v="2700"/>
    <n v="7.2291999999999996"/>
    <m/>
    <s v="C"/>
    <x v="0"/>
  </r>
  <r>
    <n v="526"/>
    <n v="0"/>
    <x v="0"/>
    <s v="Farrell, Mr. James"/>
    <x v="0"/>
    <n v="40.5"/>
    <n v="0"/>
    <n v="0"/>
    <n v="367232"/>
    <n v="7.75"/>
    <m/>
    <s v="Q"/>
    <x v="0"/>
  </r>
  <r>
    <n v="527"/>
    <n v="1"/>
    <x v="2"/>
    <s v="Ridsdale, Miss. Lucy"/>
    <x v="1"/>
    <n v="50"/>
    <n v="0"/>
    <n v="0"/>
    <s v="W./C. 14258"/>
    <n v="10.5"/>
    <m/>
    <s v="S"/>
    <x v="2"/>
  </r>
  <r>
    <n v="528"/>
    <n v="0"/>
    <x v="1"/>
    <s v="Farthing, Mr. John"/>
    <x v="0"/>
    <m/>
    <n v="0"/>
    <n v="0"/>
    <s v="PC 17483"/>
    <n v="221.7792"/>
    <s v="C95"/>
    <s v="S"/>
    <x v="1"/>
  </r>
  <r>
    <n v="529"/>
    <n v="0"/>
    <x v="0"/>
    <s v="Salonen, Mr. Johan Werner"/>
    <x v="0"/>
    <n v="39"/>
    <n v="0"/>
    <n v="0"/>
    <n v="3101296"/>
    <n v="7.9249999999999998"/>
    <m/>
    <s v="S"/>
    <x v="0"/>
  </r>
  <r>
    <n v="530"/>
    <n v="0"/>
    <x v="2"/>
    <s v="Hocking, Mr. Richard George"/>
    <x v="0"/>
    <n v="23"/>
    <n v="2"/>
    <n v="1"/>
    <n v="29104"/>
    <n v="11.5"/>
    <m/>
    <s v="S"/>
    <x v="2"/>
  </r>
  <r>
    <n v="531"/>
    <n v="1"/>
    <x v="2"/>
    <s v="Quick, Miss. Phyllis May"/>
    <x v="1"/>
    <n v="2"/>
    <n v="1"/>
    <n v="1"/>
    <n v="26360"/>
    <n v="26"/>
    <m/>
    <s v="S"/>
    <x v="2"/>
  </r>
  <r>
    <n v="532"/>
    <n v="0"/>
    <x v="0"/>
    <s v="Toufik, Mr. Nakli"/>
    <x v="0"/>
    <m/>
    <n v="0"/>
    <n v="0"/>
    <n v="2641"/>
    <n v="7.2291999999999996"/>
    <m/>
    <s v="C"/>
    <x v="0"/>
  </r>
  <r>
    <n v="533"/>
    <n v="0"/>
    <x v="0"/>
    <s v="Elias, Mr. Joseph Jr"/>
    <x v="0"/>
    <n v="17"/>
    <n v="1"/>
    <n v="1"/>
    <n v="2690"/>
    <n v="7.2291999999999996"/>
    <m/>
    <s v="C"/>
    <x v="0"/>
  </r>
  <r>
    <n v="534"/>
    <n v="1"/>
    <x v="0"/>
    <s v="Peter, Mrs. Catherine (Catherine Rizk)"/>
    <x v="1"/>
    <m/>
    <n v="0"/>
    <n v="2"/>
    <n v="2668"/>
    <n v="22.3583"/>
    <m/>
    <s v="C"/>
    <x v="2"/>
  </r>
  <r>
    <n v="535"/>
    <n v="0"/>
    <x v="0"/>
    <s v="Cacic, Miss. Marija"/>
    <x v="1"/>
    <n v="30"/>
    <n v="0"/>
    <n v="0"/>
    <n v="315084"/>
    <n v="8.6624999999999996"/>
    <m/>
    <s v="S"/>
    <x v="0"/>
  </r>
  <r>
    <n v="536"/>
    <n v="1"/>
    <x v="2"/>
    <s v="Hart, Miss. Eva Miriam"/>
    <x v="1"/>
    <n v="7"/>
    <n v="0"/>
    <n v="2"/>
    <s v="F.C.C. 13529"/>
    <n v="26.25"/>
    <m/>
    <s v="S"/>
    <x v="2"/>
  </r>
  <r>
    <n v="537"/>
    <n v="0"/>
    <x v="1"/>
    <s v="Butt, Major. Archibald Willingham"/>
    <x v="0"/>
    <n v="45"/>
    <n v="0"/>
    <n v="0"/>
    <n v="113050"/>
    <n v="26.55"/>
    <s v="B38"/>
    <s v="S"/>
    <x v="2"/>
  </r>
  <r>
    <n v="538"/>
    <n v="1"/>
    <x v="1"/>
    <s v="LeRoy, Miss. Bertha"/>
    <x v="1"/>
    <n v="30"/>
    <n v="0"/>
    <n v="0"/>
    <s v="PC 17761"/>
    <n v="106.425"/>
    <m/>
    <s v="C"/>
    <x v="1"/>
  </r>
  <r>
    <n v="539"/>
    <n v="0"/>
    <x v="0"/>
    <s v="Risien, Mr. Samuel Beard"/>
    <x v="0"/>
    <m/>
    <n v="0"/>
    <n v="0"/>
    <n v="364498"/>
    <n v="14.5"/>
    <m/>
    <s v="S"/>
    <x v="2"/>
  </r>
  <r>
    <n v="540"/>
    <n v="1"/>
    <x v="1"/>
    <s v="Frolicher, Miss. Hedwig Margaritha"/>
    <x v="1"/>
    <n v="22"/>
    <n v="0"/>
    <n v="2"/>
    <n v="13568"/>
    <n v="49.5"/>
    <s v="B39"/>
    <s v="C"/>
    <x v="1"/>
  </r>
  <r>
    <n v="541"/>
    <n v="1"/>
    <x v="1"/>
    <s v="Crosby, Miss. Harriet R"/>
    <x v="1"/>
    <n v="36"/>
    <n v="0"/>
    <n v="2"/>
    <s v="WE/P 5735"/>
    <n v="71"/>
    <s v="B22"/>
    <s v="S"/>
    <x v="1"/>
  </r>
  <r>
    <n v="542"/>
    <n v="0"/>
    <x v="0"/>
    <s v="Andersson, Miss. Ingeborg Constanzia"/>
    <x v="1"/>
    <n v="9"/>
    <n v="4"/>
    <n v="2"/>
    <n v="347082"/>
    <n v="31.274999999999999"/>
    <m/>
    <s v="S"/>
    <x v="1"/>
  </r>
  <r>
    <n v="543"/>
    <n v="0"/>
    <x v="0"/>
    <s v="Andersson, Miss. Sigrid Elisabeth"/>
    <x v="1"/>
    <n v="11"/>
    <n v="4"/>
    <n v="2"/>
    <n v="347082"/>
    <n v="31.274999999999999"/>
    <m/>
    <s v="S"/>
    <x v="1"/>
  </r>
  <r>
    <n v="544"/>
    <n v="1"/>
    <x v="2"/>
    <s v="Beane, Mr. Edward"/>
    <x v="0"/>
    <n v="32"/>
    <n v="1"/>
    <n v="0"/>
    <n v="2908"/>
    <n v="26"/>
    <m/>
    <s v="S"/>
    <x v="2"/>
  </r>
  <r>
    <n v="545"/>
    <n v="0"/>
    <x v="1"/>
    <s v="Douglas, Mr. Walter Donald"/>
    <x v="0"/>
    <n v="50"/>
    <n v="1"/>
    <n v="0"/>
    <s v="PC 17761"/>
    <n v="106.425"/>
    <s v="C86"/>
    <s v="C"/>
    <x v="1"/>
  </r>
  <r>
    <n v="546"/>
    <n v="0"/>
    <x v="1"/>
    <s v="Nicholson, Mr. Arthur Ernest"/>
    <x v="0"/>
    <n v="64"/>
    <n v="0"/>
    <n v="0"/>
    <n v="693"/>
    <n v="26"/>
    <m/>
    <s v="S"/>
    <x v="2"/>
  </r>
  <r>
    <n v="547"/>
    <n v="1"/>
    <x v="2"/>
    <s v="Beane, Mrs. Edward (Ethel Clarke)"/>
    <x v="1"/>
    <n v="19"/>
    <n v="1"/>
    <n v="0"/>
    <n v="2908"/>
    <n v="26"/>
    <m/>
    <s v="S"/>
    <x v="2"/>
  </r>
  <r>
    <n v="548"/>
    <n v="1"/>
    <x v="2"/>
    <s v="Padro y Manent, Mr. Julian"/>
    <x v="0"/>
    <m/>
    <n v="0"/>
    <n v="0"/>
    <s v="SC/PARIS 2146"/>
    <n v="13.862500000000001"/>
    <m/>
    <s v="C"/>
    <x v="2"/>
  </r>
  <r>
    <n v="549"/>
    <n v="0"/>
    <x v="0"/>
    <s v="Goldsmith, Mr. Frank John"/>
    <x v="0"/>
    <n v="33"/>
    <n v="1"/>
    <n v="1"/>
    <n v="363291"/>
    <n v="20.524999999999999"/>
    <m/>
    <s v="S"/>
    <x v="2"/>
  </r>
  <r>
    <n v="550"/>
    <n v="1"/>
    <x v="2"/>
    <s v="Davies, Master. John Morgan Jr"/>
    <x v="0"/>
    <n v="8"/>
    <n v="1"/>
    <n v="1"/>
    <s v="C.A. 33112"/>
    <n v="36.75"/>
    <m/>
    <s v="S"/>
    <x v="1"/>
  </r>
  <r>
    <n v="551"/>
    <n v="1"/>
    <x v="1"/>
    <s v="Thayer, Mr. John Borland Jr"/>
    <x v="0"/>
    <n v="17"/>
    <n v="0"/>
    <n v="2"/>
    <n v="17421"/>
    <n v="110.88330000000001"/>
    <s v="C70"/>
    <s v="C"/>
    <x v="1"/>
  </r>
  <r>
    <n v="552"/>
    <n v="0"/>
    <x v="2"/>
    <s v="Sharp, Mr. Percival James R"/>
    <x v="0"/>
    <n v="27"/>
    <n v="0"/>
    <n v="0"/>
    <n v="244358"/>
    <n v="26"/>
    <m/>
    <s v="S"/>
    <x v="2"/>
  </r>
  <r>
    <n v="553"/>
    <n v="0"/>
    <x v="0"/>
    <s v="O'Brien, Mr. Timothy"/>
    <x v="0"/>
    <m/>
    <n v="0"/>
    <n v="0"/>
    <n v="330979"/>
    <n v="7.8292000000000002"/>
    <m/>
    <s v="Q"/>
    <x v="0"/>
  </r>
  <r>
    <n v="554"/>
    <n v="1"/>
    <x v="0"/>
    <s v="Leeni, Mr. Fahim (&quot;Philip Zenni&quot;)"/>
    <x v="0"/>
    <n v="22"/>
    <n v="0"/>
    <n v="0"/>
    <n v="2620"/>
    <n v="7.2249999999999996"/>
    <m/>
    <s v="C"/>
    <x v="0"/>
  </r>
  <r>
    <n v="555"/>
    <n v="1"/>
    <x v="0"/>
    <s v="Ohman, Miss. Velin"/>
    <x v="1"/>
    <n v="22"/>
    <n v="0"/>
    <n v="0"/>
    <n v="347085"/>
    <n v="7.7750000000000004"/>
    <m/>
    <s v="S"/>
    <x v="0"/>
  </r>
  <r>
    <n v="556"/>
    <n v="0"/>
    <x v="1"/>
    <s v="Wright, Mr. George"/>
    <x v="0"/>
    <n v="62"/>
    <n v="0"/>
    <n v="0"/>
    <n v="113807"/>
    <n v="26.55"/>
    <m/>
    <s v="S"/>
    <x v="2"/>
  </r>
  <r>
    <n v="557"/>
    <n v="1"/>
    <x v="1"/>
    <s v="Duff Gordon, Lady. (Lucille Christiana Sutherland) (&quot;Mrs Morgan&quot;)"/>
    <x v="1"/>
    <n v="48"/>
    <n v="1"/>
    <n v="0"/>
    <n v="11755"/>
    <n v="39.6"/>
    <s v="A16"/>
    <s v="C"/>
    <x v="1"/>
  </r>
  <r>
    <n v="558"/>
    <n v="0"/>
    <x v="1"/>
    <s v="Robbins, Mr. Victor"/>
    <x v="0"/>
    <m/>
    <n v="0"/>
    <n v="0"/>
    <s v="PC 17757"/>
    <n v="227.52500000000001"/>
    <m/>
    <s v="C"/>
    <x v="1"/>
  </r>
  <r>
    <n v="559"/>
    <n v="1"/>
    <x v="1"/>
    <s v="Taussig, Mrs. Emil (Tillie Mandelbaum)"/>
    <x v="1"/>
    <n v="39"/>
    <n v="1"/>
    <n v="1"/>
    <n v="110413"/>
    <n v="79.650000000000006"/>
    <s v="E67"/>
    <s v="S"/>
    <x v="1"/>
  </r>
  <r>
    <n v="560"/>
    <n v="1"/>
    <x v="0"/>
    <s v="de Messemaeker, Mrs. Guillaume Joseph (Emma)"/>
    <x v="1"/>
    <n v="36"/>
    <n v="1"/>
    <n v="0"/>
    <n v="345572"/>
    <n v="17.399999999999999"/>
    <m/>
    <s v="S"/>
    <x v="2"/>
  </r>
  <r>
    <n v="561"/>
    <n v="0"/>
    <x v="0"/>
    <s v="Morrow, Mr. Thomas Rowan"/>
    <x v="0"/>
    <m/>
    <n v="0"/>
    <n v="0"/>
    <n v="372622"/>
    <n v="7.75"/>
    <m/>
    <s v="Q"/>
    <x v="0"/>
  </r>
  <r>
    <n v="562"/>
    <n v="0"/>
    <x v="0"/>
    <s v="Sivic, Mr. Husein"/>
    <x v="0"/>
    <n v="40"/>
    <n v="0"/>
    <n v="0"/>
    <n v="349251"/>
    <n v="7.8958000000000004"/>
    <m/>
    <s v="S"/>
    <x v="0"/>
  </r>
  <r>
    <n v="563"/>
    <n v="0"/>
    <x v="2"/>
    <s v="Norman, Mr. Robert Douglas"/>
    <x v="0"/>
    <n v="28"/>
    <n v="0"/>
    <n v="0"/>
    <n v="218629"/>
    <n v="13.5"/>
    <m/>
    <s v="S"/>
    <x v="2"/>
  </r>
  <r>
    <n v="564"/>
    <n v="0"/>
    <x v="0"/>
    <s v="Simmons, Mr. John"/>
    <x v="0"/>
    <m/>
    <n v="0"/>
    <n v="0"/>
    <s v="SOTON/OQ 392082"/>
    <n v="8.0500000000000007"/>
    <m/>
    <s v="S"/>
    <x v="0"/>
  </r>
  <r>
    <n v="565"/>
    <n v="0"/>
    <x v="0"/>
    <s v="Meanwell, Miss. (Marion Ogden)"/>
    <x v="1"/>
    <m/>
    <n v="0"/>
    <n v="0"/>
    <s v="SOTON/O.Q. 392087"/>
    <n v="8.0500000000000007"/>
    <m/>
    <s v="S"/>
    <x v="0"/>
  </r>
  <r>
    <n v="566"/>
    <n v="0"/>
    <x v="0"/>
    <s v="Davies, Mr. Alfred J"/>
    <x v="0"/>
    <n v="24"/>
    <n v="2"/>
    <n v="0"/>
    <s v="A/4 48871"/>
    <n v="24.15"/>
    <m/>
    <s v="S"/>
    <x v="2"/>
  </r>
  <r>
    <n v="567"/>
    <n v="0"/>
    <x v="0"/>
    <s v="Stoytcheff, Mr. Ilia"/>
    <x v="0"/>
    <n v="19"/>
    <n v="0"/>
    <n v="0"/>
    <n v="349205"/>
    <n v="7.8958000000000004"/>
    <m/>
    <s v="S"/>
    <x v="0"/>
  </r>
  <r>
    <n v="568"/>
    <n v="0"/>
    <x v="0"/>
    <s v="Palsson, Mrs. Nils (Alma Cornelia Berglund)"/>
    <x v="1"/>
    <n v="29"/>
    <n v="0"/>
    <n v="4"/>
    <n v="349909"/>
    <n v="21.074999999999999"/>
    <m/>
    <s v="S"/>
    <x v="2"/>
  </r>
  <r>
    <n v="569"/>
    <n v="0"/>
    <x v="0"/>
    <s v="Doharr, Mr. Tannous"/>
    <x v="0"/>
    <m/>
    <n v="0"/>
    <n v="0"/>
    <n v="2686"/>
    <n v="7.2291999999999996"/>
    <m/>
    <s v="C"/>
    <x v="0"/>
  </r>
  <r>
    <n v="570"/>
    <n v="1"/>
    <x v="0"/>
    <s v="Jonsson, Mr. Carl"/>
    <x v="0"/>
    <n v="32"/>
    <n v="0"/>
    <n v="0"/>
    <n v="350417"/>
    <n v="7.8541999999999996"/>
    <m/>
    <s v="S"/>
    <x v="0"/>
  </r>
  <r>
    <n v="571"/>
    <n v="1"/>
    <x v="2"/>
    <s v="Harris, Mr. George"/>
    <x v="0"/>
    <n v="62"/>
    <n v="0"/>
    <n v="0"/>
    <s v="S.W./PP 752"/>
    <n v="10.5"/>
    <m/>
    <s v="S"/>
    <x v="2"/>
  </r>
  <r>
    <n v="572"/>
    <n v="1"/>
    <x v="1"/>
    <s v="Appleton, Mrs. Edward Dale (Charlotte Lamson)"/>
    <x v="1"/>
    <n v="53"/>
    <n v="2"/>
    <n v="0"/>
    <n v="11769"/>
    <n v="51.479199999999999"/>
    <s v="C101"/>
    <s v="S"/>
    <x v="1"/>
  </r>
  <r>
    <n v="573"/>
    <n v="1"/>
    <x v="1"/>
    <s v="Flynn, Mr. John Irwin (&quot;Irving&quot;)"/>
    <x v="0"/>
    <n v="36"/>
    <n v="0"/>
    <n v="0"/>
    <s v="PC 17474"/>
    <n v="26.387499999999999"/>
    <s v="E25"/>
    <s v="S"/>
    <x v="2"/>
  </r>
  <r>
    <n v="574"/>
    <n v="1"/>
    <x v="0"/>
    <s v="Kelly, Miss. Mary"/>
    <x v="1"/>
    <m/>
    <n v="0"/>
    <n v="0"/>
    <n v="14312"/>
    <n v="7.75"/>
    <m/>
    <s v="Q"/>
    <x v="0"/>
  </r>
  <r>
    <n v="575"/>
    <n v="0"/>
    <x v="0"/>
    <s v="Rush, Mr. Alfred George John"/>
    <x v="0"/>
    <n v="16"/>
    <n v="0"/>
    <n v="0"/>
    <s v="A/4. 20589"/>
    <n v="8.0500000000000007"/>
    <m/>
    <s v="S"/>
    <x v="0"/>
  </r>
  <r>
    <n v="576"/>
    <n v="0"/>
    <x v="0"/>
    <s v="Patchett, Mr. George"/>
    <x v="0"/>
    <n v="19"/>
    <n v="0"/>
    <n v="0"/>
    <n v="358585"/>
    <n v="14.5"/>
    <m/>
    <s v="S"/>
    <x v="2"/>
  </r>
  <r>
    <n v="577"/>
    <n v="1"/>
    <x v="2"/>
    <s v="Garside, Miss. Ethel"/>
    <x v="1"/>
    <n v="34"/>
    <n v="0"/>
    <n v="0"/>
    <n v="243880"/>
    <n v="13"/>
    <m/>
    <s v="S"/>
    <x v="2"/>
  </r>
  <r>
    <n v="578"/>
    <n v="1"/>
    <x v="1"/>
    <s v="Silvey, Mrs. William Baird (Alice Munger)"/>
    <x v="1"/>
    <n v="39"/>
    <n v="1"/>
    <n v="0"/>
    <n v="13507"/>
    <n v="55.9"/>
    <s v="E44"/>
    <s v="S"/>
    <x v="1"/>
  </r>
  <r>
    <n v="579"/>
    <n v="0"/>
    <x v="0"/>
    <s v="Caram, Mrs. Joseph (Maria Elias)"/>
    <x v="1"/>
    <m/>
    <n v="1"/>
    <n v="0"/>
    <n v="2689"/>
    <n v="14.458299999999999"/>
    <m/>
    <s v="C"/>
    <x v="2"/>
  </r>
  <r>
    <n v="580"/>
    <n v="1"/>
    <x v="0"/>
    <s v="Jussila, Mr. Eiriik"/>
    <x v="0"/>
    <n v="32"/>
    <n v="0"/>
    <n v="0"/>
    <s v="STON/O 2. 3101286"/>
    <n v="7.9249999999999998"/>
    <m/>
    <s v="S"/>
    <x v="0"/>
  </r>
  <r>
    <n v="581"/>
    <n v="1"/>
    <x v="2"/>
    <s v="Christy, Miss. Julie Rachel"/>
    <x v="1"/>
    <n v="25"/>
    <n v="1"/>
    <n v="1"/>
    <n v="237789"/>
    <n v="30"/>
    <m/>
    <s v="S"/>
    <x v="2"/>
  </r>
  <r>
    <n v="582"/>
    <n v="1"/>
    <x v="1"/>
    <s v="Thayer, Mrs. John Borland (Marian Longstreth Morris)"/>
    <x v="1"/>
    <n v="39"/>
    <n v="1"/>
    <n v="1"/>
    <n v="17421"/>
    <n v="110.88330000000001"/>
    <s v="C68"/>
    <s v="C"/>
    <x v="1"/>
  </r>
  <r>
    <n v="583"/>
    <n v="0"/>
    <x v="2"/>
    <s v="Downton, Mr. William James"/>
    <x v="0"/>
    <n v="54"/>
    <n v="0"/>
    <n v="0"/>
    <n v="28403"/>
    <n v="26"/>
    <m/>
    <s v="S"/>
    <x v="2"/>
  </r>
  <r>
    <n v="584"/>
    <n v="0"/>
    <x v="1"/>
    <s v="Ross, Mr. John Hugo"/>
    <x v="0"/>
    <n v="36"/>
    <n v="0"/>
    <n v="0"/>
    <n v="13049"/>
    <n v="40.125"/>
    <s v="A10"/>
    <s v="C"/>
    <x v="1"/>
  </r>
  <r>
    <n v="585"/>
    <n v="0"/>
    <x v="0"/>
    <s v="Paulner, Mr. Uscher"/>
    <x v="0"/>
    <m/>
    <n v="0"/>
    <n v="0"/>
    <n v="3411"/>
    <n v="8.7125000000000004"/>
    <m/>
    <s v="C"/>
    <x v="0"/>
  </r>
  <r>
    <n v="586"/>
    <n v="1"/>
    <x v="1"/>
    <s v="Taussig, Miss. Ruth"/>
    <x v="1"/>
    <n v="18"/>
    <n v="0"/>
    <n v="2"/>
    <n v="110413"/>
    <n v="79.650000000000006"/>
    <s v="E68"/>
    <s v="S"/>
    <x v="1"/>
  </r>
  <r>
    <n v="587"/>
    <n v="0"/>
    <x v="2"/>
    <s v="Jarvis, Mr. John Denzil"/>
    <x v="0"/>
    <n v="47"/>
    <n v="0"/>
    <n v="0"/>
    <n v="237565"/>
    <n v="15"/>
    <m/>
    <s v="S"/>
    <x v="2"/>
  </r>
  <r>
    <n v="588"/>
    <n v="1"/>
    <x v="1"/>
    <s v="Frolicher-Stehli, Mr. Maxmillian"/>
    <x v="0"/>
    <n v="60"/>
    <n v="1"/>
    <n v="1"/>
    <n v="13567"/>
    <n v="79.2"/>
    <s v="B41"/>
    <s v="C"/>
    <x v="1"/>
  </r>
  <r>
    <n v="589"/>
    <n v="0"/>
    <x v="0"/>
    <s v="Gilinski, Mr. Eliezer"/>
    <x v="0"/>
    <n v="22"/>
    <n v="0"/>
    <n v="0"/>
    <n v="14973"/>
    <n v="8.0500000000000007"/>
    <m/>
    <s v="S"/>
    <x v="0"/>
  </r>
  <r>
    <n v="590"/>
    <n v="0"/>
    <x v="0"/>
    <s v="Murdlin, Mr. Joseph"/>
    <x v="0"/>
    <m/>
    <n v="0"/>
    <n v="0"/>
    <s v="A./5. 3235"/>
    <n v="8.0500000000000007"/>
    <m/>
    <s v="S"/>
    <x v="0"/>
  </r>
  <r>
    <n v="591"/>
    <n v="0"/>
    <x v="0"/>
    <s v="Rintamaki, Mr. Matti"/>
    <x v="0"/>
    <n v="35"/>
    <n v="0"/>
    <n v="0"/>
    <s v="STON/O 2. 3101273"/>
    <n v="7.125"/>
    <m/>
    <s v="S"/>
    <x v="0"/>
  </r>
  <r>
    <n v="592"/>
    <n v="1"/>
    <x v="1"/>
    <s v="Stephenson, Mrs. Walter Bertram (Martha Eustis)"/>
    <x v="1"/>
    <n v="52"/>
    <n v="1"/>
    <n v="0"/>
    <n v="36947"/>
    <n v="78.2667"/>
    <s v="D20"/>
    <s v="C"/>
    <x v="1"/>
  </r>
  <r>
    <n v="593"/>
    <n v="0"/>
    <x v="0"/>
    <s v="Elsbury, Mr. William James"/>
    <x v="0"/>
    <n v="47"/>
    <n v="0"/>
    <n v="0"/>
    <s v="A/5 3902"/>
    <n v="7.25"/>
    <m/>
    <s v="S"/>
    <x v="0"/>
  </r>
  <r>
    <n v="594"/>
    <n v="0"/>
    <x v="0"/>
    <s v="Bourke, Miss. Mary"/>
    <x v="1"/>
    <m/>
    <n v="0"/>
    <n v="2"/>
    <n v="364848"/>
    <n v="7.75"/>
    <m/>
    <s v="Q"/>
    <x v="0"/>
  </r>
  <r>
    <n v="595"/>
    <n v="0"/>
    <x v="2"/>
    <s v="Chapman, Mr. John Henry"/>
    <x v="0"/>
    <n v="37"/>
    <n v="1"/>
    <n v="0"/>
    <s v="SC/AH 29037"/>
    <n v="26"/>
    <m/>
    <s v="S"/>
    <x v="2"/>
  </r>
  <r>
    <n v="596"/>
    <n v="0"/>
    <x v="0"/>
    <s v="Van Impe, Mr. Jean Baptiste"/>
    <x v="0"/>
    <n v="36"/>
    <n v="1"/>
    <n v="1"/>
    <n v="345773"/>
    <n v="24.15"/>
    <m/>
    <s v="S"/>
    <x v="2"/>
  </r>
  <r>
    <n v="597"/>
    <n v="1"/>
    <x v="2"/>
    <s v="Leitch, Miss. Jessie Wills"/>
    <x v="1"/>
    <m/>
    <n v="0"/>
    <n v="0"/>
    <n v="248727"/>
    <n v="33"/>
    <m/>
    <s v="S"/>
    <x v="1"/>
  </r>
  <r>
    <n v="598"/>
    <n v="0"/>
    <x v="0"/>
    <s v="Johnson, Mr. Alfred"/>
    <x v="0"/>
    <n v="49"/>
    <n v="0"/>
    <n v="0"/>
    <s v="LINE"/>
    <n v="0"/>
    <m/>
    <s v="S"/>
    <x v="0"/>
  </r>
  <r>
    <n v="599"/>
    <n v="0"/>
    <x v="0"/>
    <s v="Boulos, Mr. Hanna"/>
    <x v="0"/>
    <m/>
    <n v="0"/>
    <n v="0"/>
    <n v="2664"/>
    <n v="7.2249999999999996"/>
    <m/>
    <s v="C"/>
    <x v="0"/>
  </r>
  <r>
    <n v="600"/>
    <n v="1"/>
    <x v="1"/>
    <s v="Duff Gordon, Sir. Cosmo Edmund (&quot;Mr Morgan&quot;)"/>
    <x v="0"/>
    <n v="49"/>
    <n v="1"/>
    <n v="0"/>
    <s v="PC 17485"/>
    <n v="56.929200000000002"/>
    <s v="A20"/>
    <s v="C"/>
    <x v="1"/>
  </r>
  <r>
    <n v="601"/>
    <n v="1"/>
    <x v="2"/>
    <s v="Jacobsohn, Mrs. Sidney Samuel (Amy Frances Christy)"/>
    <x v="1"/>
    <n v="24"/>
    <n v="2"/>
    <n v="1"/>
    <n v="243847"/>
    <n v="27"/>
    <m/>
    <s v="S"/>
    <x v="2"/>
  </r>
  <r>
    <n v="602"/>
    <n v="0"/>
    <x v="0"/>
    <s v="Slabenoff, Mr. Petco"/>
    <x v="0"/>
    <m/>
    <n v="0"/>
    <n v="0"/>
    <n v="349214"/>
    <n v="7.8958000000000004"/>
    <m/>
    <s v="S"/>
    <x v="0"/>
  </r>
  <r>
    <n v="603"/>
    <n v="0"/>
    <x v="1"/>
    <s v="Harrington, Mr. Charles H"/>
    <x v="0"/>
    <m/>
    <n v="0"/>
    <n v="0"/>
    <n v="113796"/>
    <n v="42.4"/>
    <m/>
    <s v="S"/>
    <x v="1"/>
  </r>
  <r>
    <n v="604"/>
    <n v="0"/>
    <x v="0"/>
    <s v="Torber, Mr. Ernst William"/>
    <x v="0"/>
    <n v="44"/>
    <n v="0"/>
    <n v="0"/>
    <n v="364511"/>
    <n v="8.0500000000000007"/>
    <m/>
    <s v="S"/>
    <x v="0"/>
  </r>
  <r>
    <n v="605"/>
    <n v="1"/>
    <x v="1"/>
    <s v="Homer, Mr. Harry (&quot;Mr E Haven&quot;)"/>
    <x v="0"/>
    <n v="35"/>
    <n v="0"/>
    <n v="0"/>
    <n v="111426"/>
    <n v="26.55"/>
    <m/>
    <s v="C"/>
    <x v="2"/>
  </r>
  <r>
    <n v="606"/>
    <n v="0"/>
    <x v="0"/>
    <s v="Lindell, Mr. Edvard Bengtsson"/>
    <x v="0"/>
    <n v="36"/>
    <n v="1"/>
    <n v="0"/>
    <n v="349910"/>
    <n v="15.55"/>
    <m/>
    <s v="S"/>
    <x v="2"/>
  </r>
  <r>
    <n v="607"/>
    <n v="0"/>
    <x v="0"/>
    <s v="Karaic, Mr. Milan"/>
    <x v="0"/>
    <n v="30"/>
    <n v="0"/>
    <n v="0"/>
    <n v="349246"/>
    <n v="7.8958000000000004"/>
    <m/>
    <s v="S"/>
    <x v="0"/>
  </r>
  <r>
    <n v="608"/>
    <n v="1"/>
    <x v="1"/>
    <s v="Daniel, Mr. Robert Williams"/>
    <x v="0"/>
    <n v="27"/>
    <n v="0"/>
    <n v="0"/>
    <n v="113804"/>
    <n v="30.5"/>
    <m/>
    <s v="S"/>
    <x v="1"/>
  </r>
  <r>
    <n v="609"/>
    <n v="1"/>
    <x v="2"/>
    <s v="Laroche, Mrs. Joseph (Juliette Marie Louise Lafargue)"/>
    <x v="1"/>
    <n v="22"/>
    <n v="1"/>
    <n v="2"/>
    <s v="SC/Paris 2123"/>
    <n v="41.5792"/>
    <m/>
    <s v="C"/>
    <x v="1"/>
  </r>
  <r>
    <n v="610"/>
    <n v="1"/>
    <x v="1"/>
    <s v="Shutes, Miss. Elizabeth W"/>
    <x v="1"/>
    <n v="40"/>
    <n v="0"/>
    <n v="0"/>
    <s v="PC 17582"/>
    <n v="153.46250000000001"/>
    <s v="C125"/>
    <s v="S"/>
    <x v="1"/>
  </r>
  <r>
    <n v="611"/>
    <n v="0"/>
    <x v="0"/>
    <s v="Andersson, Mrs. Anders Johan (Alfrida Konstantia Brogren)"/>
    <x v="1"/>
    <n v="39"/>
    <n v="1"/>
    <n v="5"/>
    <n v="347082"/>
    <n v="31.274999999999999"/>
    <m/>
    <s v="S"/>
    <x v="1"/>
  </r>
  <r>
    <n v="612"/>
    <n v="0"/>
    <x v="0"/>
    <s v="Jardin, Mr. Jose Neto"/>
    <x v="0"/>
    <m/>
    <n v="0"/>
    <n v="0"/>
    <s v="SOTON/O.Q. 3101305"/>
    <n v="7.05"/>
    <m/>
    <s v="S"/>
    <x v="0"/>
  </r>
  <r>
    <n v="613"/>
    <n v="1"/>
    <x v="0"/>
    <s v="Murphy, Miss. Margaret Jane"/>
    <x v="1"/>
    <m/>
    <n v="1"/>
    <n v="0"/>
    <n v="367230"/>
    <n v="15.5"/>
    <m/>
    <s v="Q"/>
    <x v="2"/>
  </r>
  <r>
    <n v="614"/>
    <n v="0"/>
    <x v="0"/>
    <s v="Horgan, Mr. John"/>
    <x v="0"/>
    <m/>
    <n v="0"/>
    <n v="0"/>
    <n v="370377"/>
    <n v="7.75"/>
    <m/>
    <s v="Q"/>
    <x v="0"/>
  </r>
  <r>
    <n v="615"/>
    <n v="0"/>
    <x v="0"/>
    <s v="Brocklebank, Mr. William Alfred"/>
    <x v="0"/>
    <n v="35"/>
    <n v="0"/>
    <n v="0"/>
    <n v="364512"/>
    <n v="8.0500000000000007"/>
    <m/>
    <s v="S"/>
    <x v="0"/>
  </r>
  <r>
    <n v="616"/>
    <n v="1"/>
    <x v="2"/>
    <s v="Herman, Miss. Alice"/>
    <x v="1"/>
    <n v="24"/>
    <n v="1"/>
    <n v="2"/>
    <n v="220845"/>
    <n v="65"/>
    <m/>
    <s v="S"/>
    <x v="1"/>
  </r>
  <r>
    <n v="617"/>
    <n v="0"/>
    <x v="0"/>
    <s v="Danbom, Mr. Ernst Gilbert"/>
    <x v="0"/>
    <n v="34"/>
    <n v="1"/>
    <n v="1"/>
    <n v="347080"/>
    <n v="14.4"/>
    <m/>
    <s v="S"/>
    <x v="2"/>
  </r>
  <r>
    <n v="618"/>
    <n v="0"/>
    <x v="0"/>
    <s v="Lobb, Mrs. William Arthur (Cordelia K Stanlick)"/>
    <x v="1"/>
    <n v="26"/>
    <n v="1"/>
    <n v="0"/>
    <s v="A/5. 3336"/>
    <n v="16.100000000000001"/>
    <m/>
    <s v="S"/>
    <x v="2"/>
  </r>
  <r>
    <n v="619"/>
    <n v="1"/>
    <x v="2"/>
    <s v="Becker, Miss. Marion Louise"/>
    <x v="1"/>
    <n v="4"/>
    <n v="2"/>
    <n v="1"/>
    <n v="230136"/>
    <n v="39"/>
    <s v="F4"/>
    <s v="S"/>
    <x v="1"/>
  </r>
  <r>
    <n v="620"/>
    <n v="0"/>
    <x v="2"/>
    <s v="Gavey, Mr. Lawrence"/>
    <x v="0"/>
    <n v="26"/>
    <n v="0"/>
    <n v="0"/>
    <n v="31028"/>
    <n v="10.5"/>
    <m/>
    <s v="S"/>
    <x v="2"/>
  </r>
  <r>
    <n v="621"/>
    <n v="0"/>
    <x v="0"/>
    <s v="Yasbeck, Mr. Antoni"/>
    <x v="0"/>
    <n v="27"/>
    <n v="1"/>
    <n v="0"/>
    <n v="2659"/>
    <n v="14.4542"/>
    <m/>
    <s v="C"/>
    <x v="2"/>
  </r>
  <r>
    <n v="622"/>
    <n v="1"/>
    <x v="1"/>
    <s v="Kimball, Mr. Edwin Nelson Jr"/>
    <x v="0"/>
    <n v="42"/>
    <n v="1"/>
    <n v="0"/>
    <n v="11753"/>
    <n v="52.554200000000002"/>
    <s v="D19"/>
    <s v="S"/>
    <x v="1"/>
  </r>
  <r>
    <n v="623"/>
    <n v="1"/>
    <x v="0"/>
    <s v="Nakid, Mr. Sahid"/>
    <x v="0"/>
    <n v="20"/>
    <n v="1"/>
    <n v="1"/>
    <n v="2653"/>
    <n v="15.7417"/>
    <m/>
    <s v="C"/>
    <x v="2"/>
  </r>
  <r>
    <n v="624"/>
    <n v="0"/>
    <x v="0"/>
    <s v="Hansen, Mr. Henry Damsgaard"/>
    <x v="0"/>
    <n v="21"/>
    <n v="0"/>
    <n v="0"/>
    <n v="350029"/>
    <n v="7.8541999999999996"/>
    <m/>
    <s v="S"/>
    <x v="0"/>
  </r>
  <r>
    <n v="625"/>
    <n v="0"/>
    <x v="0"/>
    <s v="Bowen, Mr. David John &quot;Dai&quot;"/>
    <x v="0"/>
    <n v="21"/>
    <n v="0"/>
    <n v="0"/>
    <n v="54636"/>
    <n v="16.100000000000001"/>
    <m/>
    <s v="S"/>
    <x v="2"/>
  </r>
  <r>
    <n v="626"/>
    <n v="0"/>
    <x v="1"/>
    <s v="Sutton, Mr. Frederick"/>
    <x v="0"/>
    <n v="61"/>
    <n v="0"/>
    <n v="0"/>
    <n v="36963"/>
    <n v="32.320799999999998"/>
    <s v="D50"/>
    <s v="S"/>
    <x v="1"/>
  </r>
  <r>
    <n v="627"/>
    <n v="0"/>
    <x v="2"/>
    <s v="Kirkland, Rev. Charles Leonard"/>
    <x v="0"/>
    <n v="57"/>
    <n v="0"/>
    <n v="0"/>
    <n v="219533"/>
    <n v="12.35"/>
    <m/>
    <s v="Q"/>
    <x v="2"/>
  </r>
  <r>
    <n v="628"/>
    <n v="1"/>
    <x v="1"/>
    <s v="Longley, Miss. Gretchen Fiske"/>
    <x v="1"/>
    <n v="21"/>
    <n v="0"/>
    <n v="0"/>
    <n v="13502"/>
    <n v="77.958299999999994"/>
    <s v="D9"/>
    <s v="S"/>
    <x v="1"/>
  </r>
  <r>
    <n v="629"/>
    <n v="0"/>
    <x v="0"/>
    <s v="Bostandyeff, Mr. Guentcho"/>
    <x v="0"/>
    <n v="26"/>
    <n v="0"/>
    <n v="0"/>
    <n v="349224"/>
    <n v="7.8958000000000004"/>
    <m/>
    <s v="S"/>
    <x v="0"/>
  </r>
  <r>
    <n v="630"/>
    <n v="0"/>
    <x v="0"/>
    <s v="O'Connell, Mr. Patrick D"/>
    <x v="0"/>
    <m/>
    <n v="0"/>
    <n v="0"/>
    <n v="334912"/>
    <n v="7.7332999999999998"/>
    <m/>
    <s v="Q"/>
    <x v="0"/>
  </r>
  <r>
    <n v="631"/>
    <n v="1"/>
    <x v="1"/>
    <s v="Barkworth, Mr. Algernon Henry Wilson"/>
    <x v="0"/>
    <n v="80"/>
    <n v="0"/>
    <n v="0"/>
    <n v="27042"/>
    <n v="30"/>
    <s v="A23"/>
    <s v="S"/>
    <x v="2"/>
  </r>
  <r>
    <n v="632"/>
    <n v="0"/>
    <x v="0"/>
    <s v="Lundahl, Mr. Johan Svensson"/>
    <x v="0"/>
    <n v="51"/>
    <n v="0"/>
    <n v="0"/>
    <n v="347743"/>
    <n v="7.0541999999999998"/>
    <m/>
    <s v="S"/>
    <x v="0"/>
  </r>
  <r>
    <n v="633"/>
    <n v="1"/>
    <x v="1"/>
    <s v="Stahelin-Maeglin, Dr. Max"/>
    <x v="0"/>
    <n v="32"/>
    <n v="0"/>
    <n v="0"/>
    <n v="13214"/>
    <n v="30.5"/>
    <s v="B50"/>
    <s v="C"/>
    <x v="1"/>
  </r>
  <r>
    <n v="634"/>
    <n v="0"/>
    <x v="1"/>
    <s v="Parr, Mr. William Henry Marsh"/>
    <x v="0"/>
    <m/>
    <n v="0"/>
    <n v="0"/>
    <n v="112052"/>
    <n v="0"/>
    <m/>
    <s v="S"/>
    <x v="0"/>
  </r>
  <r>
    <n v="635"/>
    <n v="0"/>
    <x v="0"/>
    <s v="Skoog, Miss. Mabel"/>
    <x v="1"/>
    <n v="9"/>
    <n v="3"/>
    <n v="2"/>
    <n v="347088"/>
    <n v="27.9"/>
    <m/>
    <s v="S"/>
    <x v="2"/>
  </r>
  <r>
    <n v="636"/>
    <n v="1"/>
    <x v="2"/>
    <s v="Davis, Miss. Mary"/>
    <x v="1"/>
    <n v="28"/>
    <n v="0"/>
    <n v="0"/>
    <n v="237668"/>
    <n v="13"/>
    <m/>
    <s v="S"/>
    <x v="2"/>
  </r>
  <r>
    <n v="637"/>
    <n v="0"/>
    <x v="0"/>
    <s v="Leinonen, Mr. Antti Gustaf"/>
    <x v="0"/>
    <n v="32"/>
    <n v="0"/>
    <n v="0"/>
    <s v="STON/O 2. 3101292"/>
    <n v="7.9249999999999998"/>
    <m/>
    <s v="S"/>
    <x v="0"/>
  </r>
  <r>
    <n v="638"/>
    <n v="0"/>
    <x v="2"/>
    <s v="Collyer, Mr. Harvey"/>
    <x v="0"/>
    <n v="31"/>
    <n v="1"/>
    <n v="1"/>
    <s v="C.A. 31921"/>
    <n v="26.25"/>
    <m/>
    <s v="S"/>
    <x v="2"/>
  </r>
  <r>
    <n v="639"/>
    <n v="0"/>
    <x v="0"/>
    <s v="Panula, Mrs. Juha (Maria Emilia Ojala)"/>
    <x v="1"/>
    <n v="41"/>
    <n v="0"/>
    <n v="5"/>
    <n v="3101295"/>
    <n v="39.6875"/>
    <m/>
    <s v="S"/>
    <x v="1"/>
  </r>
  <r>
    <n v="640"/>
    <n v="0"/>
    <x v="0"/>
    <s v="Thorneycroft, Mr. Percival"/>
    <x v="0"/>
    <m/>
    <n v="1"/>
    <n v="0"/>
    <n v="376564"/>
    <n v="16.100000000000001"/>
    <m/>
    <s v="S"/>
    <x v="2"/>
  </r>
  <r>
    <n v="641"/>
    <n v="0"/>
    <x v="0"/>
    <s v="Jensen, Mr. Hans Peder"/>
    <x v="0"/>
    <n v="20"/>
    <n v="0"/>
    <n v="0"/>
    <n v="350050"/>
    <n v="7.8541999999999996"/>
    <m/>
    <s v="S"/>
    <x v="0"/>
  </r>
  <r>
    <n v="642"/>
    <n v="1"/>
    <x v="1"/>
    <s v="Sagesser, Mlle. Emma"/>
    <x v="1"/>
    <n v="24"/>
    <n v="0"/>
    <n v="0"/>
    <s v="PC 17477"/>
    <n v="69.3"/>
    <s v="B35"/>
    <s v="C"/>
    <x v="1"/>
  </r>
  <r>
    <n v="643"/>
    <n v="0"/>
    <x v="0"/>
    <s v="Skoog, Miss. Margit Elizabeth"/>
    <x v="1"/>
    <n v="2"/>
    <n v="3"/>
    <n v="2"/>
    <n v="347088"/>
    <n v="27.9"/>
    <m/>
    <s v="S"/>
    <x v="2"/>
  </r>
  <r>
    <n v="644"/>
    <n v="1"/>
    <x v="0"/>
    <s v="Foo, Mr. Choong"/>
    <x v="0"/>
    <m/>
    <n v="0"/>
    <n v="0"/>
    <n v="1601"/>
    <n v="56.495800000000003"/>
    <m/>
    <s v="S"/>
    <x v="1"/>
  </r>
  <r>
    <n v="645"/>
    <n v="1"/>
    <x v="0"/>
    <s v="Baclini, Miss. Eugenie"/>
    <x v="1"/>
    <n v="0.75"/>
    <n v="2"/>
    <n v="1"/>
    <n v="2666"/>
    <n v="19.258299999999998"/>
    <m/>
    <s v="C"/>
    <x v="2"/>
  </r>
  <r>
    <n v="646"/>
    <n v="1"/>
    <x v="1"/>
    <s v="Harper, Mr. Henry Sleeper"/>
    <x v="0"/>
    <n v="48"/>
    <n v="1"/>
    <n v="0"/>
    <s v="PC 17572"/>
    <n v="76.729200000000006"/>
    <s v="D33"/>
    <s v="C"/>
    <x v="1"/>
  </r>
  <r>
    <n v="647"/>
    <n v="0"/>
    <x v="0"/>
    <s v="Cor, Mr. Liudevit"/>
    <x v="0"/>
    <n v="19"/>
    <n v="0"/>
    <n v="0"/>
    <n v="349231"/>
    <n v="7.8958000000000004"/>
    <m/>
    <s v="S"/>
    <x v="0"/>
  </r>
  <r>
    <n v="648"/>
    <n v="1"/>
    <x v="1"/>
    <s v="Simonius-Blumer, Col. Oberst Alfons"/>
    <x v="0"/>
    <n v="56"/>
    <n v="0"/>
    <n v="0"/>
    <n v="13213"/>
    <n v="35.5"/>
    <s v="A26"/>
    <s v="C"/>
    <x v="1"/>
  </r>
  <r>
    <n v="649"/>
    <n v="0"/>
    <x v="0"/>
    <s v="Willey, Mr. Edward"/>
    <x v="0"/>
    <m/>
    <n v="0"/>
    <n v="0"/>
    <s v="S.O./P.P. 751"/>
    <n v="7.55"/>
    <m/>
    <s v="S"/>
    <x v="0"/>
  </r>
  <r>
    <n v="650"/>
    <n v="1"/>
    <x v="0"/>
    <s v="Stanley, Miss. Amy Zillah Elsie"/>
    <x v="1"/>
    <n v="23"/>
    <n v="0"/>
    <n v="0"/>
    <s v="CA. 2314"/>
    <n v="7.55"/>
    <m/>
    <s v="S"/>
    <x v="0"/>
  </r>
  <r>
    <n v="651"/>
    <n v="0"/>
    <x v="0"/>
    <s v="Mitkoff, Mr. Mito"/>
    <x v="0"/>
    <m/>
    <n v="0"/>
    <n v="0"/>
    <n v="349221"/>
    <n v="7.8958000000000004"/>
    <m/>
    <s v="S"/>
    <x v="0"/>
  </r>
  <r>
    <n v="652"/>
    <n v="1"/>
    <x v="2"/>
    <s v="Doling, Miss. Elsie"/>
    <x v="1"/>
    <n v="18"/>
    <n v="0"/>
    <n v="1"/>
    <n v="231919"/>
    <n v="23"/>
    <m/>
    <s v="S"/>
    <x v="2"/>
  </r>
  <r>
    <n v="653"/>
    <n v="0"/>
    <x v="0"/>
    <s v="Kalvik, Mr. Johannes Halvorsen"/>
    <x v="0"/>
    <n v="21"/>
    <n v="0"/>
    <n v="0"/>
    <n v="8475"/>
    <n v="8.4332999999999991"/>
    <m/>
    <s v="S"/>
    <x v="0"/>
  </r>
  <r>
    <n v="654"/>
    <n v="1"/>
    <x v="0"/>
    <s v="O'Leary, Miss. Hanora &quot;Norah&quot;"/>
    <x v="1"/>
    <m/>
    <n v="0"/>
    <n v="0"/>
    <n v="330919"/>
    <n v="7.8292000000000002"/>
    <m/>
    <s v="Q"/>
    <x v="0"/>
  </r>
  <r>
    <n v="655"/>
    <n v="0"/>
    <x v="0"/>
    <s v="Hegarty, Miss. Hanora &quot;Nora&quot;"/>
    <x v="1"/>
    <n v="18"/>
    <n v="0"/>
    <n v="0"/>
    <n v="365226"/>
    <n v="6.75"/>
    <m/>
    <s v="Q"/>
    <x v="0"/>
  </r>
  <r>
    <n v="656"/>
    <n v="0"/>
    <x v="2"/>
    <s v="Hickman, Mr. Leonard Mark"/>
    <x v="0"/>
    <n v="24"/>
    <n v="2"/>
    <n v="0"/>
    <s v="S.O.C. 14879"/>
    <n v="73.5"/>
    <m/>
    <s v="S"/>
    <x v="1"/>
  </r>
  <r>
    <n v="657"/>
    <n v="0"/>
    <x v="0"/>
    <s v="Radeff, Mr. Alexander"/>
    <x v="0"/>
    <m/>
    <n v="0"/>
    <n v="0"/>
    <n v="349223"/>
    <n v="7.8958000000000004"/>
    <m/>
    <s v="S"/>
    <x v="0"/>
  </r>
  <r>
    <n v="658"/>
    <n v="0"/>
    <x v="0"/>
    <s v="Bourke, Mrs. John (Catherine)"/>
    <x v="1"/>
    <n v="32"/>
    <n v="1"/>
    <n v="1"/>
    <n v="364849"/>
    <n v="15.5"/>
    <m/>
    <s v="Q"/>
    <x v="2"/>
  </r>
  <r>
    <n v="659"/>
    <n v="0"/>
    <x v="2"/>
    <s v="Eitemiller, Mr. George Floyd"/>
    <x v="0"/>
    <n v="23"/>
    <n v="0"/>
    <n v="0"/>
    <n v="29751"/>
    <n v="13"/>
    <m/>
    <s v="S"/>
    <x v="2"/>
  </r>
  <r>
    <n v="660"/>
    <n v="0"/>
    <x v="1"/>
    <s v="Newell, Mr. Arthur Webster"/>
    <x v="0"/>
    <n v="58"/>
    <n v="0"/>
    <n v="2"/>
    <n v="35273"/>
    <n v="113.27500000000001"/>
    <s v="D48"/>
    <s v="C"/>
    <x v="1"/>
  </r>
  <r>
    <n v="661"/>
    <n v="1"/>
    <x v="1"/>
    <s v="Frauenthal, Dr. Henry William"/>
    <x v="0"/>
    <n v="50"/>
    <n v="2"/>
    <n v="0"/>
    <s v="PC 17611"/>
    <n v="133.65"/>
    <m/>
    <s v="S"/>
    <x v="1"/>
  </r>
  <r>
    <n v="662"/>
    <n v="0"/>
    <x v="0"/>
    <s v="Badt, Mr. Mohamed"/>
    <x v="0"/>
    <n v="40"/>
    <n v="0"/>
    <n v="0"/>
    <n v="2623"/>
    <n v="7.2249999999999996"/>
    <m/>
    <s v="C"/>
    <x v="0"/>
  </r>
  <r>
    <n v="663"/>
    <n v="0"/>
    <x v="1"/>
    <s v="Colley, Mr. Edward Pomeroy"/>
    <x v="0"/>
    <n v="47"/>
    <n v="0"/>
    <n v="0"/>
    <n v="5727"/>
    <n v="25.587499999999999"/>
    <s v="E58"/>
    <s v="S"/>
    <x v="2"/>
  </r>
  <r>
    <n v="664"/>
    <n v="0"/>
    <x v="0"/>
    <s v="Coleff, Mr. Peju"/>
    <x v="0"/>
    <n v="36"/>
    <n v="0"/>
    <n v="0"/>
    <n v="349210"/>
    <n v="7.4958"/>
    <m/>
    <s v="S"/>
    <x v="0"/>
  </r>
  <r>
    <n v="665"/>
    <n v="1"/>
    <x v="0"/>
    <s v="Lindqvist, Mr. Eino William"/>
    <x v="0"/>
    <n v="20"/>
    <n v="1"/>
    <n v="0"/>
    <s v="STON/O 2. 3101285"/>
    <n v="7.9249999999999998"/>
    <m/>
    <s v="S"/>
    <x v="0"/>
  </r>
  <r>
    <n v="666"/>
    <n v="0"/>
    <x v="2"/>
    <s v="Hickman, Mr. Lewis"/>
    <x v="0"/>
    <n v="32"/>
    <n v="2"/>
    <n v="0"/>
    <s v="S.O.C. 14879"/>
    <n v="73.5"/>
    <m/>
    <s v="S"/>
    <x v="1"/>
  </r>
  <r>
    <n v="667"/>
    <n v="0"/>
    <x v="2"/>
    <s v="Butler, Mr. Reginald Fenton"/>
    <x v="0"/>
    <n v="25"/>
    <n v="0"/>
    <n v="0"/>
    <n v="234686"/>
    <n v="13"/>
    <m/>
    <s v="S"/>
    <x v="2"/>
  </r>
  <r>
    <n v="668"/>
    <n v="0"/>
    <x v="0"/>
    <s v="Rommetvedt, Mr. Knud Paust"/>
    <x v="0"/>
    <m/>
    <n v="0"/>
    <n v="0"/>
    <n v="312993"/>
    <n v="7.7750000000000004"/>
    <m/>
    <s v="S"/>
    <x v="0"/>
  </r>
  <r>
    <n v="669"/>
    <n v="0"/>
    <x v="0"/>
    <s v="Cook, Mr. Jacob"/>
    <x v="0"/>
    <n v="43"/>
    <n v="0"/>
    <n v="0"/>
    <s v="A/5 3536"/>
    <n v="8.0500000000000007"/>
    <m/>
    <s v="S"/>
    <x v="0"/>
  </r>
  <r>
    <n v="670"/>
    <n v="1"/>
    <x v="1"/>
    <s v="Taylor, Mrs. Elmer Zebley (Juliet Cummins Wright)"/>
    <x v="1"/>
    <m/>
    <n v="1"/>
    <n v="0"/>
    <n v="19996"/>
    <n v="52"/>
    <s v="C126"/>
    <s v="S"/>
    <x v="1"/>
  </r>
  <r>
    <n v="671"/>
    <n v="1"/>
    <x v="2"/>
    <s v="Brown, Mrs. Thomas William Solomon (Elizabeth Catherine Ford)"/>
    <x v="1"/>
    <n v="40"/>
    <n v="1"/>
    <n v="1"/>
    <n v="29750"/>
    <n v="39"/>
    <m/>
    <s v="S"/>
    <x v="1"/>
  </r>
  <r>
    <n v="672"/>
    <n v="0"/>
    <x v="1"/>
    <s v="Davidson, Mr. Thornton"/>
    <x v="0"/>
    <n v="31"/>
    <n v="1"/>
    <n v="0"/>
    <s v="F.C. 12750"/>
    <n v="52"/>
    <s v="B71"/>
    <s v="S"/>
    <x v="1"/>
  </r>
  <r>
    <n v="673"/>
    <n v="0"/>
    <x v="2"/>
    <s v="Mitchell, Mr. Henry Michael"/>
    <x v="0"/>
    <n v="70"/>
    <n v="0"/>
    <n v="0"/>
    <s v="C.A. 24580"/>
    <n v="10.5"/>
    <m/>
    <s v="S"/>
    <x v="2"/>
  </r>
  <r>
    <n v="674"/>
    <n v="1"/>
    <x v="2"/>
    <s v="Wilhelms, Mr. Charles"/>
    <x v="0"/>
    <n v="31"/>
    <n v="0"/>
    <n v="0"/>
    <n v="244270"/>
    <n v="13"/>
    <m/>
    <s v="S"/>
    <x v="2"/>
  </r>
  <r>
    <n v="675"/>
    <n v="0"/>
    <x v="2"/>
    <s v="Watson, Mr. Ennis Hastings"/>
    <x v="0"/>
    <m/>
    <n v="0"/>
    <n v="0"/>
    <n v="239856"/>
    <n v="0"/>
    <m/>
    <s v="S"/>
    <x v="0"/>
  </r>
  <r>
    <n v="676"/>
    <n v="0"/>
    <x v="0"/>
    <s v="Edvardsson, Mr. Gustaf Hjalmar"/>
    <x v="0"/>
    <n v="18"/>
    <n v="0"/>
    <n v="0"/>
    <n v="349912"/>
    <n v="7.7750000000000004"/>
    <m/>
    <s v="S"/>
    <x v="0"/>
  </r>
  <r>
    <n v="677"/>
    <n v="0"/>
    <x v="0"/>
    <s v="Sawyer, Mr. Frederick Charles"/>
    <x v="0"/>
    <n v="24.5"/>
    <n v="0"/>
    <n v="0"/>
    <n v="342826"/>
    <n v="8.0500000000000007"/>
    <m/>
    <s v="S"/>
    <x v="0"/>
  </r>
  <r>
    <n v="678"/>
    <n v="1"/>
    <x v="0"/>
    <s v="Turja, Miss. Anna Sofia"/>
    <x v="1"/>
    <n v="18"/>
    <n v="0"/>
    <n v="0"/>
    <n v="4138"/>
    <n v="9.8416999999999994"/>
    <m/>
    <s v="S"/>
    <x v="0"/>
  </r>
  <r>
    <n v="679"/>
    <n v="0"/>
    <x v="0"/>
    <s v="Goodwin, Mrs. Frederick (Augusta Tyler)"/>
    <x v="1"/>
    <n v="43"/>
    <n v="1"/>
    <n v="6"/>
    <s v="CA 2144"/>
    <n v="46.9"/>
    <m/>
    <s v="S"/>
    <x v="1"/>
  </r>
  <r>
    <n v="680"/>
    <n v="1"/>
    <x v="1"/>
    <s v="Cardeza, Mr. Thomas Drake Martinez"/>
    <x v="0"/>
    <n v="36"/>
    <n v="0"/>
    <n v="1"/>
    <s v="PC 17755"/>
    <n v="512.32920000000001"/>
    <s v="B51 B53 B55"/>
    <s v="C"/>
    <x v="1"/>
  </r>
  <r>
    <n v="681"/>
    <n v="0"/>
    <x v="0"/>
    <s v="Peters, Miss. Katie"/>
    <x v="1"/>
    <m/>
    <n v="0"/>
    <n v="0"/>
    <n v="330935"/>
    <n v="8.1374999999999993"/>
    <m/>
    <s v="Q"/>
    <x v="0"/>
  </r>
  <r>
    <n v="682"/>
    <n v="1"/>
    <x v="1"/>
    <s v="Hassab, Mr. Hammad"/>
    <x v="0"/>
    <n v="27"/>
    <n v="0"/>
    <n v="0"/>
    <s v="PC 17572"/>
    <n v="76.729200000000006"/>
    <s v="D49"/>
    <s v="C"/>
    <x v="1"/>
  </r>
  <r>
    <n v="683"/>
    <n v="0"/>
    <x v="0"/>
    <s v="Olsvigen, Mr. Thor Anderson"/>
    <x v="0"/>
    <n v="20"/>
    <n v="0"/>
    <n v="0"/>
    <n v="6563"/>
    <n v="9.2249999999999996"/>
    <m/>
    <s v="S"/>
    <x v="0"/>
  </r>
  <r>
    <n v="684"/>
    <n v="0"/>
    <x v="0"/>
    <s v="Goodwin, Mr. Charles Edward"/>
    <x v="0"/>
    <n v="14"/>
    <n v="5"/>
    <n v="2"/>
    <s v="CA 2144"/>
    <n v="46.9"/>
    <m/>
    <s v="S"/>
    <x v="1"/>
  </r>
  <r>
    <n v="685"/>
    <n v="0"/>
    <x v="2"/>
    <s v="Brown, Mr. Thomas William Solomon"/>
    <x v="0"/>
    <n v="60"/>
    <n v="1"/>
    <n v="1"/>
    <n v="29750"/>
    <n v="39"/>
    <m/>
    <s v="S"/>
    <x v="1"/>
  </r>
  <r>
    <n v="686"/>
    <n v="0"/>
    <x v="2"/>
    <s v="Laroche, Mr. Joseph Philippe Lemercier"/>
    <x v="0"/>
    <n v="25"/>
    <n v="1"/>
    <n v="2"/>
    <s v="SC/Paris 2123"/>
    <n v="41.5792"/>
    <m/>
    <s v="C"/>
    <x v="1"/>
  </r>
  <r>
    <n v="687"/>
    <n v="0"/>
    <x v="0"/>
    <s v="Panula, Mr. Jaako Arnold"/>
    <x v="0"/>
    <n v="14"/>
    <n v="4"/>
    <n v="1"/>
    <n v="3101295"/>
    <n v="39.6875"/>
    <m/>
    <s v="S"/>
    <x v="1"/>
  </r>
  <r>
    <n v="688"/>
    <n v="0"/>
    <x v="0"/>
    <s v="Dakic, Mr. Branko"/>
    <x v="0"/>
    <n v="19"/>
    <n v="0"/>
    <n v="0"/>
    <n v="349228"/>
    <n v="10.1708"/>
    <m/>
    <s v="S"/>
    <x v="2"/>
  </r>
  <r>
    <n v="689"/>
    <n v="0"/>
    <x v="0"/>
    <s v="Fischer, Mr. Eberhard Thelander"/>
    <x v="0"/>
    <n v="18"/>
    <n v="0"/>
    <n v="0"/>
    <n v="350036"/>
    <n v="7.7957999999999998"/>
    <m/>
    <s v="S"/>
    <x v="0"/>
  </r>
  <r>
    <n v="690"/>
    <n v="1"/>
    <x v="1"/>
    <s v="Madill, Miss. Georgette Alexandra"/>
    <x v="1"/>
    <n v="15"/>
    <n v="0"/>
    <n v="1"/>
    <n v="24160"/>
    <n v="211.33750000000001"/>
    <s v="B5"/>
    <s v="S"/>
    <x v="1"/>
  </r>
  <r>
    <n v="691"/>
    <n v="1"/>
    <x v="1"/>
    <s v="Dick, Mr. Albert Adrian"/>
    <x v="0"/>
    <n v="31"/>
    <n v="1"/>
    <n v="0"/>
    <n v="17474"/>
    <n v="57"/>
    <s v="B20"/>
    <s v="S"/>
    <x v="1"/>
  </r>
  <r>
    <n v="692"/>
    <n v="1"/>
    <x v="0"/>
    <s v="Karun, Miss. Manca"/>
    <x v="1"/>
    <n v="4"/>
    <n v="0"/>
    <n v="1"/>
    <n v="349256"/>
    <n v="13.416700000000001"/>
    <m/>
    <s v="C"/>
    <x v="2"/>
  </r>
  <r>
    <n v="693"/>
    <n v="1"/>
    <x v="0"/>
    <s v="Lam, Mr. Ali"/>
    <x v="0"/>
    <m/>
    <n v="0"/>
    <n v="0"/>
    <n v="1601"/>
    <n v="56.495800000000003"/>
    <m/>
    <s v="S"/>
    <x v="1"/>
  </r>
  <r>
    <n v="694"/>
    <n v="0"/>
    <x v="0"/>
    <s v="Saad, Mr. Khalil"/>
    <x v="0"/>
    <n v="25"/>
    <n v="0"/>
    <n v="0"/>
    <n v="2672"/>
    <n v="7.2249999999999996"/>
    <m/>
    <s v="C"/>
    <x v="0"/>
  </r>
  <r>
    <n v="695"/>
    <n v="0"/>
    <x v="1"/>
    <s v="Weir, Col. John"/>
    <x v="0"/>
    <n v="60"/>
    <n v="0"/>
    <n v="0"/>
    <n v="113800"/>
    <n v="26.55"/>
    <m/>
    <s v="S"/>
    <x v="2"/>
  </r>
  <r>
    <n v="696"/>
    <n v="0"/>
    <x v="2"/>
    <s v="Chapman, Mr. Charles Henry"/>
    <x v="0"/>
    <n v="52"/>
    <n v="0"/>
    <n v="0"/>
    <n v="248731"/>
    <n v="13.5"/>
    <m/>
    <s v="S"/>
    <x v="2"/>
  </r>
  <r>
    <n v="697"/>
    <n v="0"/>
    <x v="0"/>
    <s v="Kelly, Mr. James"/>
    <x v="0"/>
    <n v="44"/>
    <n v="0"/>
    <n v="0"/>
    <n v="363592"/>
    <n v="8.0500000000000007"/>
    <m/>
    <s v="S"/>
    <x v="0"/>
  </r>
  <r>
    <n v="698"/>
    <n v="1"/>
    <x v="0"/>
    <s v="Mullens, Miss. Katherine &quot;Katie&quot;"/>
    <x v="1"/>
    <m/>
    <n v="0"/>
    <n v="0"/>
    <n v="35852"/>
    <n v="7.7332999999999998"/>
    <m/>
    <s v="Q"/>
    <x v="0"/>
  </r>
  <r>
    <n v="699"/>
    <n v="0"/>
    <x v="1"/>
    <s v="Thayer, Mr. John Borland"/>
    <x v="0"/>
    <n v="49"/>
    <n v="1"/>
    <n v="1"/>
    <n v="17421"/>
    <n v="110.88330000000001"/>
    <s v="C68"/>
    <s v="C"/>
    <x v="1"/>
  </r>
  <r>
    <n v="700"/>
    <n v="0"/>
    <x v="0"/>
    <s v="Humblen, Mr. Adolf Mathias Nicolai Olsen"/>
    <x v="0"/>
    <n v="42"/>
    <n v="0"/>
    <n v="0"/>
    <n v="348121"/>
    <n v="7.65"/>
    <s v="F G63"/>
    <s v="S"/>
    <x v="0"/>
  </r>
  <r>
    <n v="701"/>
    <n v="1"/>
    <x v="1"/>
    <s v="Astor, Mrs. John Jacob (Madeleine Talmadge Force)"/>
    <x v="1"/>
    <n v="18"/>
    <n v="1"/>
    <n v="0"/>
    <s v="PC 17757"/>
    <n v="227.52500000000001"/>
    <s v="C62 C64"/>
    <s v="C"/>
    <x v="1"/>
  </r>
  <r>
    <n v="702"/>
    <n v="1"/>
    <x v="1"/>
    <s v="Silverthorne, Mr. Spencer Victor"/>
    <x v="0"/>
    <n v="35"/>
    <n v="0"/>
    <n v="0"/>
    <s v="PC 17475"/>
    <n v="26.287500000000001"/>
    <s v="E24"/>
    <s v="S"/>
    <x v="2"/>
  </r>
  <r>
    <n v="703"/>
    <n v="0"/>
    <x v="0"/>
    <s v="Barbara, Miss. Saiide"/>
    <x v="1"/>
    <n v="18"/>
    <n v="0"/>
    <n v="1"/>
    <n v="2691"/>
    <n v="14.4542"/>
    <m/>
    <s v="C"/>
    <x v="2"/>
  </r>
  <r>
    <n v="704"/>
    <n v="0"/>
    <x v="0"/>
    <s v="Gallagher, Mr. Martin"/>
    <x v="0"/>
    <n v="25"/>
    <n v="0"/>
    <n v="0"/>
    <n v="36864"/>
    <n v="7.7416999999999998"/>
    <m/>
    <s v="Q"/>
    <x v="0"/>
  </r>
  <r>
    <n v="705"/>
    <n v="0"/>
    <x v="0"/>
    <s v="Hansen, Mr. Henrik Juul"/>
    <x v="0"/>
    <n v="26"/>
    <n v="1"/>
    <n v="0"/>
    <n v="350025"/>
    <n v="7.8541999999999996"/>
    <m/>
    <s v="S"/>
    <x v="0"/>
  </r>
  <r>
    <n v="706"/>
    <n v="0"/>
    <x v="2"/>
    <s v="Morley, Mr. Henry Samuel (&quot;Mr Henry Marshall&quot;)"/>
    <x v="0"/>
    <n v="39"/>
    <n v="0"/>
    <n v="0"/>
    <n v="250655"/>
    <n v="26"/>
    <m/>
    <s v="S"/>
    <x v="2"/>
  </r>
  <r>
    <n v="707"/>
    <n v="1"/>
    <x v="2"/>
    <s v="Kelly, Mrs. Florence &quot;Fannie&quot;"/>
    <x v="1"/>
    <n v="45"/>
    <n v="0"/>
    <n v="0"/>
    <n v="223596"/>
    <n v="13.5"/>
    <m/>
    <s v="S"/>
    <x v="2"/>
  </r>
  <r>
    <n v="708"/>
    <n v="1"/>
    <x v="1"/>
    <s v="Calderhead, Mr. Edward Pennington"/>
    <x v="0"/>
    <n v="42"/>
    <n v="0"/>
    <n v="0"/>
    <s v="PC 17476"/>
    <n v="26.287500000000001"/>
    <s v="E24"/>
    <s v="S"/>
    <x v="2"/>
  </r>
  <r>
    <n v="709"/>
    <n v="1"/>
    <x v="1"/>
    <s v="Cleaver, Miss. Alice"/>
    <x v="1"/>
    <n v="22"/>
    <n v="0"/>
    <n v="0"/>
    <n v="113781"/>
    <n v="151.55000000000001"/>
    <m/>
    <s v="S"/>
    <x v="1"/>
  </r>
  <r>
    <n v="710"/>
    <n v="1"/>
    <x v="0"/>
    <s v="Moubarek, Master. Halim Gonios (&quot;William George&quot;)"/>
    <x v="0"/>
    <m/>
    <n v="1"/>
    <n v="1"/>
    <n v="2661"/>
    <n v="15.245799999999999"/>
    <m/>
    <s v="C"/>
    <x v="2"/>
  </r>
  <r>
    <n v="711"/>
    <n v="1"/>
    <x v="1"/>
    <s v="Mayne, Mlle. Berthe Antonine (&quot;Mrs de Villiers&quot;)"/>
    <x v="1"/>
    <n v="24"/>
    <n v="0"/>
    <n v="0"/>
    <s v="PC 17482"/>
    <n v="49.504199999999997"/>
    <s v="C90"/>
    <s v="C"/>
    <x v="1"/>
  </r>
  <r>
    <n v="712"/>
    <n v="0"/>
    <x v="1"/>
    <s v="Klaber, Mr. Herman"/>
    <x v="0"/>
    <m/>
    <n v="0"/>
    <n v="0"/>
    <n v="113028"/>
    <n v="26.55"/>
    <s v="C124"/>
    <s v="S"/>
    <x v="2"/>
  </r>
  <r>
    <n v="713"/>
    <n v="1"/>
    <x v="1"/>
    <s v="Taylor, Mr. Elmer Zebley"/>
    <x v="0"/>
    <n v="48"/>
    <n v="1"/>
    <n v="0"/>
    <n v="19996"/>
    <n v="52"/>
    <s v="C126"/>
    <s v="S"/>
    <x v="1"/>
  </r>
  <r>
    <n v="714"/>
    <n v="0"/>
    <x v="0"/>
    <s v="Larsson, Mr. August Viktor"/>
    <x v="0"/>
    <n v="29"/>
    <n v="0"/>
    <n v="0"/>
    <n v="7545"/>
    <n v="9.4832999999999998"/>
    <m/>
    <s v="S"/>
    <x v="0"/>
  </r>
  <r>
    <n v="715"/>
    <n v="0"/>
    <x v="2"/>
    <s v="Greenberg, Mr. Samuel"/>
    <x v="0"/>
    <n v="52"/>
    <n v="0"/>
    <n v="0"/>
    <n v="250647"/>
    <n v="13"/>
    <m/>
    <s v="S"/>
    <x v="2"/>
  </r>
  <r>
    <n v="716"/>
    <n v="0"/>
    <x v="0"/>
    <s v="Soholt, Mr. Peter Andreas Lauritz Andersen"/>
    <x v="0"/>
    <n v="19"/>
    <n v="0"/>
    <n v="0"/>
    <n v="348124"/>
    <n v="7.65"/>
    <s v="F G73"/>
    <s v="S"/>
    <x v="0"/>
  </r>
  <r>
    <n v="717"/>
    <n v="1"/>
    <x v="1"/>
    <s v="Endres, Miss. Caroline Louise"/>
    <x v="1"/>
    <n v="38"/>
    <n v="0"/>
    <n v="0"/>
    <s v="PC 17757"/>
    <n v="227.52500000000001"/>
    <s v="C45"/>
    <s v="C"/>
    <x v="1"/>
  </r>
  <r>
    <n v="718"/>
    <n v="1"/>
    <x v="2"/>
    <s v="Troutt, Miss. Edwina Celia &quot;Winnie&quot;"/>
    <x v="1"/>
    <n v="27"/>
    <n v="0"/>
    <n v="0"/>
    <n v="34218"/>
    <n v="10.5"/>
    <s v="E101"/>
    <s v="S"/>
    <x v="2"/>
  </r>
  <r>
    <n v="719"/>
    <n v="0"/>
    <x v="0"/>
    <s v="McEvoy, Mr. Michael"/>
    <x v="0"/>
    <m/>
    <n v="0"/>
    <n v="0"/>
    <n v="36568"/>
    <n v="15.5"/>
    <m/>
    <s v="Q"/>
    <x v="2"/>
  </r>
  <r>
    <n v="720"/>
    <n v="0"/>
    <x v="0"/>
    <s v="Johnson, Mr. Malkolm Joackim"/>
    <x v="0"/>
    <n v="33"/>
    <n v="0"/>
    <n v="0"/>
    <n v="347062"/>
    <n v="7.7750000000000004"/>
    <m/>
    <s v="S"/>
    <x v="0"/>
  </r>
  <r>
    <n v="721"/>
    <n v="1"/>
    <x v="2"/>
    <s v="Harper, Miss. Annie Jessie &quot;Nina&quot;"/>
    <x v="1"/>
    <n v="6"/>
    <n v="0"/>
    <n v="1"/>
    <n v="248727"/>
    <n v="33"/>
    <m/>
    <s v="S"/>
    <x v="1"/>
  </r>
  <r>
    <n v="722"/>
    <n v="0"/>
    <x v="0"/>
    <s v="Jensen, Mr. Svend Lauritz"/>
    <x v="0"/>
    <n v="17"/>
    <n v="1"/>
    <n v="0"/>
    <n v="350048"/>
    <n v="7.0541999999999998"/>
    <m/>
    <s v="S"/>
    <x v="0"/>
  </r>
  <r>
    <n v="723"/>
    <n v="0"/>
    <x v="2"/>
    <s v="Gillespie, Mr. William Henry"/>
    <x v="0"/>
    <n v="34"/>
    <n v="0"/>
    <n v="0"/>
    <n v="12233"/>
    <n v="13"/>
    <m/>
    <s v="S"/>
    <x v="2"/>
  </r>
  <r>
    <n v="724"/>
    <n v="0"/>
    <x v="2"/>
    <s v="Hodges, Mr. Henry Price"/>
    <x v="0"/>
    <n v="50"/>
    <n v="0"/>
    <n v="0"/>
    <n v="250643"/>
    <n v="13"/>
    <m/>
    <s v="S"/>
    <x v="2"/>
  </r>
  <r>
    <n v="725"/>
    <n v="1"/>
    <x v="1"/>
    <s v="Chambers, Mr. Norman Campbell"/>
    <x v="0"/>
    <n v="27"/>
    <n v="1"/>
    <n v="0"/>
    <n v="113806"/>
    <n v="53.1"/>
    <s v="E8"/>
    <s v="S"/>
    <x v="1"/>
  </r>
  <r>
    <n v="726"/>
    <n v="0"/>
    <x v="0"/>
    <s v="Oreskovic, Mr. Luka"/>
    <x v="0"/>
    <n v="20"/>
    <n v="0"/>
    <n v="0"/>
    <n v="315094"/>
    <n v="8.6624999999999996"/>
    <m/>
    <s v="S"/>
    <x v="0"/>
  </r>
  <r>
    <n v="727"/>
    <n v="1"/>
    <x v="2"/>
    <s v="Renouf, Mrs. Peter Henry (Lillian Jefferys)"/>
    <x v="1"/>
    <n v="30"/>
    <n v="3"/>
    <n v="0"/>
    <n v="31027"/>
    <n v="21"/>
    <m/>
    <s v="S"/>
    <x v="2"/>
  </r>
  <r>
    <n v="728"/>
    <n v="1"/>
    <x v="0"/>
    <s v="Mannion, Miss. Margareth"/>
    <x v="1"/>
    <m/>
    <n v="0"/>
    <n v="0"/>
    <n v="36866"/>
    <n v="7.7374999999999998"/>
    <m/>
    <s v="Q"/>
    <x v="0"/>
  </r>
  <r>
    <n v="729"/>
    <n v="0"/>
    <x v="2"/>
    <s v="Bryhl, Mr. Kurt Arnold Gottfrid"/>
    <x v="0"/>
    <n v="25"/>
    <n v="1"/>
    <n v="0"/>
    <n v="236853"/>
    <n v="26"/>
    <m/>
    <s v="S"/>
    <x v="2"/>
  </r>
  <r>
    <n v="730"/>
    <n v="0"/>
    <x v="0"/>
    <s v="Ilmakangas, Miss. Pieta Sofia"/>
    <x v="1"/>
    <n v="25"/>
    <n v="1"/>
    <n v="0"/>
    <s v="STON/O2. 3101271"/>
    <n v="7.9249999999999998"/>
    <m/>
    <s v="S"/>
    <x v="0"/>
  </r>
  <r>
    <n v="731"/>
    <n v="1"/>
    <x v="1"/>
    <s v="Allen, Miss. Elisabeth Walton"/>
    <x v="1"/>
    <n v="29"/>
    <n v="0"/>
    <n v="0"/>
    <n v="24160"/>
    <n v="211.33750000000001"/>
    <s v="B5"/>
    <s v="S"/>
    <x v="1"/>
  </r>
  <r>
    <n v="732"/>
    <n v="0"/>
    <x v="0"/>
    <s v="Hassan, Mr. Houssein G N"/>
    <x v="0"/>
    <n v="11"/>
    <n v="0"/>
    <n v="0"/>
    <n v="2699"/>
    <n v="18.787500000000001"/>
    <m/>
    <s v="C"/>
    <x v="2"/>
  </r>
  <r>
    <n v="733"/>
    <n v="0"/>
    <x v="2"/>
    <s v="Knight, Mr. Robert J"/>
    <x v="0"/>
    <m/>
    <n v="0"/>
    <n v="0"/>
    <n v="239855"/>
    <n v="0"/>
    <m/>
    <s v="S"/>
    <x v="0"/>
  </r>
  <r>
    <n v="734"/>
    <n v="0"/>
    <x v="2"/>
    <s v="Berriman, Mr. William John"/>
    <x v="0"/>
    <n v="23"/>
    <n v="0"/>
    <n v="0"/>
    <n v="28425"/>
    <n v="13"/>
    <m/>
    <s v="S"/>
    <x v="2"/>
  </r>
  <r>
    <n v="735"/>
    <n v="0"/>
    <x v="2"/>
    <s v="Troupiansky, Mr. Moses Aaron"/>
    <x v="0"/>
    <n v="23"/>
    <n v="0"/>
    <n v="0"/>
    <n v="233639"/>
    <n v="13"/>
    <m/>
    <s v="S"/>
    <x v="2"/>
  </r>
  <r>
    <n v="736"/>
    <n v="0"/>
    <x v="0"/>
    <s v="Williams, Mr. Leslie"/>
    <x v="0"/>
    <n v="28.5"/>
    <n v="0"/>
    <n v="0"/>
    <n v="54636"/>
    <n v="16.100000000000001"/>
    <m/>
    <s v="S"/>
    <x v="2"/>
  </r>
  <r>
    <n v="737"/>
    <n v="0"/>
    <x v="0"/>
    <s v="Ford, Mrs. Edward (Margaret Ann Watson)"/>
    <x v="1"/>
    <n v="48"/>
    <n v="1"/>
    <n v="3"/>
    <s v="W./C. 6608"/>
    <n v="34.375"/>
    <m/>
    <s v="S"/>
    <x v="1"/>
  </r>
  <r>
    <n v="738"/>
    <n v="1"/>
    <x v="1"/>
    <s v="Lesurer, Mr. Gustave J"/>
    <x v="0"/>
    <n v="35"/>
    <n v="0"/>
    <n v="0"/>
    <s v="PC 17755"/>
    <n v="512.32920000000001"/>
    <s v="B101"/>
    <s v="C"/>
    <x v="1"/>
  </r>
  <r>
    <n v="739"/>
    <n v="0"/>
    <x v="0"/>
    <s v="Ivanoff, Mr. Kanio"/>
    <x v="0"/>
    <m/>
    <n v="0"/>
    <n v="0"/>
    <n v="349201"/>
    <n v="7.8958000000000004"/>
    <m/>
    <s v="S"/>
    <x v="0"/>
  </r>
  <r>
    <n v="740"/>
    <n v="0"/>
    <x v="0"/>
    <s v="Nankoff, Mr. Minko"/>
    <x v="0"/>
    <m/>
    <n v="0"/>
    <n v="0"/>
    <n v="349218"/>
    <n v="7.8958000000000004"/>
    <m/>
    <s v="S"/>
    <x v="0"/>
  </r>
  <r>
    <n v="741"/>
    <n v="1"/>
    <x v="1"/>
    <s v="Hawksford, Mr. Walter James"/>
    <x v="0"/>
    <m/>
    <n v="0"/>
    <n v="0"/>
    <n v="16988"/>
    <n v="30"/>
    <s v="D45"/>
    <s v="S"/>
    <x v="2"/>
  </r>
  <r>
    <n v="742"/>
    <n v="0"/>
    <x v="1"/>
    <s v="Cavendish, Mr. Tyrell William"/>
    <x v="0"/>
    <n v="36"/>
    <n v="1"/>
    <n v="0"/>
    <n v="19877"/>
    <n v="78.849999999999994"/>
    <s v="C46"/>
    <s v="S"/>
    <x v="1"/>
  </r>
  <r>
    <n v="743"/>
    <n v="1"/>
    <x v="1"/>
    <s v="Ryerson, Miss. Susan Parker &quot;Suzette&quot;"/>
    <x v="1"/>
    <n v="21"/>
    <n v="2"/>
    <n v="2"/>
    <s v="PC 17608"/>
    <n v="262.375"/>
    <s v="B57 B59 B63 B66"/>
    <s v="C"/>
    <x v="1"/>
  </r>
  <r>
    <n v="744"/>
    <n v="0"/>
    <x v="0"/>
    <s v="McNamee, Mr. Neal"/>
    <x v="0"/>
    <n v="24"/>
    <n v="1"/>
    <n v="0"/>
    <n v="376566"/>
    <n v="16.100000000000001"/>
    <m/>
    <s v="S"/>
    <x v="2"/>
  </r>
  <r>
    <n v="745"/>
    <n v="1"/>
    <x v="0"/>
    <s v="Stranden, Mr. Juho"/>
    <x v="0"/>
    <n v="31"/>
    <n v="0"/>
    <n v="0"/>
    <s v="STON/O 2. 3101288"/>
    <n v="7.9249999999999998"/>
    <m/>
    <s v="S"/>
    <x v="0"/>
  </r>
  <r>
    <n v="746"/>
    <n v="0"/>
    <x v="1"/>
    <s v="Crosby, Capt. Edward Gifford"/>
    <x v="0"/>
    <n v="70"/>
    <n v="1"/>
    <n v="1"/>
    <s v="WE/P 5735"/>
    <n v="71"/>
    <s v="B22"/>
    <s v="S"/>
    <x v="1"/>
  </r>
  <r>
    <n v="747"/>
    <n v="0"/>
    <x v="0"/>
    <s v="Abbott, Mr. Rossmore Edward"/>
    <x v="0"/>
    <n v="16"/>
    <n v="1"/>
    <n v="1"/>
    <s v="C.A. 2673"/>
    <n v="20.25"/>
    <m/>
    <s v="S"/>
    <x v="2"/>
  </r>
  <r>
    <n v="748"/>
    <n v="1"/>
    <x v="2"/>
    <s v="Sinkkonen, Miss. Anna"/>
    <x v="1"/>
    <n v="30"/>
    <n v="0"/>
    <n v="0"/>
    <n v="250648"/>
    <n v="13"/>
    <m/>
    <s v="S"/>
    <x v="2"/>
  </r>
  <r>
    <n v="749"/>
    <n v="0"/>
    <x v="1"/>
    <s v="Marvin, Mr. Daniel Warner"/>
    <x v="0"/>
    <n v="19"/>
    <n v="1"/>
    <n v="0"/>
    <n v="113773"/>
    <n v="53.1"/>
    <s v="D30"/>
    <s v="S"/>
    <x v="1"/>
  </r>
  <r>
    <n v="750"/>
    <n v="0"/>
    <x v="0"/>
    <s v="Connaghton, Mr. Michael"/>
    <x v="0"/>
    <n v="31"/>
    <n v="0"/>
    <n v="0"/>
    <n v="335097"/>
    <n v="7.75"/>
    <m/>
    <s v="Q"/>
    <x v="0"/>
  </r>
  <r>
    <n v="751"/>
    <n v="1"/>
    <x v="2"/>
    <s v="Wells, Miss. Joan"/>
    <x v="1"/>
    <n v="4"/>
    <n v="1"/>
    <n v="1"/>
    <n v="29103"/>
    <n v="23"/>
    <m/>
    <s v="S"/>
    <x v="2"/>
  </r>
  <r>
    <n v="752"/>
    <n v="1"/>
    <x v="0"/>
    <s v="Moor, Master. Meier"/>
    <x v="0"/>
    <n v="6"/>
    <n v="0"/>
    <n v="1"/>
    <n v="392096"/>
    <n v="12.475"/>
    <s v="E121"/>
    <s v="S"/>
    <x v="2"/>
  </r>
  <r>
    <n v="753"/>
    <n v="0"/>
    <x v="0"/>
    <s v="Vande Velde, Mr. Johannes Joseph"/>
    <x v="0"/>
    <n v="33"/>
    <n v="0"/>
    <n v="0"/>
    <n v="345780"/>
    <n v="9.5"/>
    <m/>
    <s v="S"/>
    <x v="0"/>
  </r>
  <r>
    <n v="754"/>
    <n v="0"/>
    <x v="0"/>
    <s v="Jonkoff, Mr. Lalio"/>
    <x v="0"/>
    <n v="23"/>
    <n v="0"/>
    <n v="0"/>
    <n v="349204"/>
    <n v="7.8958000000000004"/>
    <m/>
    <s v="S"/>
    <x v="0"/>
  </r>
  <r>
    <n v="755"/>
    <n v="1"/>
    <x v="2"/>
    <s v="Herman, Mrs. Samuel (Jane Laver)"/>
    <x v="1"/>
    <n v="48"/>
    <n v="1"/>
    <n v="2"/>
    <n v="220845"/>
    <n v="65"/>
    <m/>
    <s v="S"/>
    <x v="1"/>
  </r>
  <r>
    <n v="756"/>
    <n v="1"/>
    <x v="2"/>
    <s v="Hamalainen, Master. Viljo"/>
    <x v="0"/>
    <n v="0.67"/>
    <n v="1"/>
    <n v="1"/>
    <n v="250649"/>
    <n v="14.5"/>
    <m/>
    <s v="S"/>
    <x v="2"/>
  </r>
  <r>
    <n v="757"/>
    <n v="0"/>
    <x v="0"/>
    <s v="Carlsson, Mr. August Sigfrid"/>
    <x v="0"/>
    <n v="28"/>
    <n v="0"/>
    <n v="0"/>
    <n v="350042"/>
    <n v="7.7957999999999998"/>
    <m/>
    <s v="S"/>
    <x v="0"/>
  </r>
  <r>
    <n v="758"/>
    <n v="0"/>
    <x v="2"/>
    <s v="Bailey, Mr. Percy Andrew"/>
    <x v="0"/>
    <n v="18"/>
    <n v="0"/>
    <n v="0"/>
    <n v="29108"/>
    <n v="11.5"/>
    <m/>
    <s v="S"/>
    <x v="2"/>
  </r>
  <r>
    <n v="759"/>
    <n v="0"/>
    <x v="0"/>
    <s v="Theobald, Mr. Thomas Leonard"/>
    <x v="0"/>
    <n v="34"/>
    <n v="0"/>
    <n v="0"/>
    <n v="363294"/>
    <n v="8.0500000000000007"/>
    <m/>
    <s v="S"/>
    <x v="0"/>
  </r>
  <r>
    <n v="760"/>
    <n v="1"/>
    <x v="1"/>
    <s v="Rothes, the Countess. of (Lucy Noel Martha Dyer-Edwards)"/>
    <x v="1"/>
    <n v="33"/>
    <n v="0"/>
    <n v="0"/>
    <n v="110152"/>
    <n v="86.5"/>
    <s v="B77"/>
    <s v="S"/>
    <x v="1"/>
  </r>
  <r>
    <n v="761"/>
    <n v="0"/>
    <x v="0"/>
    <s v="Garfirth, Mr. John"/>
    <x v="0"/>
    <m/>
    <n v="0"/>
    <n v="0"/>
    <n v="358585"/>
    <n v="14.5"/>
    <m/>
    <s v="S"/>
    <x v="2"/>
  </r>
  <r>
    <n v="762"/>
    <n v="0"/>
    <x v="0"/>
    <s v="Nirva, Mr. Iisakki Antino Aijo"/>
    <x v="0"/>
    <n v="41"/>
    <n v="0"/>
    <n v="0"/>
    <s v="SOTON/O2 3101272"/>
    <n v="7.125"/>
    <m/>
    <s v="S"/>
    <x v="0"/>
  </r>
  <r>
    <n v="763"/>
    <n v="1"/>
    <x v="0"/>
    <s v="Barah, Mr. Hanna Assi"/>
    <x v="0"/>
    <n v="20"/>
    <n v="0"/>
    <n v="0"/>
    <n v="2663"/>
    <n v="7.2291999999999996"/>
    <m/>
    <s v="C"/>
    <x v="0"/>
  </r>
  <r>
    <n v="764"/>
    <n v="1"/>
    <x v="1"/>
    <s v="Carter, Mrs. William Ernest (Lucile Polk)"/>
    <x v="1"/>
    <n v="36"/>
    <n v="1"/>
    <n v="2"/>
    <n v="113760"/>
    <n v="120"/>
    <s v="B96 B98"/>
    <s v="S"/>
    <x v="1"/>
  </r>
  <r>
    <n v="765"/>
    <n v="0"/>
    <x v="0"/>
    <s v="Eklund, Mr. Hans Linus"/>
    <x v="0"/>
    <n v="16"/>
    <n v="0"/>
    <n v="0"/>
    <n v="347074"/>
    <n v="7.7750000000000004"/>
    <m/>
    <s v="S"/>
    <x v="0"/>
  </r>
  <r>
    <n v="766"/>
    <n v="1"/>
    <x v="1"/>
    <s v="Hogeboom, Mrs. John C (Anna Andrews)"/>
    <x v="1"/>
    <n v="51"/>
    <n v="1"/>
    <n v="0"/>
    <n v="13502"/>
    <n v="77.958299999999994"/>
    <s v="D11"/>
    <s v="S"/>
    <x v="1"/>
  </r>
  <r>
    <n v="767"/>
    <n v="0"/>
    <x v="1"/>
    <s v="Brewe, Dr. Arthur Jackson"/>
    <x v="0"/>
    <m/>
    <n v="0"/>
    <n v="0"/>
    <n v="112379"/>
    <n v="39.6"/>
    <m/>
    <s v="C"/>
    <x v="1"/>
  </r>
  <r>
    <n v="768"/>
    <n v="0"/>
    <x v="0"/>
    <s v="Mangan, Miss. Mary"/>
    <x v="1"/>
    <n v="30.5"/>
    <n v="0"/>
    <n v="0"/>
    <n v="364850"/>
    <n v="7.75"/>
    <m/>
    <s v="Q"/>
    <x v="0"/>
  </r>
  <r>
    <n v="769"/>
    <n v="0"/>
    <x v="0"/>
    <s v="Moran, Mr. Daniel J"/>
    <x v="0"/>
    <m/>
    <n v="1"/>
    <n v="0"/>
    <n v="371110"/>
    <n v="24.15"/>
    <m/>
    <s v="Q"/>
    <x v="2"/>
  </r>
  <r>
    <n v="770"/>
    <n v="0"/>
    <x v="0"/>
    <s v="Gronnestad, Mr. Daniel Danielsen"/>
    <x v="0"/>
    <n v="32"/>
    <n v="0"/>
    <n v="0"/>
    <n v="8471"/>
    <n v="8.3625000000000007"/>
    <m/>
    <s v="S"/>
    <x v="0"/>
  </r>
  <r>
    <n v="771"/>
    <n v="0"/>
    <x v="0"/>
    <s v="Lievens, Mr. Rene Aime"/>
    <x v="0"/>
    <n v="24"/>
    <n v="0"/>
    <n v="0"/>
    <n v="345781"/>
    <n v="9.5"/>
    <m/>
    <s v="S"/>
    <x v="0"/>
  </r>
  <r>
    <n v="772"/>
    <n v="0"/>
    <x v="0"/>
    <s v="Jensen, Mr. Niels Peder"/>
    <x v="0"/>
    <n v="48"/>
    <n v="0"/>
    <n v="0"/>
    <n v="350047"/>
    <n v="7.8541999999999996"/>
    <m/>
    <s v="S"/>
    <x v="0"/>
  </r>
  <r>
    <n v="773"/>
    <n v="0"/>
    <x v="2"/>
    <s v="Mack, Mrs. (Mary)"/>
    <x v="1"/>
    <n v="57"/>
    <n v="0"/>
    <n v="0"/>
    <s v="S.O./P.P. 3"/>
    <n v="10.5"/>
    <s v="E77"/>
    <s v="S"/>
    <x v="2"/>
  </r>
  <r>
    <n v="774"/>
    <n v="0"/>
    <x v="0"/>
    <s v="Elias, Mr. Dibo"/>
    <x v="0"/>
    <m/>
    <n v="0"/>
    <n v="0"/>
    <n v="2674"/>
    <n v="7.2249999999999996"/>
    <m/>
    <s v="C"/>
    <x v="0"/>
  </r>
  <r>
    <n v="775"/>
    <n v="1"/>
    <x v="2"/>
    <s v="Hocking, Mrs. Elizabeth (Eliza Needs)"/>
    <x v="1"/>
    <n v="54"/>
    <n v="1"/>
    <n v="3"/>
    <n v="29105"/>
    <n v="23"/>
    <m/>
    <s v="S"/>
    <x v="2"/>
  </r>
  <r>
    <n v="776"/>
    <n v="0"/>
    <x v="0"/>
    <s v="Myhrman, Mr. Pehr Fabian Oliver Malkolm"/>
    <x v="0"/>
    <n v="18"/>
    <n v="0"/>
    <n v="0"/>
    <n v="347078"/>
    <n v="7.75"/>
    <m/>
    <s v="S"/>
    <x v="0"/>
  </r>
  <r>
    <n v="777"/>
    <n v="0"/>
    <x v="0"/>
    <s v="Tobin, Mr. Roger"/>
    <x v="0"/>
    <m/>
    <n v="0"/>
    <n v="0"/>
    <n v="383121"/>
    <n v="7.75"/>
    <s v="F38"/>
    <s v="Q"/>
    <x v="0"/>
  </r>
  <r>
    <n v="778"/>
    <n v="1"/>
    <x v="0"/>
    <s v="Emanuel, Miss. Virginia Ethel"/>
    <x v="1"/>
    <n v="5"/>
    <n v="0"/>
    <n v="0"/>
    <n v="364516"/>
    <n v="12.475"/>
    <m/>
    <s v="S"/>
    <x v="2"/>
  </r>
  <r>
    <n v="779"/>
    <n v="0"/>
    <x v="0"/>
    <s v="Kilgannon, Mr. Thomas J"/>
    <x v="0"/>
    <m/>
    <n v="0"/>
    <n v="0"/>
    <n v="36865"/>
    <n v="7.7374999999999998"/>
    <m/>
    <s v="Q"/>
    <x v="0"/>
  </r>
  <r>
    <n v="780"/>
    <n v="1"/>
    <x v="1"/>
    <s v="Robert, Mrs. Edward Scott (Elisabeth Walton McMillan)"/>
    <x v="1"/>
    <n v="43"/>
    <n v="0"/>
    <n v="1"/>
    <n v="24160"/>
    <n v="211.33750000000001"/>
    <s v="B3"/>
    <s v="S"/>
    <x v="1"/>
  </r>
  <r>
    <n v="781"/>
    <n v="1"/>
    <x v="0"/>
    <s v="Ayoub, Miss. Banoura"/>
    <x v="1"/>
    <n v="13"/>
    <n v="0"/>
    <n v="0"/>
    <n v="2687"/>
    <n v="7.2291999999999996"/>
    <m/>
    <s v="C"/>
    <x v="0"/>
  </r>
  <r>
    <n v="782"/>
    <n v="1"/>
    <x v="1"/>
    <s v="Dick, Mrs. Albert Adrian (Vera Gillespie)"/>
    <x v="1"/>
    <n v="17"/>
    <n v="1"/>
    <n v="0"/>
    <n v="17474"/>
    <n v="57"/>
    <s v="B20"/>
    <s v="S"/>
    <x v="1"/>
  </r>
  <r>
    <n v="783"/>
    <n v="0"/>
    <x v="1"/>
    <s v="Long, Mr. Milton Clyde"/>
    <x v="0"/>
    <n v="29"/>
    <n v="0"/>
    <n v="0"/>
    <n v="113501"/>
    <n v="30"/>
    <s v="D6"/>
    <s v="S"/>
    <x v="2"/>
  </r>
  <r>
    <n v="784"/>
    <n v="0"/>
    <x v="0"/>
    <s v="Johnston, Mr. Andrew G"/>
    <x v="0"/>
    <m/>
    <n v="1"/>
    <n v="2"/>
    <s v="W./C. 6607"/>
    <n v="23.45"/>
    <m/>
    <s v="S"/>
    <x v="2"/>
  </r>
  <r>
    <n v="785"/>
    <n v="0"/>
    <x v="0"/>
    <s v="Ali, Mr. William"/>
    <x v="0"/>
    <n v="25"/>
    <n v="0"/>
    <n v="0"/>
    <s v="SOTON/O.Q. 3101312"/>
    <n v="7.05"/>
    <m/>
    <s v="S"/>
    <x v="0"/>
  </r>
  <r>
    <n v="786"/>
    <n v="0"/>
    <x v="0"/>
    <s v="Harmer, Mr. Abraham (David Lishin)"/>
    <x v="0"/>
    <n v="25"/>
    <n v="0"/>
    <n v="0"/>
    <n v="374887"/>
    <n v="7.25"/>
    <m/>
    <s v="S"/>
    <x v="0"/>
  </r>
  <r>
    <n v="787"/>
    <n v="1"/>
    <x v="0"/>
    <s v="Sjoblom, Miss. Anna Sofia"/>
    <x v="1"/>
    <n v="18"/>
    <n v="0"/>
    <n v="0"/>
    <n v="3101265"/>
    <n v="7.4958"/>
    <m/>
    <s v="S"/>
    <x v="0"/>
  </r>
  <r>
    <n v="788"/>
    <n v="0"/>
    <x v="0"/>
    <s v="Rice, Master. George Hugh"/>
    <x v="0"/>
    <n v="8"/>
    <n v="4"/>
    <n v="1"/>
    <n v="382652"/>
    <n v="29.125"/>
    <m/>
    <s v="Q"/>
    <x v="2"/>
  </r>
  <r>
    <n v="789"/>
    <n v="1"/>
    <x v="0"/>
    <s v="Dean, Master. Bertram Vere"/>
    <x v="0"/>
    <n v="1"/>
    <n v="1"/>
    <n v="2"/>
    <s v="C.A. 2315"/>
    <n v="20.574999999999999"/>
    <m/>
    <s v="S"/>
    <x v="2"/>
  </r>
  <r>
    <n v="790"/>
    <n v="0"/>
    <x v="1"/>
    <s v="Guggenheim, Mr. Benjamin"/>
    <x v="0"/>
    <n v="46"/>
    <n v="0"/>
    <n v="0"/>
    <s v="PC 17593"/>
    <n v="79.2"/>
    <s v="B82 B84"/>
    <s v="C"/>
    <x v="1"/>
  </r>
  <r>
    <n v="791"/>
    <n v="0"/>
    <x v="0"/>
    <s v="Keane, Mr. Andrew &quot;Andy&quot;"/>
    <x v="0"/>
    <m/>
    <n v="0"/>
    <n v="0"/>
    <n v="12460"/>
    <n v="7.75"/>
    <m/>
    <s v="Q"/>
    <x v="0"/>
  </r>
  <r>
    <n v="792"/>
    <n v="0"/>
    <x v="2"/>
    <s v="Gaskell, Mr. Alfred"/>
    <x v="0"/>
    <n v="16"/>
    <n v="0"/>
    <n v="0"/>
    <n v="239865"/>
    <n v="26"/>
    <m/>
    <s v="S"/>
    <x v="2"/>
  </r>
  <r>
    <n v="793"/>
    <n v="0"/>
    <x v="0"/>
    <s v="Sage, Miss. Stella Anna"/>
    <x v="1"/>
    <m/>
    <n v="8"/>
    <n v="2"/>
    <s v="CA. 2343"/>
    <n v="69.55"/>
    <m/>
    <s v="S"/>
    <x v="1"/>
  </r>
  <r>
    <n v="794"/>
    <n v="0"/>
    <x v="1"/>
    <s v="Hoyt, Mr. William Fisher"/>
    <x v="0"/>
    <m/>
    <n v="0"/>
    <n v="0"/>
    <s v="PC 17600"/>
    <n v="30.695799999999998"/>
    <m/>
    <s v="C"/>
    <x v="1"/>
  </r>
  <r>
    <n v="795"/>
    <n v="0"/>
    <x v="0"/>
    <s v="Dantcheff, Mr. Ristiu"/>
    <x v="0"/>
    <n v="25"/>
    <n v="0"/>
    <n v="0"/>
    <n v="349203"/>
    <n v="7.8958000000000004"/>
    <m/>
    <s v="S"/>
    <x v="0"/>
  </r>
  <r>
    <n v="796"/>
    <n v="0"/>
    <x v="2"/>
    <s v="Otter, Mr. Richard"/>
    <x v="0"/>
    <n v="39"/>
    <n v="0"/>
    <n v="0"/>
    <n v="28213"/>
    <n v="13"/>
    <m/>
    <s v="S"/>
    <x v="2"/>
  </r>
  <r>
    <n v="797"/>
    <n v="1"/>
    <x v="1"/>
    <s v="Leader, Dr. Alice (Farnham)"/>
    <x v="1"/>
    <n v="49"/>
    <n v="0"/>
    <n v="0"/>
    <n v="17465"/>
    <n v="25.929200000000002"/>
    <s v="D17"/>
    <s v="S"/>
    <x v="2"/>
  </r>
  <r>
    <n v="798"/>
    <n v="1"/>
    <x v="0"/>
    <s v="Osman, Mrs. Mara"/>
    <x v="1"/>
    <n v="31"/>
    <n v="0"/>
    <n v="0"/>
    <n v="349244"/>
    <n v="8.6832999999999991"/>
    <m/>
    <s v="S"/>
    <x v="0"/>
  </r>
  <r>
    <n v="799"/>
    <n v="0"/>
    <x v="0"/>
    <s v="Ibrahim Shawah, Mr. Yousseff"/>
    <x v="0"/>
    <n v="30"/>
    <n v="0"/>
    <n v="0"/>
    <n v="2685"/>
    <n v="7.2291999999999996"/>
    <m/>
    <s v="C"/>
    <x v="0"/>
  </r>
  <r>
    <n v="800"/>
    <n v="0"/>
    <x v="0"/>
    <s v="Van Impe, Mrs. Jean Baptiste (Rosalie Paula Govaert)"/>
    <x v="1"/>
    <n v="30"/>
    <n v="1"/>
    <n v="1"/>
    <n v="345773"/>
    <n v="24.15"/>
    <m/>
    <s v="S"/>
    <x v="2"/>
  </r>
  <r>
    <n v="801"/>
    <n v="0"/>
    <x v="2"/>
    <s v="Ponesell, Mr. Martin"/>
    <x v="0"/>
    <n v="34"/>
    <n v="0"/>
    <n v="0"/>
    <n v="250647"/>
    <n v="13"/>
    <m/>
    <s v="S"/>
    <x v="2"/>
  </r>
  <r>
    <n v="802"/>
    <n v="1"/>
    <x v="2"/>
    <s v="Collyer, Mrs. Harvey (Charlotte Annie Tate)"/>
    <x v="1"/>
    <n v="31"/>
    <n v="1"/>
    <n v="1"/>
    <s v="C.A. 31921"/>
    <n v="26.25"/>
    <m/>
    <s v="S"/>
    <x v="2"/>
  </r>
  <r>
    <n v="803"/>
    <n v="1"/>
    <x v="1"/>
    <s v="Carter, Master. William Thornton II"/>
    <x v="0"/>
    <n v="11"/>
    <n v="1"/>
    <n v="2"/>
    <n v="113760"/>
    <n v="120"/>
    <s v="B96 B98"/>
    <s v="S"/>
    <x v="1"/>
  </r>
  <r>
    <n v="804"/>
    <n v="1"/>
    <x v="0"/>
    <s v="Thomas, Master. Assad Alexander"/>
    <x v="0"/>
    <n v="0.42"/>
    <n v="0"/>
    <n v="1"/>
    <n v="2625"/>
    <n v="8.5167000000000002"/>
    <m/>
    <s v="C"/>
    <x v="0"/>
  </r>
  <r>
    <n v="805"/>
    <n v="1"/>
    <x v="0"/>
    <s v="Hedman, Mr. Oskar Arvid"/>
    <x v="0"/>
    <n v="27"/>
    <n v="0"/>
    <n v="0"/>
    <n v="347089"/>
    <n v="6.9749999999999996"/>
    <m/>
    <s v="S"/>
    <x v="0"/>
  </r>
  <r>
    <n v="806"/>
    <n v="0"/>
    <x v="0"/>
    <s v="Johansson, Mr. Karl Johan"/>
    <x v="0"/>
    <n v="31"/>
    <n v="0"/>
    <n v="0"/>
    <n v="347063"/>
    <n v="7.7750000000000004"/>
    <m/>
    <s v="S"/>
    <x v="0"/>
  </r>
  <r>
    <n v="807"/>
    <n v="0"/>
    <x v="1"/>
    <s v="Andrews, Mr. Thomas Jr"/>
    <x v="0"/>
    <n v="39"/>
    <n v="0"/>
    <n v="0"/>
    <n v="112050"/>
    <n v="0"/>
    <s v="A36"/>
    <s v="S"/>
    <x v="0"/>
  </r>
  <r>
    <n v="808"/>
    <n v="0"/>
    <x v="0"/>
    <s v="Pettersson, Miss. Ellen Natalia"/>
    <x v="1"/>
    <n v="18"/>
    <n v="0"/>
    <n v="0"/>
    <n v="347087"/>
    <n v="7.7750000000000004"/>
    <m/>
    <s v="S"/>
    <x v="0"/>
  </r>
  <r>
    <n v="809"/>
    <n v="0"/>
    <x v="2"/>
    <s v="Meyer, Mr. August"/>
    <x v="0"/>
    <n v="39"/>
    <n v="0"/>
    <n v="0"/>
    <n v="248723"/>
    <n v="13"/>
    <m/>
    <s v="S"/>
    <x v="2"/>
  </r>
  <r>
    <n v="810"/>
    <n v="1"/>
    <x v="1"/>
    <s v="Chambers, Mrs. Norman Campbell (Bertha Griggs)"/>
    <x v="1"/>
    <n v="33"/>
    <n v="1"/>
    <n v="0"/>
    <n v="113806"/>
    <n v="53.1"/>
    <s v="E8"/>
    <s v="S"/>
    <x v="1"/>
  </r>
  <r>
    <n v="811"/>
    <n v="0"/>
    <x v="0"/>
    <s v="Alexander, Mr. William"/>
    <x v="0"/>
    <n v="26"/>
    <n v="0"/>
    <n v="0"/>
    <n v="3474"/>
    <n v="7.8875000000000002"/>
    <m/>
    <s v="S"/>
    <x v="0"/>
  </r>
  <r>
    <n v="812"/>
    <n v="0"/>
    <x v="0"/>
    <s v="Lester, Mr. James"/>
    <x v="0"/>
    <n v="39"/>
    <n v="0"/>
    <n v="0"/>
    <s v="A/4 48871"/>
    <n v="24.15"/>
    <m/>
    <s v="S"/>
    <x v="2"/>
  </r>
  <r>
    <n v="813"/>
    <n v="0"/>
    <x v="2"/>
    <s v="Slemen, Mr. Richard James"/>
    <x v="0"/>
    <n v="35"/>
    <n v="0"/>
    <n v="0"/>
    <n v="28206"/>
    <n v="10.5"/>
    <m/>
    <s v="S"/>
    <x v="2"/>
  </r>
  <r>
    <n v="814"/>
    <n v="0"/>
    <x v="0"/>
    <s v="Andersson, Miss. Ebba Iris Alfrida"/>
    <x v="1"/>
    <n v="6"/>
    <n v="4"/>
    <n v="2"/>
    <n v="347082"/>
    <n v="31.274999999999999"/>
    <m/>
    <s v="S"/>
    <x v="1"/>
  </r>
  <r>
    <n v="815"/>
    <n v="0"/>
    <x v="0"/>
    <s v="Tomlin, Mr. Ernest Portage"/>
    <x v="0"/>
    <n v="30.5"/>
    <n v="0"/>
    <n v="0"/>
    <n v="364499"/>
    <n v="8.0500000000000007"/>
    <m/>
    <s v="S"/>
    <x v="0"/>
  </r>
  <r>
    <n v="816"/>
    <n v="0"/>
    <x v="1"/>
    <s v="Fry, Mr. Richard"/>
    <x v="0"/>
    <m/>
    <n v="0"/>
    <n v="0"/>
    <n v="112058"/>
    <n v="0"/>
    <s v="B102"/>
    <s v="S"/>
    <x v="0"/>
  </r>
  <r>
    <n v="817"/>
    <n v="0"/>
    <x v="0"/>
    <s v="Heininen, Miss. Wendla Maria"/>
    <x v="1"/>
    <n v="23"/>
    <n v="0"/>
    <n v="0"/>
    <s v="STON/O2. 3101290"/>
    <n v="7.9249999999999998"/>
    <m/>
    <s v="S"/>
    <x v="0"/>
  </r>
  <r>
    <n v="818"/>
    <n v="0"/>
    <x v="2"/>
    <s v="Mallet, Mr. Albert"/>
    <x v="0"/>
    <n v="31"/>
    <n v="1"/>
    <n v="1"/>
    <s v="S.C./PARIS 2079"/>
    <n v="37.004199999999997"/>
    <m/>
    <s v="C"/>
    <x v="1"/>
  </r>
  <r>
    <n v="819"/>
    <n v="0"/>
    <x v="0"/>
    <s v="Holm, Mr. John Fredrik Alexander"/>
    <x v="0"/>
    <n v="43"/>
    <n v="0"/>
    <n v="0"/>
    <s v="C 7075"/>
    <n v="6.45"/>
    <m/>
    <s v="S"/>
    <x v="0"/>
  </r>
  <r>
    <n v="820"/>
    <n v="0"/>
    <x v="0"/>
    <s v="Skoog, Master. Karl Thorsten"/>
    <x v="0"/>
    <n v="10"/>
    <n v="3"/>
    <n v="2"/>
    <n v="347088"/>
    <n v="27.9"/>
    <m/>
    <s v="S"/>
    <x v="2"/>
  </r>
  <r>
    <n v="821"/>
    <n v="1"/>
    <x v="1"/>
    <s v="Hays, Mrs. Charles Melville (Clara Jennings Gregg)"/>
    <x v="1"/>
    <n v="52"/>
    <n v="1"/>
    <n v="1"/>
    <n v="12749"/>
    <n v="93.5"/>
    <s v="B69"/>
    <s v="S"/>
    <x v="1"/>
  </r>
  <r>
    <n v="822"/>
    <n v="1"/>
    <x v="0"/>
    <s v="Lulic, Mr. Nikola"/>
    <x v="0"/>
    <n v="27"/>
    <n v="0"/>
    <n v="0"/>
    <n v="315098"/>
    <n v="8.6624999999999996"/>
    <m/>
    <s v="S"/>
    <x v="0"/>
  </r>
  <r>
    <n v="823"/>
    <n v="0"/>
    <x v="1"/>
    <s v="Reuchlin, Jonkheer. John George"/>
    <x v="0"/>
    <n v="38"/>
    <n v="0"/>
    <n v="0"/>
    <n v="19972"/>
    <n v="0"/>
    <m/>
    <s v="S"/>
    <x v="0"/>
  </r>
  <r>
    <n v="824"/>
    <n v="1"/>
    <x v="0"/>
    <s v="Moor, Mrs. (Beila)"/>
    <x v="1"/>
    <n v="27"/>
    <n v="0"/>
    <n v="1"/>
    <n v="392096"/>
    <n v="12.475"/>
    <s v="E121"/>
    <s v="S"/>
    <x v="2"/>
  </r>
  <r>
    <n v="825"/>
    <n v="0"/>
    <x v="0"/>
    <s v="Panula, Master. Urho Abraham"/>
    <x v="0"/>
    <n v="2"/>
    <n v="4"/>
    <n v="1"/>
    <n v="3101295"/>
    <n v="39.6875"/>
    <m/>
    <s v="S"/>
    <x v="1"/>
  </r>
  <r>
    <n v="826"/>
    <n v="0"/>
    <x v="0"/>
    <s v="Flynn, Mr. John"/>
    <x v="0"/>
    <m/>
    <n v="0"/>
    <n v="0"/>
    <n v="368323"/>
    <n v="6.95"/>
    <m/>
    <s v="Q"/>
    <x v="0"/>
  </r>
  <r>
    <n v="827"/>
    <n v="0"/>
    <x v="0"/>
    <s v="Lam, Mr. Len"/>
    <x v="0"/>
    <m/>
    <n v="0"/>
    <n v="0"/>
    <n v="1601"/>
    <n v="56.495800000000003"/>
    <m/>
    <s v="S"/>
    <x v="1"/>
  </r>
  <r>
    <n v="828"/>
    <n v="1"/>
    <x v="2"/>
    <s v="Mallet, Master. Andre"/>
    <x v="0"/>
    <n v="1"/>
    <n v="0"/>
    <n v="2"/>
    <s v="S.C./PARIS 2079"/>
    <n v="37.004199999999997"/>
    <m/>
    <s v="C"/>
    <x v="1"/>
  </r>
  <r>
    <n v="829"/>
    <n v="1"/>
    <x v="0"/>
    <s v="McCormack, Mr. Thomas Joseph"/>
    <x v="0"/>
    <m/>
    <n v="0"/>
    <n v="0"/>
    <n v="367228"/>
    <n v="7.75"/>
    <m/>
    <s v="Q"/>
    <x v="0"/>
  </r>
  <r>
    <n v="830"/>
    <n v="1"/>
    <x v="1"/>
    <s v="Stone, Mrs. George Nelson (Martha Evelyn)"/>
    <x v="1"/>
    <n v="62"/>
    <n v="0"/>
    <n v="0"/>
    <n v="113572"/>
    <n v="80"/>
    <s v="B28"/>
    <m/>
    <x v="1"/>
  </r>
  <r>
    <n v="831"/>
    <n v="1"/>
    <x v="0"/>
    <s v="Yasbeck, Mrs. Antoni (Selini Alexander)"/>
    <x v="1"/>
    <n v="15"/>
    <n v="1"/>
    <n v="0"/>
    <n v="2659"/>
    <n v="14.4542"/>
    <m/>
    <s v="C"/>
    <x v="2"/>
  </r>
  <r>
    <n v="832"/>
    <n v="1"/>
    <x v="2"/>
    <s v="Richards, Master. George Sibley"/>
    <x v="0"/>
    <n v="0.83"/>
    <n v="1"/>
    <n v="1"/>
    <n v="29106"/>
    <n v="18.75"/>
    <m/>
    <s v="S"/>
    <x v="2"/>
  </r>
  <r>
    <n v="833"/>
    <n v="0"/>
    <x v="0"/>
    <s v="Saad, Mr. Amin"/>
    <x v="0"/>
    <m/>
    <n v="0"/>
    <n v="0"/>
    <n v="2671"/>
    <n v="7.2291999999999996"/>
    <m/>
    <s v="C"/>
    <x v="0"/>
  </r>
  <r>
    <n v="834"/>
    <n v="0"/>
    <x v="0"/>
    <s v="Augustsson, Mr. Albert"/>
    <x v="0"/>
    <n v="23"/>
    <n v="0"/>
    <n v="0"/>
    <n v="347468"/>
    <n v="7.8541999999999996"/>
    <m/>
    <s v="S"/>
    <x v="0"/>
  </r>
  <r>
    <n v="835"/>
    <n v="0"/>
    <x v="0"/>
    <s v="Allum, Mr. Owen George"/>
    <x v="0"/>
    <n v="18"/>
    <n v="0"/>
    <n v="0"/>
    <n v="2223"/>
    <n v="8.3000000000000007"/>
    <m/>
    <s v="S"/>
    <x v="0"/>
  </r>
  <r>
    <n v="836"/>
    <n v="1"/>
    <x v="1"/>
    <s v="Compton, Miss. Sara Rebecca"/>
    <x v="1"/>
    <n v="39"/>
    <n v="1"/>
    <n v="1"/>
    <s v="PC 17756"/>
    <n v="83.158299999999997"/>
    <s v="E49"/>
    <s v="C"/>
    <x v="1"/>
  </r>
  <r>
    <n v="837"/>
    <n v="0"/>
    <x v="0"/>
    <s v="Pasic, Mr. Jakob"/>
    <x v="0"/>
    <n v="21"/>
    <n v="0"/>
    <n v="0"/>
    <n v="315097"/>
    <n v="8.6624999999999996"/>
    <m/>
    <s v="S"/>
    <x v="0"/>
  </r>
  <r>
    <n v="838"/>
    <n v="0"/>
    <x v="0"/>
    <s v="Sirota, Mr. Maurice"/>
    <x v="0"/>
    <m/>
    <n v="0"/>
    <n v="0"/>
    <n v="392092"/>
    <n v="8.0500000000000007"/>
    <m/>
    <s v="S"/>
    <x v="0"/>
  </r>
  <r>
    <n v="839"/>
    <n v="1"/>
    <x v="0"/>
    <s v="Chip, Mr. Chang"/>
    <x v="0"/>
    <n v="32"/>
    <n v="0"/>
    <n v="0"/>
    <n v="1601"/>
    <n v="56.495800000000003"/>
    <m/>
    <s v="S"/>
    <x v="1"/>
  </r>
  <r>
    <n v="840"/>
    <n v="1"/>
    <x v="1"/>
    <s v="Marechal, Mr. Pierre"/>
    <x v="0"/>
    <m/>
    <n v="0"/>
    <n v="0"/>
    <n v="11774"/>
    <n v="29.7"/>
    <s v="C47"/>
    <s v="C"/>
    <x v="2"/>
  </r>
  <r>
    <n v="841"/>
    <n v="0"/>
    <x v="0"/>
    <s v="Alhomaki, Mr. Ilmari Rudolf"/>
    <x v="0"/>
    <n v="20"/>
    <n v="0"/>
    <n v="0"/>
    <s v="SOTON/O2 3101287"/>
    <n v="7.9249999999999998"/>
    <m/>
    <s v="S"/>
    <x v="0"/>
  </r>
  <r>
    <n v="842"/>
    <n v="0"/>
    <x v="2"/>
    <s v="Mudd, Mr. Thomas Charles"/>
    <x v="0"/>
    <n v="16"/>
    <n v="0"/>
    <n v="0"/>
    <s v="S.O./P.P. 3"/>
    <n v="10.5"/>
    <m/>
    <s v="S"/>
    <x v="2"/>
  </r>
  <r>
    <n v="843"/>
    <n v="1"/>
    <x v="1"/>
    <s v="Serepeca, Miss. Augusta"/>
    <x v="1"/>
    <n v="30"/>
    <n v="0"/>
    <n v="0"/>
    <n v="113798"/>
    <n v="31"/>
    <m/>
    <s v="C"/>
    <x v="1"/>
  </r>
  <r>
    <n v="844"/>
    <n v="0"/>
    <x v="0"/>
    <s v="Lemberopolous, Mr. Peter L"/>
    <x v="0"/>
    <n v="34.5"/>
    <n v="0"/>
    <n v="0"/>
    <n v="2683"/>
    <n v="6.4375"/>
    <m/>
    <s v="C"/>
    <x v="0"/>
  </r>
  <r>
    <n v="845"/>
    <n v="0"/>
    <x v="0"/>
    <s v="Culumovic, Mr. Jeso"/>
    <x v="0"/>
    <n v="17"/>
    <n v="0"/>
    <n v="0"/>
    <n v="315090"/>
    <n v="8.6624999999999996"/>
    <m/>
    <s v="S"/>
    <x v="0"/>
  </r>
  <r>
    <n v="846"/>
    <n v="0"/>
    <x v="0"/>
    <s v="Abbing, Mr. Anthony"/>
    <x v="0"/>
    <n v="42"/>
    <n v="0"/>
    <n v="0"/>
    <s v="C.A. 5547"/>
    <n v="7.55"/>
    <m/>
    <s v="S"/>
    <x v="0"/>
  </r>
  <r>
    <n v="847"/>
    <n v="0"/>
    <x v="0"/>
    <s v="Sage, Mr. Douglas Bullen"/>
    <x v="0"/>
    <m/>
    <n v="8"/>
    <n v="2"/>
    <s v="CA. 2343"/>
    <n v="69.55"/>
    <m/>
    <s v="S"/>
    <x v="1"/>
  </r>
  <r>
    <n v="848"/>
    <n v="0"/>
    <x v="0"/>
    <s v="Markoff, Mr. Marin"/>
    <x v="0"/>
    <n v="35"/>
    <n v="0"/>
    <n v="0"/>
    <n v="349213"/>
    <n v="7.8958000000000004"/>
    <m/>
    <s v="C"/>
    <x v="0"/>
  </r>
  <r>
    <n v="849"/>
    <n v="0"/>
    <x v="2"/>
    <s v="Harper, Rev. John"/>
    <x v="0"/>
    <n v="28"/>
    <n v="0"/>
    <n v="1"/>
    <n v="248727"/>
    <n v="33"/>
    <m/>
    <s v="S"/>
    <x v="1"/>
  </r>
  <r>
    <n v="850"/>
    <n v="1"/>
    <x v="1"/>
    <s v="Goldenberg, Mrs. Samuel L (Edwiga Grabowska)"/>
    <x v="1"/>
    <m/>
    <n v="1"/>
    <n v="0"/>
    <n v="17453"/>
    <n v="89.104200000000006"/>
    <s v="C92"/>
    <s v="C"/>
    <x v="1"/>
  </r>
  <r>
    <n v="851"/>
    <n v="0"/>
    <x v="0"/>
    <s v="Andersson, Master. Sigvard Harald Elias"/>
    <x v="0"/>
    <n v="4"/>
    <n v="4"/>
    <n v="2"/>
    <n v="347082"/>
    <n v="31.274999999999999"/>
    <m/>
    <s v="S"/>
    <x v="1"/>
  </r>
  <r>
    <n v="852"/>
    <n v="0"/>
    <x v="0"/>
    <s v="Svensson, Mr. Johan"/>
    <x v="0"/>
    <n v="74"/>
    <n v="0"/>
    <n v="0"/>
    <n v="347060"/>
    <n v="7.7750000000000004"/>
    <m/>
    <s v="S"/>
    <x v="0"/>
  </r>
  <r>
    <n v="853"/>
    <n v="0"/>
    <x v="0"/>
    <s v="Boulos, Miss. Nourelain"/>
    <x v="1"/>
    <n v="9"/>
    <n v="1"/>
    <n v="1"/>
    <n v="2678"/>
    <n v="15.245799999999999"/>
    <m/>
    <s v="C"/>
    <x v="2"/>
  </r>
  <r>
    <n v="854"/>
    <n v="1"/>
    <x v="1"/>
    <s v="Lines, Miss. Mary Conover"/>
    <x v="1"/>
    <n v="16"/>
    <n v="0"/>
    <n v="1"/>
    <s v="PC 17592"/>
    <n v="39.4"/>
    <s v="D28"/>
    <s v="S"/>
    <x v="1"/>
  </r>
  <r>
    <n v="855"/>
    <n v="0"/>
    <x v="2"/>
    <s v="Carter, Mrs. Ernest Courtenay (Lilian Hughes)"/>
    <x v="1"/>
    <n v="44"/>
    <n v="1"/>
    <n v="0"/>
    <n v="244252"/>
    <n v="26"/>
    <m/>
    <s v="S"/>
    <x v="2"/>
  </r>
  <r>
    <n v="856"/>
    <n v="1"/>
    <x v="0"/>
    <s v="Aks, Mrs. Sam (Leah Rosen)"/>
    <x v="1"/>
    <n v="18"/>
    <n v="0"/>
    <n v="1"/>
    <n v="392091"/>
    <n v="9.35"/>
    <m/>
    <s v="S"/>
    <x v="0"/>
  </r>
  <r>
    <n v="857"/>
    <n v="1"/>
    <x v="1"/>
    <s v="Wick, Mrs. George Dennick (Mary Hitchcock)"/>
    <x v="1"/>
    <n v="45"/>
    <n v="1"/>
    <n v="1"/>
    <n v="36928"/>
    <n v="164.86670000000001"/>
    <m/>
    <s v="S"/>
    <x v="1"/>
  </r>
  <r>
    <n v="858"/>
    <n v="1"/>
    <x v="1"/>
    <s v="Daly, Mr. Peter Denis "/>
    <x v="0"/>
    <n v="51"/>
    <n v="0"/>
    <n v="0"/>
    <n v="113055"/>
    <n v="26.55"/>
    <s v="E17"/>
    <s v="S"/>
    <x v="2"/>
  </r>
  <r>
    <n v="859"/>
    <n v="1"/>
    <x v="0"/>
    <s v="Baclini, Mrs. Solomon (Latifa Qurban)"/>
    <x v="1"/>
    <n v="24"/>
    <n v="0"/>
    <n v="3"/>
    <n v="2666"/>
    <n v="19.258299999999998"/>
    <m/>
    <s v="C"/>
    <x v="2"/>
  </r>
  <r>
    <n v="860"/>
    <n v="0"/>
    <x v="0"/>
    <s v="Razi, Mr. Raihed"/>
    <x v="0"/>
    <m/>
    <n v="0"/>
    <n v="0"/>
    <n v="2629"/>
    <n v="7.2291999999999996"/>
    <m/>
    <s v="C"/>
    <x v="0"/>
  </r>
  <r>
    <n v="861"/>
    <n v="0"/>
    <x v="0"/>
    <s v="Hansen, Mr. Claus Peter"/>
    <x v="0"/>
    <n v="41"/>
    <n v="2"/>
    <n v="0"/>
    <n v="350026"/>
    <n v="14.1083"/>
    <m/>
    <s v="S"/>
    <x v="2"/>
  </r>
  <r>
    <n v="862"/>
    <n v="0"/>
    <x v="2"/>
    <s v="Giles, Mr. Frederick Edward"/>
    <x v="0"/>
    <n v="21"/>
    <n v="1"/>
    <n v="0"/>
    <n v="28134"/>
    <n v="11.5"/>
    <m/>
    <s v="S"/>
    <x v="2"/>
  </r>
  <r>
    <n v="863"/>
    <n v="1"/>
    <x v="1"/>
    <s v="Swift, Mrs. Frederick Joel (Margaret Welles Barron)"/>
    <x v="1"/>
    <n v="48"/>
    <n v="0"/>
    <n v="0"/>
    <n v="17466"/>
    <n v="25.929200000000002"/>
    <s v="D17"/>
    <s v="S"/>
    <x v="2"/>
  </r>
  <r>
    <n v="864"/>
    <n v="0"/>
    <x v="0"/>
    <s v="Sage, Miss. Dorothy Edith &quot;Dolly&quot;"/>
    <x v="1"/>
    <m/>
    <n v="8"/>
    <n v="2"/>
    <s v="CA. 2343"/>
    <n v="69.55"/>
    <m/>
    <s v="S"/>
    <x v="1"/>
  </r>
  <r>
    <n v="865"/>
    <n v="0"/>
    <x v="2"/>
    <s v="Gill, Mr. John William"/>
    <x v="0"/>
    <n v="24"/>
    <n v="0"/>
    <n v="0"/>
    <n v="233866"/>
    <n v="13"/>
    <m/>
    <s v="S"/>
    <x v="2"/>
  </r>
  <r>
    <n v="866"/>
    <n v="1"/>
    <x v="2"/>
    <s v="Bystrom, Mrs. (Karolina)"/>
    <x v="1"/>
    <n v="42"/>
    <n v="0"/>
    <n v="0"/>
    <n v="236852"/>
    <n v="13"/>
    <m/>
    <s v="S"/>
    <x v="2"/>
  </r>
  <r>
    <n v="867"/>
    <n v="1"/>
    <x v="2"/>
    <s v="Duran y More, Miss. Asuncion"/>
    <x v="1"/>
    <n v="27"/>
    <n v="1"/>
    <n v="0"/>
    <s v="SC/PARIS 2149"/>
    <n v="13.8583"/>
    <m/>
    <s v="C"/>
    <x v="2"/>
  </r>
  <r>
    <n v="868"/>
    <n v="0"/>
    <x v="1"/>
    <s v="Roebling, Mr. Washington Augustus II"/>
    <x v="0"/>
    <n v="31"/>
    <n v="0"/>
    <n v="0"/>
    <s v="PC 17590"/>
    <n v="50.495800000000003"/>
    <s v="A24"/>
    <s v="S"/>
    <x v="1"/>
  </r>
  <r>
    <n v="869"/>
    <n v="0"/>
    <x v="0"/>
    <s v="van Melkebeke, Mr. Philemon"/>
    <x v="0"/>
    <m/>
    <n v="0"/>
    <n v="0"/>
    <n v="345777"/>
    <n v="9.5"/>
    <m/>
    <s v="S"/>
    <x v="0"/>
  </r>
  <r>
    <n v="870"/>
    <n v="1"/>
    <x v="0"/>
    <s v="Johnson, Master. Harold Theodor"/>
    <x v="0"/>
    <n v="4"/>
    <n v="1"/>
    <n v="1"/>
    <n v="347742"/>
    <n v="11.1333"/>
    <m/>
    <s v="S"/>
    <x v="2"/>
  </r>
  <r>
    <n v="871"/>
    <n v="0"/>
    <x v="0"/>
    <s v="Balkic, Mr. Cerin"/>
    <x v="0"/>
    <n v="26"/>
    <n v="0"/>
    <n v="0"/>
    <n v="349248"/>
    <n v="7.8958000000000004"/>
    <m/>
    <s v="S"/>
    <x v="0"/>
  </r>
  <r>
    <n v="872"/>
    <n v="1"/>
    <x v="1"/>
    <s v="Beckwith, Mrs. Richard Leonard (Sallie Monypeny)"/>
    <x v="1"/>
    <n v="47"/>
    <n v="1"/>
    <n v="1"/>
    <n v="11751"/>
    <n v="52.554200000000002"/>
    <s v="D35"/>
    <s v="S"/>
    <x v="1"/>
  </r>
  <r>
    <n v="873"/>
    <n v="0"/>
    <x v="1"/>
    <s v="Carlsson, Mr. Frans Olof"/>
    <x v="0"/>
    <n v="33"/>
    <n v="0"/>
    <n v="0"/>
    <n v="695"/>
    <n v="5"/>
    <s v="B51 B53 B55"/>
    <s v="S"/>
    <x v="0"/>
  </r>
  <r>
    <n v="874"/>
    <n v="0"/>
    <x v="0"/>
    <s v="Vander Cruyssen, Mr. Victor"/>
    <x v="0"/>
    <n v="47"/>
    <n v="0"/>
    <n v="0"/>
    <n v="345765"/>
    <n v="9"/>
    <m/>
    <s v="S"/>
    <x v="0"/>
  </r>
  <r>
    <n v="875"/>
    <n v="1"/>
    <x v="2"/>
    <s v="Abelson, Mrs. Samuel (Hannah Wizosky)"/>
    <x v="1"/>
    <n v="28"/>
    <n v="1"/>
    <n v="0"/>
    <s v="P/PP 3381"/>
    <n v="24"/>
    <m/>
    <s v="C"/>
    <x v="2"/>
  </r>
  <r>
    <n v="876"/>
    <n v="1"/>
    <x v="0"/>
    <s v="Najib, Miss. Adele Kiamie &quot;Jane&quot;"/>
    <x v="1"/>
    <n v="15"/>
    <n v="0"/>
    <n v="0"/>
    <n v="2667"/>
    <n v="7.2249999999999996"/>
    <m/>
    <s v="C"/>
    <x v="0"/>
  </r>
  <r>
    <n v="877"/>
    <n v="0"/>
    <x v="0"/>
    <s v="Gustafsson, Mr. Alfred Ossian"/>
    <x v="0"/>
    <n v="20"/>
    <n v="0"/>
    <n v="0"/>
    <n v="7534"/>
    <n v="9.8458000000000006"/>
    <m/>
    <s v="S"/>
    <x v="0"/>
  </r>
  <r>
    <n v="878"/>
    <n v="0"/>
    <x v="0"/>
    <s v="Petroff, Mr. Nedelio"/>
    <x v="0"/>
    <n v="19"/>
    <n v="0"/>
    <n v="0"/>
    <n v="349212"/>
    <n v="7.8958000000000004"/>
    <m/>
    <s v="S"/>
    <x v="0"/>
  </r>
  <r>
    <n v="879"/>
    <n v="0"/>
    <x v="0"/>
    <s v="Laleff, Mr. Kristo"/>
    <x v="0"/>
    <m/>
    <n v="0"/>
    <n v="0"/>
    <n v="349217"/>
    <n v="7.8958000000000004"/>
    <m/>
    <s v="S"/>
    <x v="0"/>
  </r>
  <r>
    <n v="880"/>
    <n v="1"/>
    <x v="1"/>
    <s v="Potter, Mrs. Thomas Jr (Lily Alexenia Wilson)"/>
    <x v="1"/>
    <n v="56"/>
    <n v="0"/>
    <n v="1"/>
    <n v="11767"/>
    <n v="83.158299999999997"/>
    <s v="C50"/>
    <s v="C"/>
    <x v="1"/>
  </r>
  <r>
    <n v="881"/>
    <n v="1"/>
    <x v="2"/>
    <s v="Shelley, Mrs. William (Imanita Parrish Hall)"/>
    <x v="1"/>
    <n v="25"/>
    <n v="0"/>
    <n v="1"/>
    <n v="230433"/>
    <n v="26"/>
    <m/>
    <s v="S"/>
    <x v="2"/>
  </r>
  <r>
    <n v="882"/>
    <n v="0"/>
    <x v="0"/>
    <s v="Markun, Mr. Johann"/>
    <x v="0"/>
    <n v="33"/>
    <n v="0"/>
    <n v="0"/>
    <n v="349257"/>
    <n v="7.8958000000000004"/>
    <m/>
    <s v="S"/>
    <x v="0"/>
  </r>
  <r>
    <n v="883"/>
    <n v="0"/>
    <x v="0"/>
    <s v="Dahlberg, Miss. Gerda Ulrika"/>
    <x v="1"/>
    <n v="22"/>
    <n v="0"/>
    <n v="0"/>
    <n v="7552"/>
    <n v="10.5167"/>
    <m/>
    <s v="S"/>
    <x v="2"/>
  </r>
  <r>
    <n v="884"/>
    <n v="0"/>
    <x v="2"/>
    <s v="Banfield, Mr. Frederick James"/>
    <x v="0"/>
    <n v="28"/>
    <n v="0"/>
    <n v="0"/>
    <s v="C.A./SOTON 34068"/>
    <n v="10.5"/>
    <m/>
    <s v="S"/>
    <x v="2"/>
  </r>
  <r>
    <n v="885"/>
    <n v="0"/>
    <x v="0"/>
    <s v="Sutehall, Mr. Henry Jr"/>
    <x v="0"/>
    <n v="25"/>
    <n v="0"/>
    <n v="0"/>
    <s v="SOTON/OQ 392076"/>
    <n v="7.05"/>
    <m/>
    <s v="S"/>
    <x v="0"/>
  </r>
  <r>
    <n v="886"/>
    <n v="0"/>
    <x v="0"/>
    <s v="Rice, Mrs. William (Margaret Norton)"/>
    <x v="1"/>
    <n v="39"/>
    <n v="0"/>
    <n v="5"/>
    <n v="382652"/>
    <n v="29.125"/>
    <m/>
    <s v="Q"/>
    <x v="2"/>
  </r>
  <r>
    <n v="887"/>
    <n v="0"/>
    <x v="2"/>
    <s v="Montvila, Rev. Juozas"/>
    <x v="0"/>
    <n v="27"/>
    <n v="0"/>
    <n v="0"/>
    <n v="211536"/>
    <n v="13"/>
    <m/>
    <s v="S"/>
    <x v="2"/>
  </r>
  <r>
    <n v="888"/>
    <n v="1"/>
    <x v="1"/>
    <s v="Graham, Miss. Margaret Edith"/>
    <x v="1"/>
    <n v="19"/>
    <n v="0"/>
    <n v="0"/>
    <n v="112053"/>
    <n v="30"/>
    <s v="B42"/>
    <s v="S"/>
    <x v="2"/>
  </r>
  <r>
    <n v="889"/>
    <n v="0"/>
    <x v="0"/>
    <s v="Johnston, Miss. Catherine Helen &quot;Carrie&quot;"/>
    <x v="1"/>
    <m/>
    <n v="1"/>
    <n v="2"/>
    <s v="W./C. 6607"/>
    <n v="23.45"/>
    <m/>
    <s v="S"/>
    <x v="2"/>
  </r>
  <r>
    <n v="890"/>
    <n v="1"/>
    <x v="1"/>
    <s v="Behr, Mr. Karl Howell"/>
    <x v="0"/>
    <n v="26"/>
    <n v="0"/>
    <n v="0"/>
    <n v="111369"/>
    <n v="30"/>
    <s v="C148"/>
    <s v="C"/>
    <x v="2"/>
  </r>
  <r>
    <n v="891"/>
    <n v="0"/>
    <x v="0"/>
    <s v="Dooley, Mr. Patrick"/>
    <x v="0"/>
    <n v="32"/>
    <n v="0"/>
    <n v="0"/>
    <n v="370376"/>
    <n v="7.75"/>
    <m/>
    <s v="Q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3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C12" firstHeaderRow="0" firstDataRow="1" firstDataCol="1"/>
  <pivotFields count="12">
    <pivotField showAll="0">
      <items count="8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dataField="1" showAll="0">
      <items count="3">
        <item x="0"/>
        <item h="1"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>
      <items count="892">
        <item x="845"/>
        <item x="746"/>
        <item x="279"/>
        <item x="308"/>
        <item x="874"/>
        <item x="365"/>
        <item x="401"/>
        <item x="40"/>
        <item x="855"/>
        <item x="207"/>
        <item x="810"/>
        <item x="840"/>
        <item x="210"/>
        <item x="784"/>
        <item x="730"/>
        <item x="4"/>
        <item x="305"/>
        <item x="297"/>
        <item x="498"/>
        <item x="834"/>
        <item x="192"/>
        <item x="460"/>
        <item x="850"/>
        <item x="813"/>
        <item x="119"/>
        <item x="68"/>
        <item x="541"/>
        <item x="542"/>
        <item x="13"/>
        <item x="146"/>
        <item x="610"/>
        <item x="91"/>
        <item x="144"/>
        <item x="275"/>
        <item x="806"/>
        <item x="518"/>
        <item x="571"/>
        <item x="353"/>
        <item x="49"/>
        <item x="493"/>
        <item x="363"/>
        <item x="182"/>
        <item x="261"/>
        <item x="233"/>
        <item x="25"/>
        <item x="700"/>
        <item x="114"/>
        <item x="244"/>
        <item x="369"/>
        <item x="833"/>
        <item x="780"/>
        <item x="206"/>
        <item x="85"/>
        <item x="644"/>
        <item x="469"/>
        <item x="448"/>
        <item x="858"/>
        <item x="661"/>
        <item x="757"/>
        <item x="870"/>
        <item x="327"/>
        <item x="883"/>
        <item x="762"/>
        <item x="702"/>
        <item x="362"/>
        <item x="290"/>
        <item x="630"/>
        <item x="112"/>
        <item x="150"/>
        <item x="168"/>
        <item x="118"/>
        <item x="299"/>
        <item x="218"/>
        <item x="543"/>
        <item x="546"/>
        <item x="372"/>
        <item x="183"/>
        <item x="618"/>
        <item x="248"/>
        <item x="871"/>
        <item x="21"/>
        <item x="889"/>
        <item x="162"/>
        <item x="225"/>
        <item x="733"/>
        <item x="378"/>
        <item x="380"/>
        <item x="74"/>
        <item x="408"/>
        <item x="484"/>
        <item x="291"/>
        <item x="269"/>
        <item x="430"/>
        <item x="339"/>
        <item x="209"/>
        <item x="11"/>
        <item x="628"/>
        <item x="852"/>
        <item x="598"/>
        <item x="140"/>
        <item x="593"/>
        <item x="188"/>
        <item x="657"/>
        <item x="624"/>
        <item x="356"/>
        <item x="221"/>
        <item x="507"/>
        <item x="477"/>
        <item x="0"/>
        <item x="766"/>
        <item x="614"/>
        <item x="345"/>
        <item x="684"/>
        <item x="194"/>
        <item x="670"/>
        <item x="728"/>
        <item x="143"/>
        <item x="337"/>
        <item x="387"/>
        <item x="666"/>
        <item x="536"/>
        <item x="149"/>
        <item x="865"/>
        <item x="534"/>
        <item x="471"/>
        <item x="270"/>
        <item x="707"/>
        <item x="78"/>
        <item x="323"/>
        <item x="163"/>
        <item x="500"/>
        <item x="211"/>
        <item x="466"/>
        <item x="501"/>
        <item x="37"/>
        <item x="578"/>
        <item x="191"/>
        <item x="679"/>
        <item x="756"/>
        <item x="872"/>
        <item x="208"/>
        <item x="83"/>
        <item x="802"/>
        <item x="435"/>
        <item x="390"/>
        <item x="854"/>
        <item x="763"/>
        <item x="249"/>
        <item x="741"/>
        <item x="89"/>
        <item x="92"/>
        <item x="724"/>
        <item x="809"/>
        <item x="695"/>
        <item x="594"/>
        <item x="421"/>
        <item x="257"/>
        <item x="166"/>
        <item x="838"/>
        <item x="90"/>
        <item x="580"/>
        <item x="73"/>
        <item x="426"/>
        <item x="708"/>
        <item x="475"/>
        <item x="131"/>
        <item x="204"/>
        <item x="663"/>
        <item x="514"/>
        <item x="242"/>
        <item x="342"/>
        <item x="662"/>
        <item x="237"/>
        <item x="637"/>
        <item x="801"/>
        <item x="835"/>
        <item x="749"/>
        <item x="289"/>
        <item x="116"/>
        <item x="668"/>
        <item x="646"/>
        <item x="157"/>
        <item x="489"/>
        <item x="348"/>
        <item x="94"/>
        <item x="67"/>
        <item x="160"/>
        <item x="745"/>
        <item x="540"/>
        <item x="844"/>
        <item x="1"/>
        <item x="413"/>
        <item x="338"/>
        <item x="882"/>
        <item x="687"/>
        <item x="510"/>
        <item x="857"/>
        <item x="616"/>
        <item x="423"/>
        <item x="607"/>
        <item x="321"/>
        <item x="794"/>
        <item x="671"/>
        <item x="549"/>
        <item x="565"/>
        <item x="385"/>
        <item x="635"/>
        <item x="347"/>
        <item x="559"/>
        <item x="286"/>
        <item x="282"/>
        <item x="788"/>
        <item x="93"/>
        <item x="361"/>
        <item x="335"/>
        <item x="320"/>
        <item x="44"/>
        <item x="690"/>
        <item x="781"/>
        <item x="349"/>
        <item x="445"/>
        <item x="568"/>
        <item x="651"/>
        <item x="98"/>
        <item x="890"/>
        <item x="283"/>
        <item x="544"/>
        <item x="79"/>
        <item x="582"/>
        <item x="130"/>
        <item x="416"/>
        <item x="280"/>
        <item x="556"/>
        <item x="599"/>
        <item x="866"/>
        <item x="675"/>
        <item x="658"/>
        <item x="764"/>
        <item x="129"/>
        <item x="773"/>
        <item x="532"/>
        <item x="352"/>
        <item x="592"/>
        <item x="777"/>
        <item x="26"/>
        <item x="716"/>
        <item x="496"/>
        <item x="228"/>
        <item x="525"/>
        <item x="527"/>
        <item x="53"/>
        <item x="688"/>
        <item x="306"/>
        <item x="428"/>
        <item x="825"/>
        <item x="572"/>
        <item x="643"/>
        <item x="436"/>
        <item x="147"/>
        <item x="86"/>
        <item x="736"/>
        <item x="452"/>
        <item x="341"/>
        <item x="88"/>
        <item x="27"/>
        <item x="438"/>
        <item x="344"/>
        <item x="309"/>
        <item x="660"/>
        <item x="334"/>
        <item x="539"/>
        <item x="587"/>
        <item x="481"/>
        <item x="815"/>
        <item x="357"/>
        <item x="137"/>
        <item x="3"/>
        <item x="20"/>
        <item x="405"/>
        <item x="703"/>
        <item x="760"/>
        <item x="576"/>
        <item x="791"/>
        <item x="619"/>
        <item x="462"/>
        <item x="420"/>
        <item x="139"/>
        <item x="861"/>
        <item x="588"/>
        <item x="864"/>
        <item x="722"/>
        <item x="156"/>
        <item x="213"/>
        <item x="32"/>
        <item x="453"/>
        <item x="849"/>
        <item x="96"/>
        <item x="165"/>
        <item x="548"/>
        <item x="328"/>
        <item x="465"/>
        <item x="480"/>
        <item x="386"/>
        <item x="59"/>
        <item x="71"/>
        <item x="683"/>
        <item x="678"/>
        <item x="887"/>
        <item x="332"/>
        <item x="268"/>
        <item x="222"/>
        <item x="714"/>
        <item x="97"/>
        <item x="769"/>
        <item x="789"/>
        <item x="876"/>
        <item x="104"/>
        <item x="392"/>
        <item x="379"/>
        <item x="293"/>
        <item x="451"/>
        <item x="490"/>
        <item x="403"/>
        <item x="142"/>
        <item x="178"/>
        <item x="755"/>
        <item x="247"/>
        <item x="441"/>
        <item x="296"/>
        <item x="860"/>
        <item x="704"/>
        <item x="623"/>
        <item x="370"/>
        <item x="235"/>
        <item x="785"/>
        <item x="720"/>
        <item x="645"/>
        <item x="52"/>
        <item x="848"/>
        <item x="602"/>
        <item x="570"/>
        <item x="62"/>
        <item x="219"/>
        <item x="230"/>
        <item x="263"/>
        <item x="535"/>
        <item x="314"/>
        <item x="411"/>
        <item x="440"/>
        <item x="681"/>
        <item x="731"/>
        <item x="740"/>
        <item x="310"/>
        <item x="820"/>
        <item x="274"/>
        <item x="804"/>
        <item x="654"/>
        <item x="2"/>
        <item x="816"/>
        <item x="313"/>
        <item x="264"/>
        <item x="615"/>
        <item x="754"/>
        <item x="15"/>
        <item x="655"/>
        <item x="665"/>
        <item x="120"/>
        <item x="329"/>
        <item x="523"/>
        <item x="479"/>
        <item x="529"/>
        <item x="774"/>
        <item x="723"/>
        <item x="765"/>
        <item x="236"/>
        <item x="818"/>
        <item x="35"/>
        <item x="383"/>
        <item x="604"/>
        <item x="216"/>
        <item x="72"/>
        <item x="613"/>
        <item x="288"/>
        <item x="224"/>
        <item x="793"/>
        <item x="486"/>
        <item x="699"/>
        <item x="239"/>
        <item x="798"/>
        <item x="61"/>
        <item x="84"/>
        <item x="729"/>
        <item x="177"/>
        <item x="738"/>
        <item x="217"/>
        <item x="600"/>
        <item x="455"/>
        <item x="391"/>
        <item x="611"/>
        <item x="586"/>
        <item x="70"/>
        <item x="640"/>
        <item x="771"/>
        <item x="721"/>
        <item x="368"/>
        <item x="473"/>
        <item x="444"/>
        <item x="202"/>
        <item x="395"/>
        <item x="103"/>
        <item x="805"/>
        <item x="869"/>
        <item x="172"/>
        <item x="597"/>
        <item x="719"/>
        <item x="302"/>
        <item x="8"/>
        <item x="888"/>
        <item x="783"/>
        <item x="753"/>
        <item x="569"/>
        <item x="113"/>
        <item x="402"/>
        <item x="579"/>
        <item x="433"/>
        <item x="652"/>
        <item x="99"/>
        <item x="316"/>
        <item x="606"/>
        <item x="478"/>
        <item x="691"/>
        <item x="524"/>
        <item x="303"/>
        <item x="790"/>
        <item x="470"/>
        <item x="300"/>
        <item x="573"/>
        <item x="696"/>
        <item x="706"/>
        <item x="487"/>
        <item x="457"/>
        <item x="214"/>
        <item x="778"/>
        <item x="621"/>
        <item x="69"/>
        <item x="184"/>
        <item x="626"/>
        <item x="711"/>
        <item x="175"/>
        <item x="732"/>
        <item x="42"/>
        <item x="439"/>
        <item x="522"/>
        <item x="312"/>
        <item x="503"/>
        <item x="878"/>
        <item x="692"/>
        <item x="826"/>
        <item x="376"/>
        <item x="509"/>
        <item x="43"/>
        <item x="685"/>
        <item x="608"/>
        <item x="713"/>
        <item x="231"/>
        <item x="796"/>
        <item x="553"/>
        <item x="176"/>
        <item x="409"/>
        <item x="485"/>
        <item x="229"/>
        <item x="389"/>
        <item x="636"/>
        <item x="596"/>
        <item x="843"/>
        <item x="516"/>
        <item x="46"/>
        <item x="179"/>
        <item x="537"/>
        <item x="811"/>
        <item x="737"/>
        <item x="292"/>
        <item x="295"/>
        <item x="234"/>
        <item x="770"/>
        <item x="246"/>
        <item x="276"/>
        <item x="605"/>
        <item x="664"/>
        <item x="853"/>
        <item x="169"/>
        <item x="253"/>
        <item x="617"/>
        <item x="782"/>
        <item x="627"/>
        <item x="432"/>
        <item x="227"/>
        <item x="821"/>
        <item x="631"/>
        <item x="195"/>
        <item x="772"/>
        <item x="198"/>
        <item x="689"/>
        <item x="127"/>
        <item x="243"/>
        <item x="504"/>
        <item x="464"/>
        <item x="827"/>
        <item x="817"/>
        <item x="36"/>
        <item x="767"/>
        <item x="727"/>
        <item x="839"/>
        <item x="847"/>
        <item x="881"/>
        <item x="748"/>
        <item x="19"/>
        <item x="418"/>
        <item x="710"/>
        <item x="6"/>
        <item x="828"/>
        <item x="330"/>
        <item x="301"/>
        <item x="82"/>
        <item x="718"/>
        <item x="512"/>
        <item x="358"/>
        <item x="22"/>
        <item x="397"/>
        <item x="126"/>
        <item x="743"/>
        <item x="564"/>
        <item x="415"/>
        <item x="446"/>
        <item x="272"/>
        <item x="226"/>
        <item x="152"/>
        <item x="196"/>
        <item x="808"/>
        <item x="34"/>
        <item x="375"/>
        <item x="456"/>
        <item x="463"/>
        <item x="245"/>
        <item x="412"/>
        <item x="294"/>
        <item x="105"/>
        <item x="672"/>
        <item x="650"/>
        <item x="359"/>
        <item x="75"/>
        <item x="492"/>
        <item x="886"/>
        <item x="751"/>
        <item x="823"/>
        <item x="121"/>
        <item x="109"/>
        <item x="768"/>
        <item x="5"/>
        <item x="317"/>
        <item x="705"/>
        <item x="461"/>
        <item x="560"/>
        <item x="107"/>
        <item x="65"/>
        <item x="709"/>
        <item x="367"/>
        <item x="77"/>
        <item x="841"/>
        <item x="697"/>
        <item x="589"/>
        <item x="241"/>
        <item x="612"/>
        <item x="775"/>
        <item x="287"/>
        <item x="875"/>
        <item x="381"/>
        <item x="622"/>
        <item x="739"/>
        <item x="122"/>
        <item x="9"/>
        <item x="273"/>
        <item x="340"/>
        <item x="193"/>
        <item x="148"/>
        <item x="223"/>
        <item x="215"/>
        <item x="393"/>
        <item x="659"/>
        <item x="136"/>
        <item x="145"/>
        <item x="545"/>
        <item x="125"/>
        <item x="39"/>
        <item x="315"/>
        <item x="761"/>
        <item x="400"/>
        <item x="562"/>
        <item x="51"/>
        <item x="57"/>
        <item x="66"/>
        <item x="141"/>
        <item x="326"/>
        <item x="364"/>
        <item x="552"/>
        <item x="186"/>
        <item x="629"/>
        <item x="459"/>
        <item x="350"/>
        <item x="47"/>
        <item x="28"/>
        <item x="554"/>
        <item x="653"/>
        <item x="508"/>
        <item x="197"/>
        <item x="154"/>
        <item x="396"/>
        <item x="281"/>
        <item x="682"/>
        <item x="404"/>
        <item x="725"/>
        <item x="138"/>
        <item x="797"/>
        <item x="54"/>
        <item x="502"/>
        <item x="795"/>
        <item x="547"/>
        <item x="398"/>
        <item x="7"/>
        <item x="374"/>
        <item x="24"/>
        <item x="567"/>
        <item x="164"/>
        <item x="50"/>
        <item x="824"/>
        <item x="266"/>
        <item x="686"/>
        <item x="638"/>
        <item x="277"/>
        <item x="633"/>
        <item x="259"/>
        <item x="331"/>
        <item x="836"/>
        <item x="575"/>
        <item x="584"/>
        <item x="519"/>
        <item x="336"/>
        <item x="151"/>
        <item x="454"/>
        <item x="115"/>
        <item x="505"/>
        <item x="307"/>
        <item x="238"/>
        <item x="212"/>
        <item x="181"/>
        <item x="520"/>
        <item x="267"/>
        <item x="128"/>
        <item x="533"/>
        <item x="680"/>
        <item x="100"/>
        <item x="877"/>
        <item x="101"/>
        <item x="442"/>
        <item x="807"/>
        <item x="449"/>
        <item x="427"/>
        <item x="429"/>
        <item x="190"/>
        <item x="384"/>
        <item x="800"/>
        <item x="110"/>
        <item x="879"/>
        <item x="530"/>
        <item x="506"/>
        <item x="656"/>
        <item x="859"/>
        <item x="250"/>
        <item x="265"/>
        <item x="108"/>
        <item x="476"/>
        <item x="726"/>
        <item x="822"/>
        <item x="443"/>
        <item x="171"/>
        <item x="278"/>
        <item x="16"/>
        <item x="787"/>
        <item x="885"/>
        <item x="135"/>
        <item x="831"/>
        <item x="407"/>
        <item x="437"/>
        <item x="526"/>
        <item x="373"/>
        <item x="590"/>
        <item x="538"/>
        <item x="557"/>
        <item x="779"/>
        <item x="132"/>
        <item x="867"/>
        <item x="45"/>
        <item x="187"/>
        <item x="667"/>
        <item x="185"/>
        <item x="424"/>
        <item x="254"/>
        <item x="583"/>
        <item x="759"/>
        <item x="513"/>
        <item x="482"/>
        <item x="56"/>
        <item x="574"/>
        <item x="517"/>
        <item x="311"/>
        <item x="742"/>
        <item x="832"/>
        <item x="693"/>
        <item x="298"/>
        <item x="388"/>
        <item x="159"/>
        <item x="180"/>
        <item x="863"/>
        <item x="792"/>
        <item x="846"/>
        <item x="201"/>
        <item x="324"/>
        <item x="641"/>
        <item x="106"/>
        <item x="528"/>
        <item x="48"/>
        <item x="10"/>
        <item x="394"/>
        <item x="12"/>
        <item x="676"/>
        <item x="468"/>
        <item x="410"/>
        <item x="343"/>
        <item x="842"/>
        <item x="447"/>
        <item x="551"/>
        <item x="81"/>
        <item x="497"/>
        <item x="880"/>
        <item x="95"/>
        <item x="609"/>
        <item x="417"/>
        <item x="701"/>
        <item x="434"/>
        <item x="577"/>
        <item x="563"/>
        <item x="647"/>
        <item x="747"/>
        <item x="60"/>
        <item x="837"/>
        <item x="561"/>
        <item x="173"/>
        <item x="786"/>
        <item x="232"/>
        <item x="63"/>
        <item x="819"/>
        <item x="634"/>
        <item x="642"/>
        <item x="360"/>
        <item x="167"/>
        <item x="601"/>
        <item x="322"/>
        <item x="812"/>
        <item x="87"/>
        <item x="23"/>
        <item x="467"/>
        <item x="158"/>
        <item x="346"/>
        <item x="174"/>
        <item x="284"/>
        <item x="260"/>
        <item x="134"/>
        <item x="715"/>
        <item x="488"/>
        <item x="319"/>
        <item x="31"/>
        <item x="632"/>
        <item x="76"/>
        <item x="285"/>
        <item x="649"/>
        <item x="494"/>
        <item x="252"/>
        <item x="591"/>
        <item x="64"/>
        <item x="829"/>
        <item x="566"/>
        <item x="474"/>
        <item x="744"/>
        <item x="205"/>
        <item x="251"/>
        <item x="220"/>
        <item x="414"/>
        <item x="884"/>
        <item x="625"/>
        <item x="851"/>
        <item x="499"/>
        <item x="862"/>
        <item x="585"/>
        <item x="262"/>
        <item x="558"/>
        <item x="712"/>
        <item x="669"/>
        <item x="698"/>
        <item x="550"/>
        <item x="581"/>
        <item x="758"/>
        <item x="803"/>
        <item x="256"/>
        <item x="639"/>
        <item x="431"/>
        <item x="382"/>
        <item x="776"/>
        <item x="29"/>
        <item x="814"/>
        <item x="458"/>
        <item x="603"/>
        <item x="271"/>
        <item x="531"/>
        <item x="255"/>
        <item x="734"/>
        <item x="399"/>
        <item x="717"/>
        <item x="189"/>
        <item x="677"/>
        <item x="483"/>
        <item x="117"/>
        <item x="41"/>
        <item x="30"/>
        <item x="153"/>
        <item x="170"/>
        <item x="419"/>
        <item x="595"/>
        <item x="799"/>
        <item x="868"/>
        <item x="752"/>
        <item x="200"/>
        <item x="355"/>
        <item x="873"/>
        <item x="38"/>
        <item x="333"/>
        <item x="18"/>
        <item x="14"/>
        <item x="521"/>
        <item x="80"/>
        <item x="515"/>
        <item x="258"/>
        <item x="366"/>
        <item x="674"/>
        <item x="161"/>
        <item x="123"/>
        <item x="511"/>
        <item x="694"/>
        <item x="133"/>
        <item x="750"/>
        <item x="58"/>
        <item x="450"/>
        <item x="472"/>
        <item x="33"/>
        <item x="124"/>
        <item x="102"/>
        <item x="318"/>
        <item x="856"/>
        <item x="406"/>
        <item x="377"/>
        <item x="371"/>
        <item x="673"/>
        <item x="648"/>
        <item x="155"/>
        <item x="17"/>
        <item x="304"/>
        <item x="735"/>
        <item x="351"/>
        <item x="491"/>
        <item x="425"/>
        <item x="55"/>
        <item x="555"/>
        <item x="620"/>
        <item x="830"/>
        <item x="325"/>
        <item x="203"/>
        <item x="354"/>
        <item x="495"/>
        <item x="199"/>
        <item x="111"/>
        <item x="240"/>
        <item x="422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/>
    <pivotField showAll="0"/>
    <pivotField showAll="0">
      <items count="682">
        <item x="453"/>
        <item x="668"/>
        <item x="72"/>
        <item x="363"/>
        <item x="644"/>
        <item x="457"/>
        <item x="530"/>
        <item x="437"/>
        <item x="625"/>
        <item x="317"/>
        <item x="111"/>
        <item x="182"/>
        <item x="658"/>
        <item x="25"/>
        <item x="444"/>
        <item x="307"/>
        <item x="325"/>
        <item x="19"/>
        <item x="228"/>
        <item x="38"/>
        <item x="328"/>
        <item x="505"/>
        <item x="64"/>
        <item x="47"/>
        <item x="599"/>
        <item x="492"/>
        <item x="108"/>
        <item x="379"/>
        <item x="670"/>
        <item x="119"/>
        <item x="59"/>
        <item x="642"/>
        <item x="553"/>
        <item x="607"/>
        <item x="35"/>
        <item x="130"/>
        <item x="71"/>
        <item x="650"/>
        <item x="624"/>
        <item x="469"/>
        <item x="612"/>
        <item x="478"/>
        <item x="445"/>
        <item x="313"/>
        <item x="265"/>
        <item x="218"/>
        <item x="306"/>
        <item x="56"/>
        <item x="185"/>
        <item x="438"/>
        <item x="452"/>
        <item x="52"/>
        <item x="482"/>
        <item x="403"/>
        <item x="631"/>
        <item x="160"/>
        <item x="408"/>
        <item x="422"/>
        <item x="110"/>
        <item x="344"/>
        <item x="545"/>
        <item x="177"/>
        <item x="531"/>
        <item x="547"/>
        <item x="304"/>
        <item x="128"/>
        <item x="100"/>
        <item x="566"/>
        <item x="39"/>
        <item x="674"/>
        <item x="401"/>
        <item x="294"/>
        <item x="603"/>
        <item x="525"/>
        <item x="268"/>
        <item x="40"/>
        <item x="222"/>
        <item x="127"/>
        <item x="506"/>
        <item x="460"/>
        <item x="320"/>
        <item x="276"/>
        <item x="472"/>
        <item x="409"/>
        <item x="648"/>
        <item x="196"/>
        <item x="260"/>
        <item x="573"/>
        <item x="618"/>
        <item x="435"/>
        <item x="481"/>
        <item x="521"/>
        <item x="515"/>
        <item x="245"/>
        <item x="371"/>
        <item x="386"/>
        <item x="484"/>
        <item x="450"/>
        <item x="46"/>
        <item x="474"/>
        <item x="318"/>
        <item x="485"/>
        <item x="284"/>
        <item x="585"/>
        <item x="272"/>
        <item x="383"/>
        <item x="6"/>
        <item x="387"/>
        <item x="622"/>
        <item x="661"/>
        <item x="551"/>
        <item x="158"/>
        <item x="259"/>
        <item x="219"/>
        <item x="202"/>
        <item x="54"/>
        <item x="26"/>
        <item x="390"/>
        <item x="639"/>
        <item x="267"/>
        <item x="537"/>
        <item x="200"/>
        <item x="550"/>
        <item x="423"/>
        <item x="211"/>
        <item x="513"/>
        <item x="116"/>
        <item x="331"/>
        <item x="660"/>
        <item x="632"/>
        <item x="621"/>
        <item x="354"/>
        <item x="356"/>
        <item x="339"/>
        <item x="173"/>
        <item x="581"/>
        <item x="289"/>
        <item x="346"/>
        <item x="213"/>
        <item x="282"/>
        <item x="591"/>
        <item x="443"/>
        <item x="608"/>
        <item x="348"/>
        <item x="596"/>
        <item x="538"/>
        <item x="529"/>
        <item x="402"/>
        <item x="504"/>
        <item x="300"/>
        <item x="377"/>
        <item x="569"/>
        <item x="193"/>
        <item x="99"/>
        <item x="145"/>
        <item x="557"/>
        <item x="397"/>
        <item x="570"/>
        <item x="560"/>
        <item x="611"/>
        <item x="577"/>
        <item x="283"/>
        <item x="416"/>
        <item x="509"/>
        <item x="431"/>
        <item x="61"/>
        <item x="508"/>
        <item x="381"/>
        <item x="411"/>
        <item x="376"/>
        <item x="230"/>
        <item x="234"/>
        <item x="107"/>
        <item x="367"/>
        <item x="316"/>
        <item x="156"/>
        <item x="392"/>
        <item x="290"/>
        <item x="679"/>
        <item x="496"/>
        <item x="424"/>
        <item x="169"/>
        <item x="628"/>
        <item x="516"/>
        <item x="678"/>
        <item x="634"/>
        <item x="235"/>
        <item x="187"/>
        <item x="601"/>
        <item x="565"/>
        <item x="291"/>
        <item x="447"/>
        <item x="382"/>
        <item x="657"/>
        <item x="253"/>
        <item x="81"/>
        <item x="613"/>
        <item x="324"/>
        <item x="154"/>
        <item x="53"/>
        <item x="305"/>
        <item x="225"/>
        <item x="60"/>
        <item x="334"/>
        <item x="167"/>
        <item x="589"/>
        <item x="140"/>
        <item x="266"/>
        <item x="11"/>
        <item x="295"/>
        <item x="380"/>
        <item x="413"/>
        <item x="23"/>
        <item x="34"/>
        <item x="396"/>
        <item x="378"/>
        <item x="494"/>
        <item x="241"/>
        <item x="554"/>
        <item x="3"/>
        <item x="499"/>
        <item x="575"/>
        <item x="459"/>
        <item x="677"/>
        <item x="464"/>
        <item x="510"/>
        <item x="199"/>
        <item x="503"/>
        <item x="562"/>
        <item x="270"/>
        <item x="433"/>
        <item x="124"/>
        <item x="298"/>
        <item x="137"/>
        <item x="165"/>
        <item x="232"/>
        <item x="375"/>
        <item x="95"/>
        <item x="134"/>
        <item x="582"/>
        <item x="662"/>
        <item x="393"/>
        <item x="172"/>
        <item x="534"/>
        <item x="287"/>
        <item x="206"/>
        <item x="663"/>
        <item x="578"/>
        <item x="208"/>
        <item x="483"/>
        <item x="517"/>
        <item x="309"/>
        <item x="9"/>
        <item x="480"/>
        <item x="257"/>
        <item x="247"/>
        <item x="406"/>
        <item x="580"/>
        <item x="542"/>
        <item x="20"/>
        <item x="341"/>
        <item x="195"/>
        <item x="477"/>
        <item x="223"/>
        <item x="541"/>
        <item x="340"/>
        <item x="138"/>
        <item x="455"/>
        <item x="297"/>
        <item x="96"/>
        <item x="17"/>
        <item x="21"/>
        <item x="15"/>
        <item x="630"/>
        <item x="491"/>
        <item x="555"/>
        <item x="299"/>
        <item x="76"/>
        <item x="296"/>
        <item x="179"/>
        <item x="574"/>
        <item x="242"/>
        <item x="191"/>
        <item x="567"/>
        <item x="588"/>
        <item x="221"/>
        <item x="278"/>
        <item x="355"/>
        <item x="162"/>
        <item x="364"/>
        <item x="104"/>
        <item x="349"/>
        <item x="535"/>
        <item x="147"/>
        <item x="360"/>
        <item x="446"/>
        <item x="419"/>
        <item x="303"/>
        <item x="399"/>
        <item x="651"/>
        <item x="152"/>
        <item x="576"/>
        <item x="345"/>
        <item x="646"/>
        <item x="638"/>
        <item x="68"/>
        <item x="166"/>
        <item x="398"/>
        <item x="322"/>
        <item x="109"/>
        <item x="5"/>
        <item x="421"/>
        <item x="526"/>
        <item x="22"/>
        <item x="310"/>
        <item x="80"/>
        <item x="546"/>
        <item x="43"/>
        <item x="27"/>
        <item x="456"/>
        <item x="311"/>
        <item x="512"/>
        <item x="590"/>
        <item x="31"/>
        <item x="249"/>
        <item x="343"/>
        <item x="544"/>
        <item x="353"/>
        <item x="103"/>
        <item x="86"/>
        <item x="87"/>
        <item x="288"/>
        <item x="461"/>
        <item x="18"/>
        <item x="37"/>
        <item x="669"/>
        <item x="78"/>
        <item x="373"/>
        <item x="180"/>
        <item x="357"/>
        <item x="255"/>
        <item x="666"/>
        <item x="251"/>
        <item x="79"/>
        <item x="593"/>
        <item x="604"/>
        <item x="308"/>
        <item x="184"/>
        <item x="654"/>
        <item x="120"/>
        <item x="571"/>
        <item x="627"/>
        <item x="347"/>
        <item x="207"/>
        <item x="151"/>
        <item x="326"/>
        <item x="220"/>
        <item x="246"/>
        <item x="600"/>
        <item x="374"/>
        <item x="24"/>
        <item x="609"/>
        <item x="361"/>
        <item x="131"/>
        <item x="13"/>
        <item x="238"/>
        <item x="458"/>
        <item x="629"/>
        <item x="62"/>
        <item x="626"/>
        <item x="250"/>
        <item x="88"/>
        <item x="643"/>
        <item x="281"/>
        <item x="8"/>
        <item x="514"/>
        <item x="558"/>
        <item x="73"/>
        <item x="568"/>
        <item x="583"/>
        <item x="620"/>
        <item x="594"/>
        <item x="468"/>
        <item x="256"/>
        <item x="102"/>
        <item x="74"/>
        <item x="430"/>
        <item x="532"/>
        <item x="671"/>
        <item x="653"/>
        <item x="493"/>
        <item x="98"/>
        <item x="28"/>
        <item x="672"/>
        <item x="584"/>
        <item x="286"/>
        <item x="524"/>
        <item x="350"/>
        <item x="528"/>
        <item x="511"/>
        <item x="293"/>
        <item x="330"/>
        <item x="548"/>
        <item x="520"/>
        <item x="263"/>
        <item x="201"/>
        <item x="262"/>
        <item x="48"/>
        <item x="254"/>
        <item x="385"/>
        <item x="121"/>
        <item x="434"/>
        <item x="279"/>
        <item x="623"/>
        <item x="97"/>
        <item x="498"/>
        <item x="171"/>
        <item x="667"/>
        <item x="105"/>
        <item x="463"/>
        <item x="436"/>
        <item x="41"/>
        <item x="358"/>
        <item x="552"/>
        <item x="673"/>
        <item x="7"/>
        <item x="497"/>
        <item x="543"/>
        <item x="561"/>
        <item x="659"/>
        <item x="507"/>
        <item x="335"/>
        <item x="418"/>
        <item x="549"/>
        <item x="595"/>
        <item x="136"/>
        <item x="174"/>
        <item x="605"/>
        <item x="572"/>
        <item x="519"/>
        <item x="337"/>
        <item x="404"/>
        <item x="159"/>
        <item x="14"/>
        <item x="338"/>
        <item x="470"/>
        <item x="476"/>
        <item x="224"/>
        <item x="153"/>
        <item x="597"/>
        <item x="556"/>
        <item x="449"/>
        <item x="633"/>
        <item x="91"/>
        <item x="391"/>
        <item x="495"/>
        <item x="502"/>
        <item x="77"/>
        <item x="420"/>
        <item x="489"/>
        <item x="170"/>
        <item x="602"/>
        <item x="365"/>
        <item x="133"/>
        <item x="527"/>
        <item x="269"/>
        <item x="641"/>
        <item x="192"/>
        <item x="215"/>
        <item x="186"/>
        <item x="439"/>
        <item x="332"/>
        <item x="640"/>
        <item x="176"/>
        <item x="227"/>
        <item x="168"/>
        <item x="113"/>
        <item x="178"/>
        <item x="45"/>
        <item x="117"/>
        <item x="258"/>
        <item x="244"/>
        <item x="680"/>
        <item x="501"/>
        <item x="389"/>
        <item x="106"/>
        <item x="149"/>
        <item x="462"/>
        <item x="4"/>
        <item x="75"/>
        <item x="616"/>
        <item x="92"/>
        <item x="368"/>
        <item x="586"/>
        <item x="236"/>
        <item x="426"/>
        <item x="16"/>
        <item x="610"/>
        <item x="233"/>
        <item x="301"/>
        <item x="656"/>
        <item x="647"/>
        <item x="592"/>
        <item x="351"/>
        <item x="181"/>
        <item x="617"/>
        <item x="321"/>
        <item x="101"/>
        <item x="336"/>
        <item x="83"/>
        <item x="67"/>
        <item x="49"/>
        <item x="442"/>
        <item x="405"/>
        <item x="36"/>
        <item x="486"/>
        <item x="141"/>
        <item x="410"/>
        <item x="415"/>
        <item x="467"/>
        <item x="475"/>
        <item x="362"/>
        <item x="50"/>
        <item x="0"/>
        <item x="285"/>
        <item x="205"/>
        <item x="190"/>
        <item x="271"/>
        <item x="384"/>
        <item x="536"/>
        <item x="183"/>
        <item x="407"/>
        <item x="488"/>
        <item x="252"/>
        <item x="359"/>
        <item x="12"/>
        <item x="226"/>
        <item x="123"/>
        <item x="142"/>
        <item x="394"/>
        <item x="115"/>
        <item x="118"/>
        <item x="425"/>
        <item x="637"/>
        <item x="315"/>
        <item x="323"/>
        <item x="237"/>
        <item x="372"/>
        <item x="90"/>
        <item x="32"/>
        <item x="540"/>
        <item x="248"/>
        <item x="125"/>
        <item x="65"/>
        <item x="209"/>
        <item x="55"/>
        <item x="212"/>
        <item x="69"/>
        <item x="135"/>
        <item x="150"/>
        <item x="432"/>
        <item x="57"/>
        <item x="302"/>
        <item x="652"/>
        <item x="417"/>
        <item x="675"/>
        <item x="58"/>
        <item x="523"/>
        <item x="148"/>
        <item x="539"/>
        <item x="189"/>
        <item x="280"/>
        <item x="388"/>
        <item x="143"/>
        <item x="163"/>
        <item x="274"/>
        <item x="155"/>
        <item x="428"/>
        <item x="473"/>
        <item x="559"/>
        <item x="563"/>
        <item x="319"/>
        <item x="564"/>
        <item x="441"/>
        <item x="275"/>
        <item x="114"/>
        <item x="30"/>
        <item x="51"/>
        <item x="239"/>
        <item x="229"/>
        <item x="665"/>
        <item x="655"/>
        <item x="129"/>
        <item x="161"/>
        <item x="243"/>
        <item x="144"/>
        <item x="1"/>
        <item x="619"/>
        <item x="29"/>
        <item x="429"/>
        <item x="33"/>
        <item x="63"/>
        <item x="277"/>
        <item x="414"/>
        <item x="175"/>
        <item x="292"/>
        <item x="264"/>
        <item x="93"/>
        <item x="231"/>
        <item x="645"/>
        <item x="327"/>
        <item x="273"/>
        <item x="94"/>
        <item x="240"/>
        <item x="448"/>
        <item x="203"/>
        <item x="10"/>
        <item x="44"/>
        <item x="636"/>
        <item x="606"/>
        <item x="522"/>
        <item x="70"/>
        <item x="139"/>
        <item x="66"/>
        <item x="471"/>
        <item x="333"/>
        <item x="490"/>
        <item x="369"/>
        <item x="400"/>
        <item x="42"/>
        <item x="164"/>
        <item x="126"/>
        <item x="454"/>
        <item x="664"/>
        <item x="261"/>
        <item x="312"/>
        <item x="214"/>
        <item x="82"/>
        <item x="500"/>
        <item x="395"/>
        <item x="122"/>
        <item x="314"/>
        <item x="188"/>
        <item x="615"/>
        <item x="366"/>
        <item x="466"/>
        <item x="598"/>
        <item x="649"/>
        <item x="427"/>
        <item x="412"/>
        <item x="676"/>
        <item x="465"/>
        <item x="85"/>
        <item x="198"/>
        <item x="146"/>
        <item x="352"/>
        <item x="487"/>
        <item x="370"/>
        <item x="217"/>
        <item x="157"/>
        <item x="533"/>
        <item x="479"/>
        <item x="587"/>
        <item x="342"/>
        <item x="518"/>
        <item x="329"/>
        <item x="112"/>
        <item x="579"/>
        <item x="132"/>
        <item x="2"/>
        <item x="194"/>
        <item x="635"/>
        <item x="204"/>
        <item x="440"/>
        <item x="216"/>
        <item x="614"/>
        <item x="84"/>
        <item x="210"/>
        <item x="89"/>
        <item x="197"/>
        <item x="451"/>
        <item t="default"/>
      </items>
    </pivotField>
    <pivotField showAll="0"/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67"/>
        <item x="0"/>
        <item t="default"/>
      </items>
    </pivotField>
    <pivotField showAll="0">
      <items count="5">
        <item x="1"/>
        <item x="2"/>
        <item x="0"/>
        <item x="3"/>
        <item t="default"/>
      </items>
    </pivotField>
  </pivotFields>
  <rowFields count="2">
    <field x="4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Survived" fld="1" baseField="0" baseItem="0"/>
    <dataField name="计数项:Survived2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C28" firstHeaderRow="0" firstDataRow="1" firstDataCol="1"/>
  <pivotFields count="13"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3">
    <field x="4"/>
    <field x="2"/>
    <field x="12"/>
  </rowFields>
  <rowItems count="25">
    <i>
      <x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Survived" fld="1" baseField="0" baseItem="0"/>
    <dataField name="计数项:Survived2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zoomScale="190" zoomScaleNormal="190" workbookViewId="0">
      <selection activeCell="C9" sqref="C9"/>
    </sheetView>
  </sheetViews>
  <sheetFormatPr defaultRowHeight="13.5" x14ac:dyDescent="0.15"/>
  <cols>
    <col min="1" max="1" width="10.5" customWidth="1"/>
    <col min="2" max="2" width="18.75" customWidth="1"/>
    <col min="3" max="3" width="20" customWidth="1"/>
    <col min="4" max="4" width="13.75" customWidth="1"/>
    <col min="5" max="5" width="5.75" customWidth="1"/>
  </cols>
  <sheetData>
    <row r="3" spans="1:4" x14ac:dyDescent="0.15">
      <c r="A3" s="2" t="s">
        <v>1223</v>
      </c>
      <c r="B3" t="s">
        <v>1222</v>
      </c>
      <c r="C3" t="s">
        <v>1229</v>
      </c>
    </row>
    <row r="4" spans="1:4" x14ac:dyDescent="0.15">
      <c r="A4" s="3" t="s">
        <v>17</v>
      </c>
      <c r="B4" s="1">
        <v>233</v>
      </c>
      <c r="C4" s="1">
        <v>314</v>
      </c>
      <c r="D4">
        <f>GETPIVOTDATA("求和项:Survived",$A$3,"Sex","female")/GETPIVOTDATA("计数项:Survived2",$A$3,"Sex","female")</f>
        <v>0.7420382165605095</v>
      </c>
    </row>
    <row r="5" spans="1:4" x14ac:dyDescent="0.15">
      <c r="A5" s="4">
        <v>1</v>
      </c>
      <c r="B5" s="1">
        <v>91</v>
      </c>
      <c r="C5" s="1">
        <v>94</v>
      </c>
      <c r="D5">
        <f>GETPIVOTDATA("求和项:Survived",$A$3,"Pclass",1,"Sex","female")/GETPIVOTDATA("计数项:Survived2",$A$3,"Pclass",1,"Sex","female")</f>
        <v>0.96808510638297873</v>
      </c>
    </row>
    <row r="6" spans="1:4" x14ac:dyDescent="0.15">
      <c r="A6" s="4">
        <v>2</v>
      </c>
      <c r="B6" s="1">
        <v>70</v>
      </c>
      <c r="C6" s="1">
        <v>76</v>
      </c>
      <c r="D6">
        <f>GETPIVOTDATA("求和项:Survived",$A$3,"Pclass",2,"Sex","female")/GETPIVOTDATA("计数项:Survived2",$A$3,"Pclass",2,"Sex","female")</f>
        <v>0.92105263157894735</v>
      </c>
    </row>
    <row r="7" spans="1:4" x14ac:dyDescent="0.15">
      <c r="A7" s="4">
        <v>3</v>
      </c>
      <c r="B7" s="1">
        <v>72</v>
      </c>
      <c r="C7" s="1">
        <v>144</v>
      </c>
      <c r="D7">
        <f>GETPIVOTDATA("求和项:Survived",$A$3,"Pclass",3,"Sex","female")/GETPIVOTDATA("计数项:Survived2",$A$3,"Pclass",3,"Sex","female")</f>
        <v>0.5</v>
      </c>
    </row>
    <row r="8" spans="1:4" x14ac:dyDescent="0.15">
      <c r="A8" s="3" t="s">
        <v>13</v>
      </c>
      <c r="B8" s="1">
        <v>109</v>
      </c>
      <c r="C8" s="1">
        <v>577</v>
      </c>
      <c r="D8">
        <f>GETPIVOTDATA("求和项:Survived",$A$3,"Sex","male")/GETPIVOTDATA("计数项:Survived2",$A$3,"Sex","male")</f>
        <v>0.18890814558058924</v>
      </c>
    </row>
    <row r="9" spans="1:4" x14ac:dyDescent="0.15">
      <c r="A9" s="4">
        <v>1</v>
      </c>
      <c r="B9" s="1">
        <v>45</v>
      </c>
      <c r="C9" s="1">
        <v>122</v>
      </c>
      <c r="D9">
        <f>GETPIVOTDATA("求和项:Survived",$A$3,"Pclass",1,"Sex","male")/GETPIVOTDATA("计数项:Survived2",$A$3,"Pclass",1,"Sex","male")</f>
        <v>0.36885245901639346</v>
      </c>
    </row>
    <row r="10" spans="1:4" x14ac:dyDescent="0.15">
      <c r="A10" s="4">
        <v>2</v>
      </c>
      <c r="B10" s="1">
        <v>17</v>
      </c>
      <c r="C10" s="1">
        <v>108</v>
      </c>
      <c r="D10">
        <f>GETPIVOTDATA("求和项:Survived",$A$3,"Pclass",2,"Sex","male")/GETPIVOTDATA("计数项:Survived2",$A$3,"Pclass",2,"Sex","male")</f>
        <v>0.15740740740740741</v>
      </c>
    </row>
    <row r="11" spans="1:4" x14ac:dyDescent="0.15">
      <c r="A11" s="4">
        <v>3</v>
      </c>
      <c r="B11" s="1">
        <v>47</v>
      </c>
      <c r="C11" s="1">
        <v>347</v>
      </c>
      <c r="D11">
        <f>GETPIVOTDATA("求和项:Survived",$A$3,"Pclass",3,"Sex","male")/GETPIVOTDATA("计数项:Survived2",$A$3,"Pclass",3,"Sex","male")</f>
        <v>0.13544668587896252</v>
      </c>
    </row>
    <row r="12" spans="1:4" x14ac:dyDescent="0.15">
      <c r="A12" s="3" t="s">
        <v>1224</v>
      </c>
      <c r="B12" s="1">
        <v>342</v>
      </c>
      <c r="C12" s="1">
        <v>891</v>
      </c>
      <c r="D12">
        <f>GETPIVOTDATA("求和项:Survived",$A$3)/GETPIVOTDATA("计数项:Survived2",$A$3)</f>
        <v>0.38383838383838381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opLeftCell="A2" workbookViewId="0">
      <selection activeCell="D10" sqref="D10"/>
    </sheetView>
  </sheetViews>
  <sheetFormatPr defaultRowHeight="13.5" x14ac:dyDescent="0.15"/>
  <cols>
    <col min="1" max="1" width="16.625" customWidth="1"/>
    <col min="2" max="2" width="18.75" bestFit="1" customWidth="1"/>
    <col min="3" max="3" width="20" bestFit="1" customWidth="1"/>
  </cols>
  <sheetData>
    <row r="3" spans="1:4" x14ac:dyDescent="0.15">
      <c r="A3" s="2" t="s">
        <v>1223</v>
      </c>
      <c r="B3" t="s">
        <v>1222</v>
      </c>
      <c r="C3" t="s">
        <v>1229</v>
      </c>
      <c r="D3" t="s">
        <v>1234</v>
      </c>
    </row>
    <row r="4" spans="1:4" x14ac:dyDescent="0.15">
      <c r="A4" s="3" t="s">
        <v>17</v>
      </c>
      <c r="B4" s="1">
        <v>233</v>
      </c>
      <c r="C4" s="1">
        <v>314</v>
      </c>
      <c r="D4">
        <f>B4/C4</f>
        <v>0.7420382165605095</v>
      </c>
    </row>
    <row r="5" spans="1:4" x14ac:dyDescent="0.15">
      <c r="A5" s="4">
        <v>1</v>
      </c>
      <c r="B5" s="1">
        <v>91</v>
      </c>
      <c r="C5" s="1">
        <v>94</v>
      </c>
      <c r="D5">
        <f t="shared" ref="D5:D28" si="0">B5/C5</f>
        <v>0.96808510638297873</v>
      </c>
    </row>
    <row r="6" spans="1:4" x14ac:dyDescent="0.15">
      <c r="A6" s="5" t="s">
        <v>1232</v>
      </c>
      <c r="B6" s="1">
        <v>6</v>
      </c>
      <c r="C6" s="1">
        <v>7</v>
      </c>
      <c r="D6">
        <f t="shared" si="0"/>
        <v>0.8571428571428571</v>
      </c>
    </row>
    <row r="7" spans="1:4" x14ac:dyDescent="0.15">
      <c r="A7" s="5" t="s">
        <v>1233</v>
      </c>
      <c r="B7" s="1">
        <v>85</v>
      </c>
      <c r="C7" s="1">
        <v>87</v>
      </c>
      <c r="D7">
        <f t="shared" si="0"/>
        <v>0.97701149425287359</v>
      </c>
    </row>
    <row r="8" spans="1:4" x14ac:dyDescent="0.15">
      <c r="A8" s="4">
        <v>2</v>
      </c>
      <c r="B8" s="1">
        <v>70</v>
      </c>
      <c r="C8" s="1">
        <v>76</v>
      </c>
      <c r="D8">
        <f t="shared" si="0"/>
        <v>0.92105263157894735</v>
      </c>
    </row>
    <row r="9" spans="1:4" x14ac:dyDescent="0.15">
      <c r="A9" s="5" t="s">
        <v>1232</v>
      </c>
      <c r="B9" s="1">
        <v>60</v>
      </c>
      <c r="C9" s="1">
        <v>66</v>
      </c>
      <c r="D9">
        <f t="shared" si="0"/>
        <v>0.90909090909090906</v>
      </c>
    </row>
    <row r="10" spans="1:4" x14ac:dyDescent="0.15">
      <c r="A10" s="5" t="s">
        <v>1233</v>
      </c>
      <c r="B10" s="1">
        <v>10</v>
      </c>
      <c r="C10" s="1">
        <v>10</v>
      </c>
      <c r="D10">
        <f t="shared" si="0"/>
        <v>1</v>
      </c>
    </row>
    <row r="11" spans="1:4" x14ac:dyDescent="0.15">
      <c r="A11" s="4">
        <v>3</v>
      </c>
      <c r="B11" s="1">
        <v>72</v>
      </c>
      <c r="C11" s="1">
        <v>144</v>
      </c>
      <c r="D11">
        <f t="shared" si="0"/>
        <v>0.5</v>
      </c>
    </row>
    <row r="12" spans="1:4" x14ac:dyDescent="0.15">
      <c r="A12" s="5" t="s">
        <v>1231</v>
      </c>
      <c r="B12" s="1">
        <v>38</v>
      </c>
      <c r="C12" s="1">
        <v>64</v>
      </c>
      <c r="D12">
        <f t="shared" si="0"/>
        <v>0.59375</v>
      </c>
    </row>
    <row r="13" spans="1:4" x14ac:dyDescent="0.15">
      <c r="A13" s="5" t="s">
        <v>1232</v>
      </c>
      <c r="B13" s="1">
        <v>32</v>
      </c>
      <c r="C13" s="1">
        <v>64</v>
      </c>
      <c r="D13">
        <f t="shared" si="0"/>
        <v>0.5</v>
      </c>
    </row>
    <row r="14" spans="1:4" x14ac:dyDescent="0.15">
      <c r="A14" s="5" t="s">
        <v>1233</v>
      </c>
      <c r="B14" s="1">
        <v>2</v>
      </c>
      <c r="C14" s="1">
        <v>16</v>
      </c>
      <c r="D14">
        <f t="shared" si="0"/>
        <v>0.125</v>
      </c>
    </row>
    <row r="15" spans="1:4" x14ac:dyDescent="0.15">
      <c r="A15" s="3" t="s">
        <v>13</v>
      </c>
      <c r="B15" s="1">
        <v>109</v>
      </c>
      <c r="C15" s="1">
        <v>577</v>
      </c>
      <c r="D15">
        <f t="shared" si="0"/>
        <v>0.18890814558058924</v>
      </c>
    </row>
    <row r="16" spans="1:4" x14ac:dyDescent="0.15">
      <c r="A16" s="4">
        <v>1</v>
      </c>
      <c r="B16" s="1">
        <v>45</v>
      </c>
      <c r="C16" s="1">
        <v>122</v>
      </c>
      <c r="D16">
        <f t="shared" si="0"/>
        <v>0.36885245901639346</v>
      </c>
    </row>
    <row r="17" spans="1:4" x14ac:dyDescent="0.15">
      <c r="A17" s="5" t="s">
        <v>1231</v>
      </c>
      <c r="B17" s="1">
        <v>0</v>
      </c>
      <c r="C17" s="1">
        <v>6</v>
      </c>
      <c r="D17">
        <f t="shared" si="0"/>
        <v>0</v>
      </c>
    </row>
    <row r="18" spans="1:4" x14ac:dyDescent="0.15">
      <c r="A18" s="5" t="s">
        <v>1232</v>
      </c>
      <c r="B18" s="1">
        <v>15</v>
      </c>
      <c r="C18" s="1">
        <v>34</v>
      </c>
      <c r="D18">
        <f t="shared" si="0"/>
        <v>0.44117647058823528</v>
      </c>
    </row>
    <row r="19" spans="1:4" x14ac:dyDescent="0.15">
      <c r="A19" s="5" t="s">
        <v>1233</v>
      </c>
      <c r="B19" s="1">
        <v>30</v>
      </c>
      <c r="C19" s="1">
        <v>82</v>
      </c>
      <c r="D19">
        <f t="shared" si="0"/>
        <v>0.36585365853658536</v>
      </c>
    </row>
    <row r="20" spans="1:4" x14ac:dyDescent="0.15">
      <c r="A20" s="4">
        <v>2</v>
      </c>
      <c r="B20" s="1">
        <v>17</v>
      </c>
      <c r="C20" s="1">
        <v>108</v>
      </c>
      <c r="D20">
        <f t="shared" si="0"/>
        <v>0.15740740740740741</v>
      </c>
    </row>
    <row r="21" spans="1:4" x14ac:dyDescent="0.15">
      <c r="A21" s="5" t="s">
        <v>1231</v>
      </c>
      <c r="B21" s="1">
        <v>0</v>
      </c>
      <c r="C21" s="1">
        <v>6</v>
      </c>
      <c r="D21">
        <f t="shared" si="0"/>
        <v>0</v>
      </c>
    </row>
    <row r="22" spans="1:4" x14ac:dyDescent="0.15">
      <c r="A22" s="5" t="s">
        <v>1232</v>
      </c>
      <c r="B22" s="1">
        <v>14</v>
      </c>
      <c r="C22" s="1">
        <v>88</v>
      </c>
      <c r="D22">
        <f t="shared" si="0"/>
        <v>0.15909090909090909</v>
      </c>
    </row>
    <row r="23" spans="1:4" x14ac:dyDescent="0.15">
      <c r="A23" s="5" t="s">
        <v>1233</v>
      </c>
      <c r="B23" s="1">
        <v>3</v>
      </c>
      <c r="C23" s="1">
        <v>14</v>
      </c>
      <c r="D23">
        <f t="shared" si="0"/>
        <v>0.21428571428571427</v>
      </c>
    </row>
    <row r="24" spans="1:4" x14ac:dyDescent="0.15">
      <c r="A24" s="4">
        <v>3</v>
      </c>
      <c r="B24" s="1">
        <v>47</v>
      </c>
      <c r="C24" s="1">
        <v>347</v>
      </c>
      <c r="D24">
        <f t="shared" si="0"/>
        <v>0.13544668587896252</v>
      </c>
    </row>
    <row r="25" spans="1:4" x14ac:dyDescent="0.15">
      <c r="A25" s="5" t="s">
        <v>1231</v>
      </c>
      <c r="B25" s="1">
        <v>29</v>
      </c>
      <c r="C25" s="1">
        <v>260</v>
      </c>
      <c r="D25">
        <f t="shared" si="0"/>
        <v>0.11153846153846154</v>
      </c>
    </row>
    <row r="26" spans="1:4" x14ac:dyDescent="0.15">
      <c r="A26" s="5" t="s">
        <v>1232</v>
      </c>
      <c r="B26" s="1">
        <v>12</v>
      </c>
      <c r="C26" s="1">
        <v>62</v>
      </c>
      <c r="D26">
        <f t="shared" si="0"/>
        <v>0.19354838709677419</v>
      </c>
    </row>
    <row r="27" spans="1:4" x14ac:dyDescent="0.15">
      <c r="A27" s="5" t="s">
        <v>1233</v>
      </c>
      <c r="B27" s="1">
        <v>6</v>
      </c>
      <c r="C27" s="1">
        <v>25</v>
      </c>
      <c r="D27">
        <f t="shared" si="0"/>
        <v>0.24</v>
      </c>
    </row>
    <row r="28" spans="1:4" x14ac:dyDescent="0.15">
      <c r="A28" s="3" t="s">
        <v>1224</v>
      </c>
      <c r="B28" s="1">
        <v>342</v>
      </c>
      <c r="C28" s="1">
        <v>891</v>
      </c>
      <c r="D28">
        <f t="shared" si="0"/>
        <v>0.38383838383838381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zoomScale="115" zoomScaleNormal="115" workbookViewId="0"/>
  </sheetViews>
  <sheetFormatPr defaultRowHeight="13.5" x14ac:dyDescent="0.15"/>
  <cols>
    <col min="13" max="13" width="13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1230</v>
      </c>
    </row>
    <row r="2" spans="1:13" x14ac:dyDescent="0.1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 t="str">
        <f>IF(J2&gt;30,"(30,+00)",IF(J2&lt;10,"[0-10)",IF(J2&lt;20,"[10,20)","[20-30]")))</f>
        <v>[0-10)</v>
      </c>
    </row>
    <row r="3" spans="1:13" x14ac:dyDescent="0.1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 t="str">
        <f t="shared" ref="M3:M66" si="0">IF(J3&gt;30,"(30,+00)",IF(J3&lt;10,"[0-10)",IF(J3&lt;20,"[10,20)","[20-30]")))</f>
        <v>(30,+00)</v>
      </c>
    </row>
    <row r="4" spans="1:13" x14ac:dyDescent="0.1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 t="str">
        <f t="shared" si="0"/>
        <v>[0-10)</v>
      </c>
    </row>
    <row r="5" spans="1:13" x14ac:dyDescent="0.1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M5" t="str">
        <f t="shared" si="0"/>
        <v>(30,+00)</v>
      </c>
    </row>
    <row r="6" spans="1:13" x14ac:dyDescent="0.1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M6" t="str">
        <f t="shared" si="0"/>
        <v>[0-10)</v>
      </c>
    </row>
    <row r="7" spans="1:13" x14ac:dyDescent="0.1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M7" t="str">
        <f t="shared" si="0"/>
        <v>[0-10)</v>
      </c>
    </row>
    <row r="8" spans="1:13" x14ac:dyDescent="0.1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M8" t="str">
        <f t="shared" si="0"/>
        <v>(30,+00)</v>
      </c>
    </row>
    <row r="9" spans="1:13" x14ac:dyDescent="0.1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M9" t="str">
        <f t="shared" si="0"/>
        <v>[20-30]</v>
      </c>
    </row>
    <row r="10" spans="1:13" x14ac:dyDescent="0.1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M10" t="str">
        <f t="shared" si="0"/>
        <v>[10,20)</v>
      </c>
    </row>
    <row r="11" spans="1:13" x14ac:dyDescent="0.1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M11" t="str">
        <f t="shared" si="0"/>
        <v>(30,+00)</v>
      </c>
    </row>
    <row r="12" spans="1:13" x14ac:dyDescent="0.1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M12" t="str">
        <f t="shared" si="0"/>
        <v>[10,20)</v>
      </c>
    </row>
    <row r="13" spans="1:13" x14ac:dyDescent="0.1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M13" t="str">
        <f t="shared" si="0"/>
        <v>[20-30]</v>
      </c>
    </row>
    <row r="14" spans="1:13" x14ac:dyDescent="0.1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M14" t="str">
        <f t="shared" si="0"/>
        <v>[0-10)</v>
      </c>
    </row>
    <row r="15" spans="1:13" x14ac:dyDescent="0.1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M15" t="str">
        <f t="shared" si="0"/>
        <v>(30,+00)</v>
      </c>
    </row>
    <row r="16" spans="1:13" x14ac:dyDescent="0.1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M16" t="str">
        <f t="shared" si="0"/>
        <v>[0-10)</v>
      </c>
    </row>
    <row r="17" spans="1:13" x14ac:dyDescent="0.1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M17" t="str">
        <f t="shared" si="0"/>
        <v>[10,20)</v>
      </c>
    </row>
    <row r="18" spans="1:13" x14ac:dyDescent="0.1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M18" t="str">
        <f t="shared" si="0"/>
        <v>[20-30]</v>
      </c>
    </row>
    <row r="19" spans="1:13" x14ac:dyDescent="0.1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M19" t="str">
        <f t="shared" si="0"/>
        <v>[10,20)</v>
      </c>
    </row>
    <row r="20" spans="1:13" x14ac:dyDescent="0.1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M20" t="str">
        <f t="shared" si="0"/>
        <v>[10,20)</v>
      </c>
    </row>
    <row r="21" spans="1:13" x14ac:dyDescent="0.1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M21" t="str">
        <f t="shared" si="0"/>
        <v>[0-10)</v>
      </c>
    </row>
    <row r="22" spans="1:13" x14ac:dyDescent="0.1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M22" t="str">
        <f t="shared" si="0"/>
        <v>[20-30]</v>
      </c>
    </row>
    <row r="23" spans="1:13" x14ac:dyDescent="0.1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M23" t="str">
        <f t="shared" si="0"/>
        <v>[10,20)</v>
      </c>
    </row>
    <row r="24" spans="1:13" x14ac:dyDescent="0.1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M24" t="str">
        <f t="shared" si="0"/>
        <v>[0-10)</v>
      </c>
    </row>
    <row r="25" spans="1:13" x14ac:dyDescent="0.1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M25" t="str">
        <f t="shared" si="0"/>
        <v>(30,+00)</v>
      </c>
    </row>
    <row r="26" spans="1:13" x14ac:dyDescent="0.1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M26" t="str">
        <f t="shared" si="0"/>
        <v>[20-30]</v>
      </c>
    </row>
    <row r="27" spans="1:13" x14ac:dyDescent="0.1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M27" t="str">
        <f t="shared" si="0"/>
        <v>(30,+00)</v>
      </c>
    </row>
    <row r="28" spans="1:13" x14ac:dyDescent="0.1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M28" t="str">
        <f t="shared" si="0"/>
        <v>[0-10)</v>
      </c>
    </row>
    <row r="29" spans="1:13" x14ac:dyDescent="0.1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M29" t="str">
        <f t="shared" si="0"/>
        <v>(30,+00)</v>
      </c>
    </row>
    <row r="30" spans="1:13" x14ac:dyDescent="0.1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M30" t="str">
        <f t="shared" si="0"/>
        <v>[0-10)</v>
      </c>
    </row>
    <row r="31" spans="1:13" x14ac:dyDescent="0.1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M31" t="str">
        <f t="shared" si="0"/>
        <v>[0-10)</v>
      </c>
    </row>
    <row r="32" spans="1:13" x14ac:dyDescent="0.1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M32" t="str">
        <f t="shared" si="0"/>
        <v>[20-30]</v>
      </c>
    </row>
    <row r="33" spans="1:13" x14ac:dyDescent="0.1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M33" t="str">
        <f t="shared" si="0"/>
        <v>(30,+00)</v>
      </c>
    </row>
    <row r="34" spans="1:13" x14ac:dyDescent="0.1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M34" t="str">
        <f t="shared" si="0"/>
        <v>[0-10)</v>
      </c>
    </row>
    <row r="35" spans="1:13" x14ac:dyDescent="0.1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M35" t="str">
        <f t="shared" si="0"/>
        <v>[10,20)</v>
      </c>
    </row>
    <row r="36" spans="1:13" x14ac:dyDescent="0.1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  <c r="M36" t="str">
        <f t="shared" si="0"/>
        <v>(30,+00)</v>
      </c>
    </row>
    <row r="37" spans="1:13" x14ac:dyDescent="0.1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M37" t="str">
        <f t="shared" si="0"/>
        <v>(30,+00)</v>
      </c>
    </row>
    <row r="38" spans="1:13" x14ac:dyDescent="0.1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  <c r="M38" t="str">
        <f t="shared" si="0"/>
        <v>[0-10)</v>
      </c>
    </row>
    <row r="39" spans="1:13" x14ac:dyDescent="0.1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M39" t="str">
        <f t="shared" si="0"/>
        <v>[0-10)</v>
      </c>
    </row>
    <row r="40" spans="1:13" x14ac:dyDescent="0.1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M40" t="str">
        <f t="shared" si="0"/>
        <v>[10,20)</v>
      </c>
    </row>
    <row r="41" spans="1:13" x14ac:dyDescent="0.1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M41" t="str">
        <f t="shared" si="0"/>
        <v>[10,20)</v>
      </c>
    </row>
    <row r="42" spans="1:13" x14ac:dyDescent="0.1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M42" t="str">
        <f t="shared" si="0"/>
        <v>[0-10)</v>
      </c>
    </row>
    <row r="43" spans="1:13" x14ac:dyDescent="0.1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M43" t="str">
        <f t="shared" si="0"/>
        <v>[20-30]</v>
      </c>
    </row>
    <row r="44" spans="1:13" x14ac:dyDescent="0.1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  <c r="M44" t="str">
        <f t="shared" si="0"/>
        <v>[0-10)</v>
      </c>
    </row>
    <row r="45" spans="1:13" x14ac:dyDescent="0.1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M45" t="str">
        <f t="shared" si="0"/>
        <v>(30,+00)</v>
      </c>
    </row>
    <row r="46" spans="1:13" x14ac:dyDescent="0.1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  <c r="M46" t="str">
        <f t="shared" si="0"/>
        <v>[0-10)</v>
      </c>
    </row>
    <row r="47" spans="1:13" x14ac:dyDescent="0.1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  <c r="M47" t="str">
        <f t="shared" si="0"/>
        <v>[0-10)</v>
      </c>
    </row>
    <row r="48" spans="1:13" x14ac:dyDescent="0.1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  <c r="M48" t="str">
        <f t="shared" si="0"/>
        <v>[10,20)</v>
      </c>
    </row>
    <row r="49" spans="1:13" x14ac:dyDescent="0.1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  <c r="M49" t="str">
        <f t="shared" si="0"/>
        <v>[0-10)</v>
      </c>
    </row>
    <row r="50" spans="1:13" x14ac:dyDescent="0.1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  <c r="M50" t="str">
        <f t="shared" si="0"/>
        <v>[20-30]</v>
      </c>
    </row>
    <row r="51" spans="1:13" x14ac:dyDescent="0.1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M51" t="str">
        <f t="shared" si="0"/>
        <v>[10,20)</v>
      </c>
    </row>
    <row r="52" spans="1:13" x14ac:dyDescent="0.1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M52" t="str">
        <f t="shared" si="0"/>
        <v>(30,+00)</v>
      </c>
    </row>
    <row r="53" spans="1:13" x14ac:dyDescent="0.1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M53" t="str">
        <f t="shared" si="0"/>
        <v>[0-10)</v>
      </c>
    </row>
    <row r="54" spans="1:13" x14ac:dyDescent="0.1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  <c r="M54" t="str">
        <f t="shared" si="0"/>
        <v>(30,+00)</v>
      </c>
    </row>
    <row r="55" spans="1:13" x14ac:dyDescent="0.1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  <c r="M55" t="str">
        <f t="shared" si="0"/>
        <v>[20-30]</v>
      </c>
    </row>
    <row r="56" spans="1:13" x14ac:dyDescent="0.1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  <c r="M56" t="str">
        <f t="shared" si="0"/>
        <v>(30,+00)</v>
      </c>
    </row>
    <row r="57" spans="1:13" x14ac:dyDescent="0.1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  <c r="M57" t="str">
        <f t="shared" si="0"/>
        <v>(30,+00)</v>
      </c>
    </row>
    <row r="58" spans="1:13" x14ac:dyDescent="0.1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  <c r="M58" t="str">
        <f t="shared" si="0"/>
        <v>[10,20)</v>
      </c>
    </row>
    <row r="59" spans="1:13" x14ac:dyDescent="0.1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  <c r="M59" t="str">
        <f t="shared" si="0"/>
        <v>[0-10)</v>
      </c>
    </row>
    <row r="60" spans="1:13" x14ac:dyDescent="0.1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  <c r="M60" t="str">
        <f t="shared" si="0"/>
        <v>[20-30]</v>
      </c>
    </row>
    <row r="61" spans="1:13" x14ac:dyDescent="0.1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  <c r="M61" t="str">
        <f t="shared" si="0"/>
        <v>(30,+00)</v>
      </c>
    </row>
    <row r="62" spans="1:13" x14ac:dyDescent="0.1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  <c r="M62" t="str">
        <f t="shared" si="0"/>
        <v>[0-10)</v>
      </c>
    </row>
    <row r="63" spans="1:13" x14ac:dyDescent="0.1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  <c r="M63" t="str">
        <f t="shared" si="0"/>
        <v>(30,+00)</v>
      </c>
    </row>
    <row r="64" spans="1:13" x14ac:dyDescent="0.1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  <c r="M64" t="str">
        <f t="shared" si="0"/>
        <v>(30,+00)</v>
      </c>
    </row>
    <row r="65" spans="1:13" x14ac:dyDescent="0.1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  <c r="M65" t="str">
        <f t="shared" si="0"/>
        <v>[20-30]</v>
      </c>
    </row>
    <row r="66" spans="1:13" x14ac:dyDescent="0.1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  <c r="M66" t="str">
        <f t="shared" si="0"/>
        <v>[20-30]</v>
      </c>
    </row>
    <row r="67" spans="1:13" x14ac:dyDescent="0.1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  <c r="M67" t="str">
        <f t="shared" ref="M67:M130" si="1">IF(J67&gt;30,"(30,+00)",IF(J67&lt;10,"[0-10)",IF(J67&lt;20,"[10,20)","[20-30]")))</f>
        <v>[10,20)</v>
      </c>
    </row>
    <row r="68" spans="1:13" x14ac:dyDescent="0.1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  <c r="M68" t="str">
        <f t="shared" si="1"/>
        <v>[10,20)</v>
      </c>
    </row>
    <row r="69" spans="1:13" x14ac:dyDescent="0.1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  <c r="M69" t="str">
        <f t="shared" si="1"/>
        <v>[0-10)</v>
      </c>
    </row>
    <row r="70" spans="1:13" x14ac:dyDescent="0.1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  <c r="M70" t="str">
        <f t="shared" si="1"/>
        <v>[0-10)</v>
      </c>
    </row>
    <row r="71" spans="1:13" x14ac:dyDescent="0.1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  <c r="M71" t="str">
        <f t="shared" si="1"/>
        <v>[0-10)</v>
      </c>
    </row>
    <row r="72" spans="1:13" x14ac:dyDescent="0.1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  <c r="M72" t="str">
        <f t="shared" si="1"/>
        <v>[10,20)</v>
      </c>
    </row>
    <row r="73" spans="1:13" x14ac:dyDescent="0.1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  <c r="M73" t="str">
        <f t="shared" si="1"/>
        <v>(30,+00)</v>
      </c>
    </row>
    <row r="74" spans="1:13" x14ac:dyDescent="0.1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  <c r="M74" t="str">
        <f t="shared" si="1"/>
        <v>(30,+00)</v>
      </c>
    </row>
    <row r="75" spans="1:13" x14ac:dyDescent="0.1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  <c r="M75" t="str">
        <f t="shared" si="1"/>
        <v>[10,20)</v>
      </c>
    </row>
    <row r="76" spans="1:13" x14ac:dyDescent="0.1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  <c r="M76" t="str">
        <f t="shared" si="1"/>
        <v>(30,+00)</v>
      </c>
    </row>
    <row r="77" spans="1:13" x14ac:dyDescent="0.1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  <c r="M77" t="str">
        <f t="shared" si="1"/>
        <v>[0-10)</v>
      </c>
    </row>
    <row r="78" spans="1:13" x14ac:dyDescent="0.1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  <c r="M78" t="str">
        <f t="shared" si="1"/>
        <v>[0-10)</v>
      </c>
    </row>
    <row r="79" spans="1:13" x14ac:dyDescent="0.1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  <c r="M79" t="str">
        <f t="shared" si="1"/>
        <v>[0-10)</v>
      </c>
    </row>
    <row r="80" spans="1:13" x14ac:dyDescent="0.1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  <c r="M80" t="str">
        <f t="shared" si="1"/>
        <v>[20-30]</v>
      </c>
    </row>
    <row r="81" spans="1:13" x14ac:dyDescent="0.1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  <c r="M81" t="str">
        <f t="shared" si="1"/>
        <v>[10,20)</v>
      </c>
    </row>
    <row r="82" spans="1:13" x14ac:dyDescent="0.1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  <c r="M82" t="str">
        <f t="shared" si="1"/>
        <v>[0-10)</v>
      </c>
    </row>
    <row r="83" spans="1:13" x14ac:dyDescent="0.1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  <c r="M83" t="str">
        <f t="shared" si="1"/>
        <v>[0-10)</v>
      </c>
    </row>
    <row r="84" spans="1:13" x14ac:dyDescent="0.1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  <c r="M84" t="str">
        <f t="shared" si="1"/>
        <v>[0-10)</v>
      </c>
    </row>
    <row r="85" spans="1:13" x14ac:dyDescent="0.1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  <c r="M85" t="str">
        <f t="shared" si="1"/>
        <v>(30,+00)</v>
      </c>
    </row>
    <row r="86" spans="1:13" x14ac:dyDescent="0.1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  <c r="M86" t="str">
        <f t="shared" si="1"/>
        <v>[10,20)</v>
      </c>
    </row>
    <row r="87" spans="1:13" x14ac:dyDescent="0.1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  <c r="M87" t="str">
        <f t="shared" si="1"/>
        <v>[10,20)</v>
      </c>
    </row>
    <row r="88" spans="1:13" x14ac:dyDescent="0.1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  <c r="M88" t="str">
        <f t="shared" si="1"/>
        <v>(30,+00)</v>
      </c>
    </row>
    <row r="89" spans="1:13" x14ac:dyDescent="0.1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  <c r="M89" t="str">
        <f t="shared" si="1"/>
        <v>[0-10)</v>
      </c>
    </row>
    <row r="90" spans="1:13" x14ac:dyDescent="0.1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  <c r="M90" t="str">
        <f t="shared" si="1"/>
        <v>(30,+00)</v>
      </c>
    </row>
    <row r="91" spans="1:13" x14ac:dyDescent="0.1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  <c r="M91" t="str">
        <f t="shared" si="1"/>
        <v>[0-10)</v>
      </c>
    </row>
    <row r="92" spans="1:13" x14ac:dyDescent="0.1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  <c r="M92" t="str">
        <f t="shared" si="1"/>
        <v>[0-10)</v>
      </c>
    </row>
    <row r="93" spans="1:13" x14ac:dyDescent="0.1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  <c r="M93" t="str">
        <f t="shared" si="1"/>
        <v>[0-10)</v>
      </c>
    </row>
    <row r="94" spans="1:13" x14ac:dyDescent="0.1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  <c r="M94" t="str">
        <f t="shared" si="1"/>
        <v>(30,+00)</v>
      </c>
    </row>
    <row r="95" spans="1:13" x14ac:dyDescent="0.1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  <c r="M95" t="str">
        <f t="shared" si="1"/>
        <v>[20-30]</v>
      </c>
    </row>
    <row r="96" spans="1:13" x14ac:dyDescent="0.1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  <c r="M96" t="str">
        <f t="shared" si="1"/>
        <v>[0-10)</v>
      </c>
    </row>
    <row r="97" spans="1:13" x14ac:dyDescent="0.1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  <c r="M97" t="str">
        <f t="shared" si="1"/>
        <v>[0-10)</v>
      </c>
    </row>
    <row r="98" spans="1:13" x14ac:dyDescent="0.1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  <c r="M98" t="str">
        <f t="shared" si="1"/>
        <v>(30,+00)</v>
      </c>
    </row>
    <row r="99" spans="1:13" x14ac:dyDescent="0.1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  <c r="M99" t="str">
        <f t="shared" si="1"/>
        <v>(30,+00)</v>
      </c>
    </row>
    <row r="100" spans="1:13" x14ac:dyDescent="0.1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  <c r="M100" t="str">
        <f t="shared" si="1"/>
        <v>[20-30]</v>
      </c>
    </row>
    <row r="101" spans="1:13" x14ac:dyDescent="0.1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  <c r="M101" t="str">
        <f t="shared" si="1"/>
        <v>[20-30]</v>
      </c>
    </row>
    <row r="102" spans="1:13" x14ac:dyDescent="0.1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  <c r="M102" t="str">
        <f t="shared" si="1"/>
        <v>[0-10)</v>
      </c>
    </row>
    <row r="103" spans="1:13" x14ac:dyDescent="0.1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  <c r="M103" t="str">
        <f t="shared" si="1"/>
        <v>[0-10)</v>
      </c>
    </row>
    <row r="104" spans="1:13" x14ac:dyDescent="0.1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  <c r="M104" t="str">
        <f t="shared" si="1"/>
        <v>(30,+00)</v>
      </c>
    </row>
    <row r="105" spans="1:13" x14ac:dyDescent="0.1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  <c r="M105" t="str">
        <f t="shared" si="1"/>
        <v>[0-10)</v>
      </c>
    </row>
    <row r="106" spans="1:13" x14ac:dyDescent="0.1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  <c r="M106" t="str">
        <f t="shared" si="1"/>
        <v>[0-10)</v>
      </c>
    </row>
    <row r="107" spans="1:13" x14ac:dyDescent="0.1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  <c r="M107" t="str">
        <f t="shared" si="1"/>
        <v>[0-10)</v>
      </c>
    </row>
    <row r="108" spans="1:13" x14ac:dyDescent="0.1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  <c r="M108" t="str">
        <f t="shared" si="1"/>
        <v>[0-10)</v>
      </c>
    </row>
    <row r="109" spans="1:13" x14ac:dyDescent="0.1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  <c r="M109" t="str">
        <f t="shared" si="1"/>
        <v>[0-10)</v>
      </c>
    </row>
    <row r="110" spans="1:13" x14ac:dyDescent="0.1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  <c r="M110" t="str">
        <f t="shared" si="1"/>
        <v>[0-10)</v>
      </c>
    </row>
    <row r="111" spans="1:13" x14ac:dyDescent="0.1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  <c r="M111" t="str">
        <f t="shared" si="1"/>
        <v>[20-30]</v>
      </c>
    </row>
    <row r="112" spans="1:13" x14ac:dyDescent="0.1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  <c r="M112" t="str">
        <f t="shared" si="1"/>
        <v>(30,+00)</v>
      </c>
    </row>
    <row r="113" spans="1:13" x14ac:dyDescent="0.1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  <c r="M113" t="str">
        <f t="shared" si="1"/>
        <v>[10,20)</v>
      </c>
    </row>
    <row r="114" spans="1:13" x14ac:dyDescent="0.1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  <c r="M114" t="str">
        <f t="shared" si="1"/>
        <v>[0-10)</v>
      </c>
    </row>
    <row r="115" spans="1:13" x14ac:dyDescent="0.1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  <c r="M115" t="str">
        <f t="shared" si="1"/>
        <v>[0-10)</v>
      </c>
    </row>
    <row r="116" spans="1:13" x14ac:dyDescent="0.1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  <c r="M116" t="str">
        <f t="shared" si="1"/>
        <v>[10,20)</v>
      </c>
    </row>
    <row r="117" spans="1:13" x14ac:dyDescent="0.1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  <c r="M117" t="str">
        <f t="shared" si="1"/>
        <v>[0-10)</v>
      </c>
    </row>
    <row r="118" spans="1:13" x14ac:dyDescent="0.1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  <c r="M118" t="str">
        <f t="shared" si="1"/>
        <v>[0-10)</v>
      </c>
    </row>
    <row r="119" spans="1:13" x14ac:dyDescent="0.1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  <c r="M119" t="str">
        <f t="shared" si="1"/>
        <v>[20-30]</v>
      </c>
    </row>
    <row r="120" spans="1:13" x14ac:dyDescent="0.1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  <c r="M120" t="str">
        <f t="shared" si="1"/>
        <v>(30,+00)</v>
      </c>
    </row>
    <row r="121" spans="1:13" x14ac:dyDescent="0.1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  <c r="M121" t="str">
        <f t="shared" si="1"/>
        <v>(30,+00)</v>
      </c>
    </row>
    <row r="122" spans="1:13" x14ac:dyDescent="0.1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  <c r="M122" t="str">
        <f t="shared" si="1"/>
        <v>(30,+00)</v>
      </c>
    </row>
    <row r="123" spans="1:13" x14ac:dyDescent="0.1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  <c r="M123" t="str">
        <f t="shared" si="1"/>
        <v>[0-10)</v>
      </c>
    </row>
    <row r="124" spans="1:13" x14ac:dyDescent="0.1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  <c r="M124" t="str">
        <f t="shared" si="1"/>
        <v>(30,+00)</v>
      </c>
    </row>
    <row r="125" spans="1:13" x14ac:dyDescent="0.1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  <c r="M125" t="str">
        <f t="shared" si="1"/>
        <v>[10,20)</v>
      </c>
    </row>
    <row r="126" spans="1:13" x14ac:dyDescent="0.1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  <c r="M126" t="str">
        <f t="shared" si="1"/>
        <v>(30,+00)</v>
      </c>
    </row>
    <row r="127" spans="1:13" x14ac:dyDescent="0.1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  <c r="M127" t="str">
        <f t="shared" si="1"/>
        <v>[10,20)</v>
      </c>
    </row>
    <row r="128" spans="1:13" x14ac:dyDescent="0.1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  <c r="M128" t="str">
        <f t="shared" si="1"/>
        <v>[0-10)</v>
      </c>
    </row>
    <row r="129" spans="1:13" x14ac:dyDescent="0.1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  <c r="M129" t="str">
        <f t="shared" si="1"/>
        <v>[0-10)</v>
      </c>
    </row>
    <row r="130" spans="1:13" x14ac:dyDescent="0.1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  <c r="M130" t="str">
        <f t="shared" si="1"/>
        <v>[20-30]</v>
      </c>
    </row>
    <row r="131" spans="1:13" x14ac:dyDescent="0.1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  <c r="M131" t="str">
        <f t="shared" ref="M131:M194" si="2">IF(J131&gt;30,"(30,+00)",IF(J131&lt;10,"[0-10)",IF(J131&lt;20,"[10,20)","[20-30]")))</f>
        <v>[0-10)</v>
      </c>
    </row>
    <row r="132" spans="1:13" x14ac:dyDescent="0.1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  <c r="M132" t="str">
        <f t="shared" si="2"/>
        <v>[0-10)</v>
      </c>
    </row>
    <row r="133" spans="1:13" x14ac:dyDescent="0.1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  <c r="M133" t="str">
        <f t="shared" si="2"/>
        <v>[0-10)</v>
      </c>
    </row>
    <row r="134" spans="1:13" x14ac:dyDescent="0.1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  <c r="M134" t="str">
        <f t="shared" si="2"/>
        <v>[10,20)</v>
      </c>
    </row>
    <row r="135" spans="1:13" x14ac:dyDescent="0.1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  <c r="M135" t="str">
        <f t="shared" si="2"/>
        <v>[20-30]</v>
      </c>
    </row>
    <row r="136" spans="1:13" x14ac:dyDescent="0.1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  <c r="M136" t="str">
        <f t="shared" si="2"/>
        <v>[10,20)</v>
      </c>
    </row>
    <row r="137" spans="1:13" x14ac:dyDescent="0.1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  <c r="M137" t="str">
        <f t="shared" si="2"/>
        <v>[10,20)</v>
      </c>
    </row>
    <row r="138" spans="1:13" x14ac:dyDescent="0.1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  <c r="M138" t="str">
        <f t="shared" si="2"/>
        <v>[20-30]</v>
      </c>
    </row>
    <row r="139" spans="1:13" x14ac:dyDescent="0.1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  <c r="M139" t="str">
        <f t="shared" si="2"/>
        <v>(30,+00)</v>
      </c>
    </row>
    <row r="140" spans="1:13" x14ac:dyDescent="0.1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  <c r="M140" t="str">
        <f t="shared" si="2"/>
        <v>[0-10)</v>
      </c>
    </row>
    <row r="141" spans="1:13" x14ac:dyDescent="0.1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  <c r="M141" t="str">
        <f t="shared" si="2"/>
        <v>(30,+00)</v>
      </c>
    </row>
    <row r="142" spans="1:13" x14ac:dyDescent="0.1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  <c r="M142" t="str">
        <f t="shared" si="2"/>
        <v>[10,20)</v>
      </c>
    </row>
    <row r="143" spans="1:13" x14ac:dyDescent="0.1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  <c r="M143" t="str">
        <f t="shared" si="2"/>
        <v>[0-10)</v>
      </c>
    </row>
    <row r="144" spans="1:13" x14ac:dyDescent="0.1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  <c r="M144" t="str">
        <f t="shared" si="2"/>
        <v>[10,20)</v>
      </c>
    </row>
    <row r="145" spans="1:13" x14ac:dyDescent="0.1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  <c r="M145" t="str">
        <f t="shared" si="2"/>
        <v>[0-10)</v>
      </c>
    </row>
    <row r="146" spans="1:13" x14ac:dyDescent="0.1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  <c r="M146" t="str">
        <f t="shared" si="2"/>
        <v>[10,20)</v>
      </c>
    </row>
    <row r="147" spans="1:13" x14ac:dyDescent="0.1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  <c r="M147" t="str">
        <f t="shared" si="2"/>
        <v>(30,+00)</v>
      </c>
    </row>
    <row r="148" spans="1:13" x14ac:dyDescent="0.1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  <c r="M148" t="str">
        <f t="shared" si="2"/>
        <v>[0-10)</v>
      </c>
    </row>
    <row r="149" spans="1:13" x14ac:dyDescent="0.1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  <c r="M149" t="str">
        <f t="shared" si="2"/>
        <v>(30,+00)</v>
      </c>
    </row>
    <row r="150" spans="1:13" x14ac:dyDescent="0.1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  <c r="M150" t="str">
        <f t="shared" si="2"/>
        <v>[20-30]</v>
      </c>
    </row>
    <row r="151" spans="1:13" x14ac:dyDescent="0.1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  <c r="M151" t="str">
        <f t="shared" si="2"/>
        <v>[10,20)</v>
      </c>
    </row>
    <row r="152" spans="1:13" x14ac:dyDescent="0.1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  <c r="M152" t="str">
        <f t="shared" si="2"/>
        <v>[10,20)</v>
      </c>
    </row>
    <row r="153" spans="1:13" x14ac:dyDescent="0.1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  <c r="M153" t="str">
        <f t="shared" si="2"/>
        <v>(30,+00)</v>
      </c>
    </row>
    <row r="154" spans="1:13" x14ac:dyDescent="0.1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  <c r="M154" t="str">
        <f t="shared" si="2"/>
        <v>[0-10)</v>
      </c>
    </row>
    <row r="155" spans="1:13" x14ac:dyDescent="0.1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  <c r="M155" t="str">
        <f t="shared" si="2"/>
        <v>[10,20)</v>
      </c>
    </row>
    <row r="156" spans="1:13" x14ac:dyDescent="0.1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  <c r="M156" t="str">
        <f t="shared" si="2"/>
        <v>[0-10)</v>
      </c>
    </row>
    <row r="157" spans="1:13" x14ac:dyDescent="0.1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  <c r="M157" t="str">
        <f t="shared" si="2"/>
        <v>(30,+00)</v>
      </c>
    </row>
    <row r="158" spans="1:13" x14ac:dyDescent="0.1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  <c r="M158" t="str">
        <f t="shared" si="2"/>
        <v>[0-10)</v>
      </c>
    </row>
    <row r="159" spans="1:13" x14ac:dyDescent="0.1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  <c r="M159" t="str">
        <f t="shared" si="2"/>
        <v>[0-10)</v>
      </c>
    </row>
    <row r="160" spans="1:13" x14ac:dyDescent="0.1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  <c r="M160" t="str">
        <f t="shared" si="2"/>
        <v>[0-10)</v>
      </c>
    </row>
    <row r="161" spans="1:13" x14ac:dyDescent="0.1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  <c r="M161" t="str">
        <f t="shared" si="2"/>
        <v>(30,+00)</v>
      </c>
    </row>
    <row r="162" spans="1:13" x14ac:dyDescent="0.1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  <c r="M162" t="str">
        <f t="shared" si="2"/>
        <v>[10,20)</v>
      </c>
    </row>
    <row r="163" spans="1:13" x14ac:dyDescent="0.1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  <c r="M163" t="str">
        <f t="shared" si="2"/>
        <v>[10,20)</v>
      </c>
    </row>
    <row r="164" spans="1:13" x14ac:dyDescent="0.1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  <c r="M164" t="str">
        <f t="shared" si="2"/>
        <v>[0-10)</v>
      </c>
    </row>
    <row r="165" spans="1:13" x14ac:dyDescent="0.1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  <c r="M165" t="str">
        <f t="shared" si="2"/>
        <v>[0-10)</v>
      </c>
    </row>
    <row r="166" spans="1:13" x14ac:dyDescent="0.1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  <c r="M166" t="str">
        <f t="shared" si="2"/>
        <v>(30,+00)</v>
      </c>
    </row>
    <row r="167" spans="1:13" x14ac:dyDescent="0.1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  <c r="M167" t="str">
        <f t="shared" si="2"/>
        <v>[20-30]</v>
      </c>
    </row>
    <row r="168" spans="1:13" x14ac:dyDescent="0.1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  <c r="M168" t="str">
        <f t="shared" si="2"/>
        <v>(30,+00)</v>
      </c>
    </row>
    <row r="169" spans="1:13" x14ac:dyDescent="0.1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  <c r="M169" t="str">
        <f t="shared" si="2"/>
        <v>[20-30]</v>
      </c>
    </row>
    <row r="170" spans="1:13" x14ac:dyDescent="0.1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  <c r="M170" t="str">
        <f t="shared" si="2"/>
        <v>[20-30]</v>
      </c>
    </row>
    <row r="171" spans="1:13" x14ac:dyDescent="0.1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  <c r="M171" t="str">
        <f t="shared" si="2"/>
        <v>(30,+00)</v>
      </c>
    </row>
    <row r="172" spans="1:13" x14ac:dyDescent="0.1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  <c r="M172" t="str">
        <f t="shared" si="2"/>
        <v>(30,+00)</v>
      </c>
    </row>
    <row r="173" spans="1:13" x14ac:dyDescent="0.1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  <c r="M173" t="str">
        <f t="shared" si="2"/>
        <v>[20-30]</v>
      </c>
    </row>
    <row r="174" spans="1:13" x14ac:dyDescent="0.1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  <c r="M174" t="str">
        <f t="shared" si="2"/>
        <v>[10,20)</v>
      </c>
    </row>
    <row r="175" spans="1:13" x14ac:dyDescent="0.1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  <c r="M175" t="str">
        <f t="shared" si="2"/>
        <v>[0-10)</v>
      </c>
    </row>
    <row r="176" spans="1:13" x14ac:dyDescent="0.1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  <c r="M176" t="str">
        <f t="shared" si="2"/>
        <v>(30,+00)</v>
      </c>
    </row>
    <row r="177" spans="1:13" x14ac:dyDescent="0.1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  <c r="M177" t="str">
        <f t="shared" si="2"/>
        <v>[0-10)</v>
      </c>
    </row>
    <row r="178" spans="1:13" x14ac:dyDescent="0.1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  <c r="M178" t="str">
        <f t="shared" si="2"/>
        <v>[20-30]</v>
      </c>
    </row>
    <row r="179" spans="1:13" x14ac:dyDescent="0.1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  <c r="M179" t="str">
        <f t="shared" si="2"/>
        <v>[20-30]</v>
      </c>
    </row>
    <row r="180" spans="1:13" x14ac:dyDescent="0.1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  <c r="M180" t="str">
        <f t="shared" si="2"/>
        <v>[10,20)</v>
      </c>
    </row>
    <row r="181" spans="1:13" x14ac:dyDescent="0.1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  <c r="M181" t="str">
        <f t="shared" si="2"/>
        <v>[0-10)</v>
      </c>
    </row>
    <row r="182" spans="1:13" x14ac:dyDescent="0.1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  <c r="M182" t="str">
        <f t="shared" si="2"/>
        <v>(30,+00)</v>
      </c>
    </row>
    <row r="183" spans="1:13" x14ac:dyDescent="0.1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  <c r="M183" t="str">
        <f t="shared" si="2"/>
        <v>[10,20)</v>
      </c>
    </row>
    <row r="184" spans="1:13" x14ac:dyDescent="0.1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  <c r="M184" t="str">
        <f t="shared" si="2"/>
        <v>(30,+00)</v>
      </c>
    </row>
    <row r="185" spans="1:13" x14ac:dyDescent="0.1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  <c r="M185" t="str">
        <f t="shared" si="2"/>
        <v>(30,+00)</v>
      </c>
    </row>
    <row r="186" spans="1:13" x14ac:dyDescent="0.1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  <c r="M186" t="str">
        <f t="shared" si="2"/>
        <v>[20-30]</v>
      </c>
    </row>
    <row r="187" spans="1:13" x14ac:dyDescent="0.1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  <c r="M187" t="str">
        <f t="shared" si="2"/>
        <v>(30,+00)</v>
      </c>
    </row>
    <row r="188" spans="1:13" x14ac:dyDescent="0.1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  <c r="M188" t="str">
        <f t="shared" si="2"/>
        <v>[10,20)</v>
      </c>
    </row>
    <row r="189" spans="1:13" x14ac:dyDescent="0.1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  <c r="M189" t="str">
        <f t="shared" si="2"/>
        <v>[20-30]</v>
      </c>
    </row>
    <row r="190" spans="1:13" x14ac:dyDescent="0.1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  <c r="M190" t="str">
        <f t="shared" si="2"/>
        <v>[10,20)</v>
      </c>
    </row>
    <row r="191" spans="1:13" x14ac:dyDescent="0.1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  <c r="M191" t="str">
        <f t="shared" si="2"/>
        <v>[0-10)</v>
      </c>
    </row>
    <row r="192" spans="1:13" x14ac:dyDescent="0.1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  <c r="M192" t="str">
        <f t="shared" si="2"/>
        <v>[10,20)</v>
      </c>
    </row>
    <row r="193" spans="1:13" x14ac:dyDescent="0.1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  <c r="M193" t="str">
        <f t="shared" si="2"/>
        <v>[10,20)</v>
      </c>
    </row>
    <row r="194" spans="1:13" x14ac:dyDescent="0.1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  <c r="M194" t="str">
        <f t="shared" si="2"/>
        <v>[0-10)</v>
      </c>
    </row>
    <row r="195" spans="1:13" x14ac:dyDescent="0.1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  <c r="M195" t="str">
        <f t="shared" ref="M195:M258" si="3">IF(J195&gt;30,"(30,+00)",IF(J195&lt;10,"[0-10)",IF(J195&lt;20,"[10,20)","[20-30]")))</f>
        <v>[20-30]</v>
      </c>
    </row>
    <row r="196" spans="1:13" x14ac:dyDescent="0.1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  <c r="M196" t="str">
        <f t="shared" si="3"/>
        <v>[20-30]</v>
      </c>
    </row>
    <row r="197" spans="1:13" x14ac:dyDescent="0.1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  <c r="M197" t="str">
        <f t="shared" si="3"/>
        <v>(30,+00)</v>
      </c>
    </row>
    <row r="198" spans="1:13" x14ac:dyDescent="0.1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  <c r="M198" t="str">
        <f t="shared" si="3"/>
        <v>[0-10)</v>
      </c>
    </row>
    <row r="199" spans="1:13" x14ac:dyDescent="0.1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  <c r="M199" t="str">
        <f t="shared" si="3"/>
        <v>[0-10)</v>
      </c>
    </row>
    <row r="200" spans="1:13" x14ac:dyDescent="0.1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  <c r="M200" t="str">
        <f t="shared" si="3"/>
        <v>[0-10)</v>
      </c>
    </row>
    <row r="201" spans="1:13" x14ac:dyDescent="0.1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  <c r="M201" t="str">
        <f t="shared" si="3"/>
        <v>[10,20)</v>
      </c>
    </row>
    <row r="202" spans="1:13" x14ac:dyDescent="0.1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  <c r="M202" t="str">
        <f t="shared" si="3"/>
        <v>[0-10)</v>
      </c>
    </row>
    <row r="203" spans="1:13" x14ac:dyDescent="0.1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  <c r="M203" t="str">
        <f t="shared" si="3"/>
        <v>(30,+00)</v>
      </c>
    </row>
    <row r="204" spans="1:13" x14ac:dyDescent="0.1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  <c r="M204" t="str">
        <f t="shared" si="3"/>
        <v>[0-10)</v>
      </c>
    </row>
    <row r="205" spans="1:13" x14ac:dyDescent="0.1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  <c r="M205" t="str">
        <f t="shared" si="3"/>
        <v>[0-10)</v>
      </c>
    </row>
    <row r="206" spans="1:13" x14ac:dyDescent="0.1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  <c r="M206" t="str">
        <f t="shared" si="3"/>
        <v>[0-10)</v>
      </c>
    </row>
    <row r="207" spans="1:13" x14ac:dyDescent="0.1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  <c r="M207" t="str">
        <f t="shared" si="3"/>
        <v>[10,20)</v>
      </c>
    </row>
    <row r="208" spans="1:13" x14ac:dyDescent="0.1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  <c r="M208" t="str">
        <f t="shared" si="3"/>
        <v>[10,20)</v>
      </c>
    </row>
    <row r="209" spans="1:13" x14ac:dyDescent="0.1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  <c r="M209" t="str">
        <f t="shared" si="3"/>
        <v>[10,20)</v>
      </c>
    </row>
    <row r="210" spans="1:13" x14ac:dyDescent="0.1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  <c r="M210" t="str">
        <f t="shared" si="3"/>
        <v>[0-10)</v>
      </c>
    </row>
    <row r="211" spans="1:13" x14ac:dyDescent="0.1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  <c r="M211" t="str">
        <f t="shared" si="3"/>
        <v>(30,+00)</v>
      </c>
    </row>
    <row r="212" spans="1:13" x14ac:dyDescent="0.1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  <c r="M212" t="str">
        <f t="shared" si="3"/>
        <v>[0-10)</v>
      </c>
    </row>
    <row r="213" spans="1:13" x14ac:dyDescent="0.1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  <c r="M213" t="str">
        <f t="shared" si="3"/>
        <v>[20-30]</v>
      </c>
    </row>
    <row r="214" spans="1:13" x14ac:dyDescent="0.1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  <c r="M214" t="str">
        <f t="shared" si="3"/>
        <v>[0-10)</v>
      </c>
    </row>
    <row r="215" spans="1:13" x14ac:dyDescent="0.1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  <c r="M215" t="str">
        <f t="shared" si="3"/>
        <v>[10,20)</v>
      </c>
    </row>
    <row r="216" spans="1:13" x14ac:dyDescent="0.1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  <c r="M216" t="str">
        <f t="shared" si="3"/>
        <v>[0-10)</v>
      </c>
    </row>
    <row r="217" spans="1:13" x14ac:dyDescent="0.1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  <c r="M217" t="str">
        <f t="shared" si="3"/>
        <v>(30,+00)</v>
      </c>
    </row>
    <row r="218" spans="1:13" x14ac:dyDescent="0.1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  <c r="M218" t="str">
        <f t="shared" si="3"/>
        <v>[0-10)</v>
      </c>
    </row>
    <row r="219" spans="1:13" x14ac:dyDescent="0.1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  <c r="M219" t="str">
        <f t="shared" si="3"/>
        <v>[20-30]</v>
      </c>
    </row>
    <row r="220" spans="1:13" x14ac:dyDescent="0.1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  <c r="M220" t="str">
        <f t="shared" si="3"/>
        <v>(30,+00)</v>
      </c>
    </row>
    <row r="221" spans="1:13" x14ac:dyDescent="0.1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  <c r="M221" t="str">
        <f t="shared" si="3"/>
        <v>[10,20)</v>
      </c>
    </row>
    <row r="222" spans="1:13" x14ac:dyDescent="0.1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  <c r="M222" t="str">
        <f t="shared" si="3"/>
        <v>[0-10)</v>
      </c>
    </row>
    <row r="223" spans="1:13" x14ac:dyDescent="0.1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  <c r="M223" t="str">
        <f t="shared" si="3"/>
        <v>[10,20)</v>
      </c>
    </row>
    <row r="224" spans="1:13" x14ac:dyDescent="0.1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  <c r="M224" t="str">
        <f t="shared" si="3"/>
        <v>[0-10)</v>
      </c>
    </row>
    <row r="225" spans="1:13" x14ac:dyDescent="0.1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  <c r="M225" t="str">
        <f t="shared" si="3"/>
        <v>[0-10)</v>
      </c>
    </row>
    <row r="226" spans="1:13" x14ac:dyDescent="0.1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  <c r="M226" t="str">
        <f t="shared" si="3"/>
        <v>(30,+00)</v>
      </c>
    </row>
    <row r="227" spans="1:13" x14ac:dyDescent="0.1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  <c r="M227" t="str">
        <f t="shared" si="3"/>
        <v>[0-10)</v>
      </c>
    </row>
    <row r="228" spans="1:13" x14ac:dyDescent="0.1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  <c r="M228" t="str">
        <f t="shared" si="3"/>
        <v>[10,20)</v>
      </c>
    </row>
    <row r="229" spans="1:13" x14ac:dyDescent="0.1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  <c r="M229" t="str">
        <f t="shared" si="3"/>
        <v>[0-10)</v>
      </c>
    </row>
    <row r="230" spans="1:13" x14ac:dyDescent="0.1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  <c r="M230" t="str">
        <f t="shared" si="3"/>
        <v>[10,20)</v>
      </c>
    </row>
    <row r="231" spans="1:13" x14ac:dyDescent="0.1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  <c r="M231" t="str">
        <f t="shared" si="3"/>
        <v>[20-30]</v>
      </c>
    </row>
    <row r="232" spans="1:13" x14ac:dyDescent="0.1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  <c r="M232" t="str">
        <f t="shared" si="3"/>
        <v>(30,+00)</v>
      </c>
    </row>
    <row r="233" spans="1:13" x14ac:dyDescent="0.1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  <c r="M233" t="str">
        <f t="shared" si="3"/>
        <v>[0-10)</v>
      </c>
    </row>
    <row r="234" spans="1:13" x14ac:dyDescent="0.1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  <c r="M234" t="str">
        <f t="shared" si="3"/>
        <v>[10,20)</v>
      </c>
    </row>
    <row r="235" spans="1:13" x14ac:dyDescent="0.1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  <c r="M235" t="str">
        <f t="shared" si="3"/>
        <v>(30,+00)</v>
      </c>
    </row>
    <row r="236" spans="1:13" x14ac:dyDescent="0.1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  <c r="M236" t="str">
        <f t="shared" si="3"/>
        <v>[10,20)</v>
      </c>
    </row>
    <row r="237" spans="1:13" x14ac:dyDescent="0.1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  <c r="M237" t="str">
        <f t="shared" si="3"/>
        <v>[0-10)</v>
      </c>
    </row>
    <row r="238" spans="1:13" x14ac:dyDescent="0.1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  <c r="M238" t="str">
        <f t="shared" si="3"/>
        <v>[20-30]</v>
      </c>
    </row>
    <row r="239" spans="1:13" x14ac:dyDescent="0.1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  <c r="M239" t="str">
        <f t="shared" si="3"/>
        <v>[20-30]</v>
      </c>
    </row>
    <row r="240" spans="1:13" x14ac:dyDescent="0.1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  <c r="M240" t="str">
        <f t="shared" si="3"/>
        <v>[10,20)</v>
      </c>
    </row>
    <row r="241" spans="1:13" x14ac:dyDescent="0.1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  <c r="M241" t="str">
        <f t="shared" si="3"/>
        <v>[10,20)</v>
      </c>
    </row>
    <row r="242" spans="1:13" x14ac:dyDescent="0.1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  <c r="M242" t="str">
        <f t="shared" si="3"/>
        <v>[10,20)</v>
      </c>
    </row>
    <row r="243" spans="1:13" x14ac:dyDescent="0.1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  <c r="M243" t="str">
        <f t="shared" si="3"/>
        <v>[10,20)</v>
      </c>
    </row>
    <row r="244" spans="1:13" x14ac:dyDescent="0.1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  <c r="M244" t="str">
        <f t="shared" si="3"/>
        <v>[10,20)</v>
      </c>
    </row>
    <row r="245" spans="1:13" x14ac:dyDescent="0.1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  <c r="M245" t="str">
        <f t="shared" si="3"/>
        <v>[0-10)</v>
      </c>
    </row>
    <row r="246" spans="1:13" x14ac:dyDescent="0.1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  <c r="M246" t="str">
        <f t="shared" si="3"/>
        <v>[0-10)</v>
      </c>
    </row>
    <row r="247" spans="1:13" x14ac:dyDescent="0.1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  <c r="M247" t="str">
        <f t="shared" si="3"/>
        <v>(30,+00)</v>
      </c>
    </row>
    <row r="248" spans="1:13" x14ac:dyDescent="0.1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  <c r="M248" t="str">
        <f t="shared" si="3"/>
        <v>[0-10)</v>
      </c>
    </row>
    <row r="249" spans="1:13" x14ac:dyDescent="0.1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  <c r="M249" t="str">
        <f t="shared" si="3"/>
        <v>[10,20)</v>
      </c>
    </row>
    <row r="250" spans="1:13" x14ac:dyDescent="0.1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  <c r="M250" t="str">
        <f t="shared" si="3"/>
        <v>(30,+00)</v>
      </c>
    </row>
    <row r="251" spans="1:13" x14ac:dyDescent="0.1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  <c r="M251" t="str">
        <f t="shared" si="3"/>
        <v>[20-30]</v>
      </c>
    </row>
    <row r="252" spans="1:13" x14ac:dyDescent="0.1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  <c r="M252" t="str">
        <f t="shared" si="3"/>
        <v>[0-10)</v>
      </c>
    </row>
    <row r="253" spans="1:13" x14ac:dyDescent="0.1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  <c r="M253" t="str">
        <f t="shared" si="3"/>
        <v>[10,20)</v>
      </c>
    </row>
    <row r="254" spans="1:13" x14ac:dyDescent="0.1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  <c r="M254" t="str">
        <f t="shared" si="3"/>
        <v>[20-30]</v>
      </c>
    </row>
    <row r="255" spans="1:13" x14ac:dyDescent="0.1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  <c r="M255" t="str">
        <f t="shared" si="3"/>
        <v>[10,20)</v>
      </c>
    </row>
    <row r="256" spans="1:13" x14ac:dyDescent="0.1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  <c r="M256" t="str">
        <f t="shared" si="3"/>
        <v>[20-30]</v>
      </c>
    </row>
    <row r="257" spans="1:13" x14ac:dyDescent="0.1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  <c r="M257" t="str">
        <f t="shared" si="3"/>
        <v>[10,20)</v>
      </c>
    </row>
    <row r="258" spans="1:13" x14ac:dyDescent="0.1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  <c r="M258" t="str">
        <f t="shared" si="3"/>
        <v>(30,+00)</v>
      </c>
    </row>
    <row r="259" spans="1:13" x14ac:dyDescent="0.1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  <c r="M259" t="str">
        <f t="shared" ref="M259:M322" si="4">IF(J259&gt;30,"(30,+00)",IF(J259&lt;10,"[0-10)",IF(J259&lt;20,"[10,20)","[20-30]")))</f>
        <v>(30,+00)</v>
      </c>
    </row>
    <row r="260" spans="1:13" x14ac:dyDescent="0.1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  <c r="M260" t="str">
        <f t="shared" si="4"/>
        <v>(30,+00)</v>
      </c>
    </row>
    <row r="261" spans="1:13" x14ac:dyDescent="0.1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  <c r="M261" t="str">
        <f t="shared" si="4"/>
        <v>[20-30]</v>
      </c>
    </row>
    <row r="262" spans="1:13" x14ac:dyDescent="0.1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  <c r="M262" t="str">
        <f t="shared" si="4"/>
        <v>[0-10)</v>
      </c>
    </row>
    <row r="263" spans="1:13" x14ac:dyDescent="0.1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  <c r="M263" t="str">
        <f t="shared" si="4"/>
        <v>(30,+00)</v>
      </c>
    </row>
    <row r="264" spans="1:13" x14ac:dyDescent="0.1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  <c r="M264" t="str">
        <f t="shared" si="4"/>
        <v>(30,+00)</v>
      </c>
    </row>
    <row r="265" spans="1:13" x14ac:dyDescent="0.1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  <c r="M265" t="str">
        <f t="shared" si="4"/>
        <v>[0-10)</v>
      </c>
    </row>
    <row r="266" spans="1:13" x14ac:dyDescent="0.1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  <c r="M266" t="str">
        <f t="shared" si="4"/>
        <v>[0-10)</v>
      </c>
    </row>
    <row r="267" spans="1:13" x14ac:dyDescent="0.1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  <c r="M267" t="str">
        <f t="shared" si="4"/>
        <v>[10,20)</v>
      </c>
    </row>
    <row r="268" spans="1:13" x14ac:dyDescent="0.1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  <c r="M268" t="str">
        <f t="shared" si="4"/>
        <v>(30,+00)</v>
      </c>
    </row>
    <row r="269" spans="1:13" x14ac:dyDescent="0.1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  <c r="M269" t="str">
        <f t="shared" si="4"/>
        <v>[0-10)</v>
      </c>
    </row>
    <row r="270" spans="1:13" x14ac:dyDescent="0.1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  <c r="M270" t="str">
        <f t="shared" si="4"/>
        <v>(30,+00)</v>
      </c>
    </row>
    <row r="271" spans="1:13" x14ac:dyDescent="0.1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  <c r="M271" t="str">
        <f t="shared" si="4"/>
        <v>(30,+00)</v>
      </c>
    </row>
    <row r="272" spans="1:13" x14ac:dyDescent="0.1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  <c r="M272" t="str">
        <f t="shared" si="4"/>
        <v>(30,+00)</v>
      </c>
    </row>
    <row r="273" spans="1:13" x14ac:dyDescent="0.1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  <c r="M273" t="str">
        <f t="shared" si="4"/>
        <v>[0-10)</v>
      </c>
    </row>
    <row r="274" spans="1:13" x14ac:dyDescent="0.1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  <c r="M274" t="str">
        <f t="shared" si="4"/>
        <v>[10,20)</v>
      </c>
    </row>
    <row r="275" spans="1:13" x14ac:dyDescent="0.1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  <c r="M275" t="str">
        <f t="shared" si="4"/>
        <v>[20-30]</v>
      </c>
    </row>
    <row r="276" spans="1:13" x14ac:dyDescent="0.1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  <c r="M276" t="str">
        <f t="shared" si="4"/>
        <v>[0-10)</v>
      </c>
    </row>
    <row r="277" spans="1:13" x14ac:dyDescent="0.1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  <c r="M277" t="str">
        <f t="shared" si="4"/>
        <v>(30,+00)</v>
      </c>
    </row>
    <row r="278" spans="1:13" x14ac:dyDescent="0.1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  <c r="M278" t="str">
        <f t="shared" si="4"/>
        <v>[0-10)</v>
      </c>
    </row>
    <row r="279" spans="1:13" x14ac:dyDescent="0.1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  <c r="M279" t="str">
        <f t="shared" si="4"/>
        <v>[0-10)</v>
      </c>
    </row>
    <row r="280" spans="1:13" x14ac:dyDescent="0.1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  <c r="M280" t="str">
        <f t="shared" si="4"/>
        <v>[20-30]</v>
      </c>
    </row>
    <row r="281" spans="1:13" x14ac:dyDescent="0.1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  <c r="M281" t="str">
        <f t="shared" si="4"/>
        <v>[20-30]</v>
      </c>
    </row>
    <row r="282" spans="1:13" x14ac:dyDescent="0.1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  <c r="M282" t="str">
        <f t="shared" si="4"/>
        <v>[0-10)</v>
      </c>
    </row>
    <row r="283" spans="1:13" x14ac:dyDescent="0.1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  <c r="M283" t="str">
        <f t="shared" si="4"/>
        <v>[0-10)</v>
      </c>
    </row>
    <row r="284" spans="1:13" x14ac:dyDescent="0.1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  <c r="M284" t="str">
        <f t="shared" si="4"/>
        <v>[0-10)</v>
      </c>
    </row>
    <row r="285" spans="1:13" x14ac:dyDescent="0.1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  <c r="M285" t="str">
        <f t="shared" si="4"/>
        <v>[0-10)</v>
      </c>
    </row>
    <row r="286" spans="1:13" x14ac:dyDescent="0.1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  <c r="M286" t="str">
        <f t="shared" si="4"/>
        <v>[20-30]</v>
      </c>
    </row>
    <row r="287" spans="1:13" x14ac:dyDescent="0.1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  <c r="M287" t="str">
        <f t="shared" si="4"/>
        <v>[0-10)</v>
      </c>
    </row>
    <row r="288" spans="1:13" x14ac:dyDescent="0.1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  <c r="M288" t="str">
        <f t="shared" si="4"/>
        <v>[0-10)</v>
      </c>
    </row>
    <row r="289" spans="1:13" x14ac:dyDescent="0.1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  <c r="M289" t="str">
        <f t="shared" si="4"/>
        <v>[0-10)</v>
      </c>
    </row>
    <row r="290" spans="1:13" x14ac:dyDescent="0.1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  <c r="M290" t="str">
        <f t="shared" si="4"/>
        <v>[10,20)</v>
      </c>
    </row>
    <row r="291" spans="1:13" x14ac:dyDescent="0.1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  <c r="M291" t="str">
        <f t="shared" si="4"/>
        <v>[0-10)</v>
      </c>
    </row>
    <row r="292" spans="1:13" x14ac:dyDescent="0.1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  <c r="M292" t="str">
        <f t="shared" si="4"/>
        <v>(30,+00)</v>
      </c>
    </row>
    <row r="293" spans="1:13" x14ac:dyDescent="0.1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  <c r="M293" t="str">
        <f t="shared" si="4"/>
        <v>(30,+00)</v>
      </c>
    </row>
    <row r="294" spans="1:13" x14ac:dyDescent="0.1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  <c r="M294" t="str">
        <f t="shared" si="4"/>
        <v>[10,20)</v>
      </c>
    </row>
    <row r="295" spans="1:13" x14ac:dyDescent="0.1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  <c r="M295" t="str">
        <f t="shared" si="4"/>
        <v>[0-10)</v>
      </c>
    </row>
    <row r="296" spans="1:13" x14ac:dyDescent="0.1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  <c r="M296" t="str">
        <f t="shared" si="4"/>
        <v>[0-10)</v>
      </c>
    </row>
    <row r="297" spans="1:13" x14ac:dyDescent="0.1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  <c r="M297" t="str">
        <f t="shared" si="4"/>
        <v>[20-30]</v>
      </c>
    </row>
    <row r="298" spans="1:13" x14ac:dyDescent="0.1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  <c r="M298" t="str">
        <f t="shared" si="4"/>
        <v>[0-10)</v>
      </c>
    </row>
    <row r="299" spans="1:13" x14ac:dyDescent="0.1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  <c r="M299" t="str">
        <f t="shared" si="4"/>
        <v>(30,+00)</v>
      </c>
    </row>
    <row r="300" spans="1:13" x14ac:dyDescent="0.1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  <c r="M300" t="str">
        <f t="shared" si="4"/>
        <v>(30,+00)</v>
      </c>
    </row>
    <row r="301" spans="1:13" x14ac:dyDescent="0.1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  <c r="M301" t="str">
        <f t="shared" si="4"/>
        <v>(30,+00)</v>
      </c>
    </row>
    <row r="302" spans="1:13" x14ac:dyDescent="0.1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  <c r="M302" t="str">
        <f t="shared" si="4"/>
        <v>[0-10)</v>
      </c>
    </row>
    <row r="303" spans="1:13" x14ac:dyDescent="0.1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  <c r="M303" t="str">
        <f t="shared" si="4"/>
        <v>[20-30]</v>
      </c>
    </row>
    <row r="304" spans="1:13" x14ac:dyDescent="0.1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  <c r="M304" t="str">
        <f t="shared" si="4"/>
        <v>[0-10)</v>
      </c>
    </row>
    <row r="305" spans="1:13" x14ac:dyDescent="0.1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  <c r="M305" t="str">
        <f t="shared" si="4"/>
        <v>[10,20)</v>
      </c>
    </row>
    <row r="306" spans="1:13" x14ac:dyDescent="0.1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  <c r="M306" t="str">
        <f t="shared" si="4"/>
        <v>[0-10)</v>
      </c>
    </row>
    <row r="307" spans="1:13" x14ac:dyDescent="0.1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  <c r="M307" t="str">
        <f t="shared" si="4"/>
        <v>(30,+00)</v>
      </c>
    </row>
    <row r="308" spans="1:13" x14ac:dyDescent="0.1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  <c r="M308" t="str">
        <f t="shared" si="4"/>
        <v>(30,+00)</v>
      </c>
    </row>
    <row r="309" spans="1:13" x14ac:dyDescent="0.1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  <c r="M309" t="str">
        <f t="shared" si="4"/>
        <v>(30,+00)</v>
      </c>
    </row>
    <row r="310" spans="1:13" x14ac:dyDescent="0.1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  <c r="M310" t="str">
        <f t="shared" si="4"/>
        <v>[20-30]</v>
      </c>
    </row>
    <row r="311" spans="1:13" x14ac:dyDescent="0.1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  <c r="M311" t="str">
        <f t="shared" si="4"/>
        <v>(30,+00)</v>
      </c>
    </row>
    <row r="312" spans="1:13" x14ac:dyDescent="0.1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  <c r="M312" t="str">
        <f t="shared" si="4"/>
        <v>(30,+00)</v>
      </c>
    </row>
    <row r="313" spans="1:13" x14ac:dyDescent="0.1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  <c r="M313" t="str">
        <f t="shared" si="4"/>
        <v>(30,+00)</v>
      </c>
    </row>
    <row r="314" spans="1:13" x14ac:dyDescent="0.1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  <c r="M314" t="str">
        <f t="shared" si="4"/>
        <v>[20-30]</v>
      </c>
    </row>
    <row r="315" spans="1:13" x14ac:dyDescent="0.1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  <c r="M315" t="str">
        <f t="shared" si="4"/>
        <v>[0-10)</v>
      </c>
    </row>
    <row r="316" spans="1:13" x14ac:dyDescent="0.1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  <c r="M316" t="str">
        <f t="shared" si="4"/>
        <v>[20-30]</v>
      </c>
    </row>
    <row r="317" spans="1:13" x14ac:dyDescent="0.1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  <c r="M317" t="str">
        <f t="shared" si="4"/>
        <v>[0-10)</v>
      </c>
    </row>
    <row r="318" spans="1:13" x14ac:dyDescent="0.1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  <c r="M318" t="str">
        <f t="shared" si="4"/>
        <v>[20-30]</v>
      </c>
    </row>
    <row r="319" spans="1:13" x14ac:dyDescent="0.1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  <c r="M319" t="str">
        <f t="shared" si="4"/>
        <v>[10,20)</v>
      </c>
    </row>
    <row r="320" spans="1:13" x14ac:dyDescent="0.1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  <c r="M320" t="str">
        <f t="shared" si="4"/>
        <v>(30,+00)</v>
      </c>
    </row>
    <row r="321" spans="1:13" x14ac:dyDescent="0.1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  <c r="M321" t="str">
        <f t="shared" si="4"/>
        <v>(30,+00)</v>
      </c>
    </row>
    <row r="322" spans="1:13" x14ac:dyDescent="0.1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  <c r="M322" t="str">
        <f t="shared" si="4"/>
        <v>[0-10)</v>
      </c>
    </row>
    <row r="323" spans="1:13" x14ac:dyDescent="0.1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  <c r="M323" t="str">
        <f t="shared" ref="M323:M386" si="5">IF(J323&gt;30,"(30,+00)",IF(J323&lt;10,"[0-10)",IF(J323&lt;20,"[10,20)","[20-30]")))</f>
        <v>[0-10)</v>
      </c>
    </row>
    <row r="324" spans="1:13" x14ac:dyDescent="0.1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  <c r="M324" t="str">
        <f t="shared" si="5"/>
        <v>[10,20)</v>
      </c>
    </row>
    <row r="325" spans="1:13" x14ac:dyDescent="0.1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  <c r="M325" t="str">
        <f t="shared" si="5"/>
        <v>[20-30]</v>
      </c>
    </row>
    <row r="326" spans="1:13" x14ac:dyDescent="0.1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  <c r="M326" t="str">
        <f t="shared" si="5"/>
        <v>(30,+00)</v>
      </c>
    </row>
    <row r="327" spans="1:13" x14ac:dyDescent="0.1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  <c r="M327" t="str">
        <f t="shared" si="5"/>
        <v>(30,+00)</v>
      </c>
    </row>
    <row r="328" spans="1:13" x14ac:dyDescent="0.1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  <c r="M328" t="str">
        <f t="shared" si="5"/>
        <v>[0-10)</v>
      </c>
    </row>
    <row r="329" spans="1:13" x14ac:dyDescent="0.1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  <c r="M329" t="str">
        <f t="shared" si="5"/>
        <v>[10,20)</v>
      </c>
    </row>
    <row r="330" spans="1:13" x14ac:dyDescent="0.1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  <c r="M330" t="str">
        <f t="shared" si="5"/>
        <v>[20-30]</v>
      </c>
    </row>
    <row r="331" spans="1:13" x14ac:dyDescent="0.1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  <c r="M331" t="str">
        <f t="shared" si="5"/>
        <v>(30,+00)</v>
      </c>
    </row>
    <row r="332" spans="1:13" x14ac:dyDescent="0.1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  <c r="M332" t="str">
        <f t="shared" si="5"/>
        <v>[20-30]</v>
      </c>
    </row>
    <row r="333" spans="1:13" x14ac:dyDescent="0.1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  <c r="M333" t="str">
        <f t="shared" si="5"/>
        <v>[20-30]</v>
      </c>
    </row>
    <row r="334" spans="1:13" x14ac:dyDescent="0.1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  <c r="M334" t="str">
        <f t="shared" si="5"/>
        <v>(30,+00)</v>
      </c>
    </row>
    <row r="335" spans="1:13" x14ac:dyDescent="0.1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  <c r="M335" t="str">
        <f t="shared" si="5"/>
        <v>[10,20)</v>
      </c>
    </row>
    <row r="336" spans="1:13" x14ac:dyDescent="0.1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  <c r="M336" t="str">
        <f t="shared" si="5"/>
        <v>(30,+00)</v>
      </c>
    </row>
    <row r="337" spans="1:13" x14ac:dyDescent="0.1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  <c r="M337" t="str">
        <f t="shared" si="5"/>
        <v>[0-10)</v>
      </c>
    </row>
    <row r="338" spans="1:13" x14ac:dyDescent="0.1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  <c r="M338" t="str">
        <f t="shared" si="5"/>
        <v>(30,+00)</v>
      </c>
    </row>
    <row r="339" spans="1:13" x14ac:dyDescent="0.1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  <c r="M339" t="str">
        <f t="shared" si="5"/>
        <v>(30,+00)</v>
      </c>
    </row>
    <row r="340" spans="1:13" x14ac:dyDescent="0.1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  <c r="M340" t="str">
        <f t="shared" si="5"/>
        <v>[0-10)</v>
      </c>
    </row>
    <row r="341" spans="1:13" x14ac:dyDescent="0.1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  <c r="M341" t="str">
        <f t="shared" si="5"/>
        <v>(30,+00)</v>
      </c>
    </row>
    <row r="342" spans="1:13" x14ac:dyDescent="0.1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  <c r="M342" t="str">
        <f t="shared" si="5"/>
        <v>[20-30]</v>
      </c>
    </row>
    <row r="343" spans="1:13" x14ac:dyDescent="0.1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  <c r="M343" t="str">
        <f t="shared" si="5"/>
        <v>(30,+00)</v>
      </c>
    </row>
    <row r="344" spans="1:13" x14ac:dyDescent="0.1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  <c r="M344" t="str">
        <f t="shared" si="5"/>
        <v>[10,20)</v>
      </c>
    </row>
    <row r="345" spans="1:13" x14ac:dyDescent="0.1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  <c r="M345" t="str">
        <f t="shared" si="5"/>
        <v>[10,20)</v>
      </c>
    </row>
    <row r="346" spans="1:13" x14ac:dyDescent="0.1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  <c r="M346" t="str">
        <f t="shared" si="5"/>
        <v>[10,20)</v>
      </c>
    </row>
    <row r="347" spans="1:13" x14ac:dyDescent="0.1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  <c r="M347" t="str">
        <f t="shared" si="5"/>
        <v>[10,20)</v>
      </c>
    </row>
    <row r="348" spans="1:13" x14ac:dyDescent="0.1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  <c r="M348" t="str">
        <f t="shared" si="5"/>
        <v>[10,20)</v>
      </c>
    </row>
    <row r="349" spans="1:13" x14ac:dyDescent="0.1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  <c r="M349" t="str">
        <f t="shared" si="5"/>
        <v>[10,20)</v>
      </c>
    </row>
    <row r="350" spans="1:13" x14ac:dyDescent="0.1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  <c r="M350" t="str">
        <f t="shared" si="5"/>
        <v>[10,20)</v>
      </c>
    </row>
    <row r="351" spans="1:13" x14ac:dyDescent="0.1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  <c r="M351" t="str">
        <f t="shared" si="5"/>
        <v>[0-10)</v>
      </c>
    </row>
    <row r="352" spans="1:13" x14ac:dyDescent="0.1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  <c r="M352" t="str">
        <f t="shared" si="5"/>
        <v>[0-10)</v>
      </c>
    </row>
    <row r="353" spans="1:13" x14ac:dyDescent="0.1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  <c r="M353" t="str">
        <f t="shared" si="5"/>
        <v>(30,+00)</v>
      </c>
    </row>
    <row r="354" spans="1:13" x14ac:dyDescent="0.1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  <c r="M354" t="str">
        <f t="shared" si="5"/>
        <v>[0-10)</v>
      </c>
    </row>
    <row r="355" spans="1:13" x14ac:dyDescent="0.1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  <c r="M355" t="str">
        <f t="shared" si="5"/>
        <v>[10,20)</v>
      </c>
    </row>
    <row r="356" spans="1:13" x14ac:dyDescent="0.1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  <c r="M356" t="str">
        <f t="shared" si="5"/>
        <v>[0-10)</v>
      </c>
    </row>
    <row r="357" spans="1:13" x14ac:dyDescent="0.1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  <c r="M357" t="str">
        <f t="shared" si="5"/>
        <v>[0-10)</v>
      </c>
    </row>
    <row r="358" spans="1:13" x14ac:dyDescent="0.1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  <c r="M358" t="str">
        <f t="shared" si="5"/>
        <v>(30,+00)</v>
      </c>
    </row>
    <row r="359" spans="1:13" x14ac:dyDescent="0.1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  <c r="M359" t="str">
        <f t="shared" si="5"/>
        <v>[10,20)</v>
      </c>
    </row>
    <row r="360" spans="1:13" x14ac:dyDescent="0.1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  <c r="M360" t="str">
        <f t="shared" si="5"/>
        <v>[0-10)</v>
      </c>
    </row>
    <row r="361" spans="1:13" x14ac:dyDescent="0.1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  <c r="M361" t="str">
        <f t="shared" si="5"/>
        <v>[0-10)</v>
      </c>
    </row>
    <row r="362" spans="1:13" x14ac:dyDescent="0.1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  <c r="M362" t="str">
        <f t="shared" si="5"/>
        <v>[20-30]</v>
      </c>
    </row>
    <row r="363" spans="1:13" x14ac:dyDescent="0.1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  <c r="M363" t="str">
        <f t="shared" si="5"/>
        <v>[20-30]</v>
      </c>
    </row>
    <row r="364" spans="1:13" x14ac:dyDescent="0.1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  <c r="M364" t="str">
        <f t="shared" si="5"/>
        <v>[10,20)</v>
      </c>
    </row>
    <row r="365" spans="1:13" x14ac:dyDescent="0.1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  <c r="M365" t="str">
        <f t="shared" si="5"/>
        <v>[0-10)</v>
      </c>
    </row>
    <row r="366" spans="1:13" x14ac:dyDescent="0.1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  <c r="M366" t="str">
        <f t="shared" si="5"/>
        <v>[10,20)</v>
      </c>
    </row>
    <row r="367" spans="1:13" x14ac:dyDescent="0.1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  <c r="M367" t="str">
        <f t="shared" si="5"/>
        <v>[0-10)</v>
      </c>
    </row>
    <row r="368" spans="1:13" x14ac:dyDescent="0.1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  <c r="M368" t="str">
        <f t="shared" si="5"/>
        <v>(30,+00)</v>
      </c>
    </row>
    <row r="369" spans="1:13" x14ac:dyDescent="0.1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  <c r="M369" t="str">
        <f t="shared" si="5"/>
        <v>[0-10)</v>
      </c>
    </row>
    <row r="370" spans="1:13" x14ac:dyDescent="0.1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  <c r="M370" t="str">
        <f t="shared" si="5"/>
        <v>[0-10)</v>
      </c>
    </row>
    <row r="371" spans="1:13" x14ac:dyDescent="0.1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  <c r="M371" t="str">
        <f t="shared" si="5"/>
        <v>(30,+00)</v>
      </c>
    </row>
    <row r="372" spans="1:13" x14ac:dyDescent="0.1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  <c r="M372" t="str">
        <f t="shared" si="5"/>
        <v>(30,+00)</v>
      </c>
    </row>
    <row r="373" spans="1:13" x14ac:dyDescent="0.1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  <c r="M373" t="str">
        <f t="shared" si="5"/>
        <v>[0-10)</v>
      </c>
    </row>
    <row r="374" spans="1:13" x14ac:dyDescent="0.1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  <c r="M374" t="str">
        <f t="shared" si="5"/>
        <v>[0-10)</v>
      </c>
    </row>
    <row r="375" spans="1:13" x14ac:dyDescent="0.1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  <c r="M375" t="str">
        <f t="shared" si="5"/>
        <v>(30,+00)</v>
      </c>
    </row>
    <row r="376" spans="1:13" x14ac:dyDescent="0.1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  <c r="M376" t="str">
        <f t="shared" si="5"/>
        <v>[20-30]</v>
      </c>
    </row>
    <row r="377" spans="1:13" x14ac:dyDescent="0.1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  <c r="M377" t="str">
        <f t="shared" si="5"/>
        <v>(30,+00)</v>
      </c>
    </row>
    <row r="378" spans="1:13" x14ac:dyDescent="0.1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  <c r="M378" t="str">
        <f t="shared" si="5"/>
        <v>[0-10)</v>
      </c>
    </row>
    <row r="379" spans="1:13" x14ac:dyDescent="0.1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  <c r="M379" t="str">
        <f t="shared" si="5"/>
        <v>(30,+00)</v>
      </c>
    </row>
    <row r="380" spans="1:13" x14ac:dyDescent="0.1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  <c r="M380" t="str">
        <f t="shared" si="5"/>
        <v>[0-10)</v>
      </c>
    </row>
    <row r="381" spans="1:13" x14ac:dyDescent="0.1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  <c r="M381" t="str">
        <f t="shared" si="5"/>
        <v>[0-10)</v>
      </c>
    </row>
    <row r="382" spans="1:13" x14ac:dyDescent="0.1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  <c r="M382" t="str">
        <f t="shared" si="5"/>
        <v>(30,+00)</v>
      </c>
    </row>
    <row r="383" spans="1:13" x14ac:dyDescent="0.1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  <c r="M383" t="str">
        <f t="shared" si="5"/>
        <v>[10,20)</v>
      </c>
    </row>
    <row r="384" spans="1:13" x14ac:dyDescent="0.1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  <c r="M384" t="str">
        <f t="shared" si="5"/>
        <v>[0-10)</v>
      </c>
    </row>
    <row r="385" spans="1:13" x14ac:dyDescent="0.1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  <c r="M385" t="str">
        <f t="shared" si="5"/>
        <v>(30,+00)</v>
      </c>
    </row>
    <row r="386" spans="1:13" x14ac:dyDescent="0.1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  <c r="M386" t="str">
        <f t="shared" si="5"/>
        <v>[0-10)</v>
      </c>
    </row>
    <row r="387" spans="1:13" x14ac:dyDescent="0.1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  <c r="M387" t="str">
        <f t="shared" ref="M387:M450" si="6">IF(J387&gt;30,"(30,+00)",IF(J387&lt;10,"[0-10)",IF(J387&lt;20,"[10,20)","[20-30]")))</f>
        <v>(30,+00)</v>
      </c>
    </row>
    <row r="388" spans="1:13" x14ac:dyDescent="0.1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  <c r="M388" t="str">
        <f t="shared" si="6"/>
        <v>(30,+00)</v>
      </c>
    </row>
    <row r="389" spans="1:13" x14ac:dyDescent="0.1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  <c r="M389" t="str">
        <f t="shared" si="6"/>
        <v>[10,20)</v>
      </c>
    </row>
    <row r="390" spans="1:13" x14ac:dyDescent="0.1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  <c r="M390" t="str">
        <f t="shared" si="6"/>
        <v>[0-10)</v>
      </c>
    </row>
    <row r="391" spans="1:13" x14ac:dyDescent="0.1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  <c r="M391" t="str">
        <f t="shared" si="6"/>
        <v>[10,20)</v>
      </c>
    </row>
    <row r="392" spans="1:13" x14ac:dyDescent="0.1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  <c r="M392" t="str">
        <f t="shared" si="6"/>
        <v>(30,+00)</v>
      </c>
    </row>
    <row r="393" spans="1:13" x14ac:dyDescent="0.1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  <c r="M393" t="str">
        <f t="shared" si="6"/>
        <v>[0-10)</v>
      </c>
    </row>
    <row r="394" spans="1:13" x14ac:dyDescent="0.1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  <c r="M394" t="str">
        <f t="shared" si="6"/>
        <v>[0-10)</v>
      </c>
    </row>
    <row r="395" spans="1:13" x14ac:dyDescent="0.1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  <c r="M395" t="str">
        <f t="shared" si="6"/>
        <v>(30,+00)</v>
      </c>
    </row>
    <row r="396" spans="1:13" x14ac:dyDescent="0.1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  <c r="M396" t="str">
        <f t="shared" si="6"/>
        <v>[10,20)</v>
      </c>
    </row>
    <row r="397" spans="1:13" x14ac:dyDescent="0.1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  <c r="M397" t="str">
        <f t="shared" si="6"/>
        <v>[0-10)</v>
      </c>
    </row>
    <row r="398" spans="1:13" x14ac:dyDescent="0.1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  <c r="M398" t="str">
        <f t="shared" si="6"/>
        <v>[0-10)</v>
      </c>
    </row>
    <row r="399" spans="1:13" x14ac:dyDescent="0.1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  <c r="M399" t="str">
        <f t="shared" si="6"/>
        <v>[20-30]</v>
      </c>
    </row>
    <row r="400" spans="1:13" x14ac:dyDescent="0.1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  <c r="M400" t="str">
        <f t="shared" si="6"/>
        <v>[10,20)</v>
      </c>
    </row>
    <row r="401" spans="1:13" x14ac:dyDescent="0.1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  <c r="M401" t="str">
        <f t="shared" si="6"/>
        <v>[10,20)</v>
      </c>
    </row>
    <row r="402" spans="1:13" x14ac:dyDescent="0.1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  <c r="M402" t="str">
        <f t="shared" si="6"/>
        <v>[0-10)</v>
      </c>
    </row>
    <row r="403" spans="1:13" x14ac:dyDescent="0.1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  <c r="M403" t="str">
        <f t="shared" si="6"/>
        <v>[0-10)</v>
      </c>
    </row>
    <row r="404" spans="1:13" x14ac:dyDescent="0.1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  <c r="M404" t="str">
        <f t="shared" si="6"/>
        <v>[0-10)</v>
      </c>
    </row>
    <row r="405" spans="1:13" x14ac:dyDescent="0.1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  <c r="M405" t="str">
        <f t="shared" si="6"/>
        <v>[10,20)</v>
      </c>
    </row>
    <row r="406" spans="1:13" x14ac:dyDescent="0.1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  <c r="M406" t="str">
        <f t="shared" si="6"/>
        <v>[0-10)</v>
      </c>
    </row>
    <row r="407" spans="1:13" x14ac:dyDescent="0.1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  <c r="M407" t="str">
        <f t="shared" si="6"/>
        <v>[20-30]</v>
      </c>
    </row>
    <row r="408" spans="1:13" x14ac:dyDescent="0.1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  <c r="M408" t="str">
        <f t="shared" si="6"/>
        <v>[0-10)</v>
      </c>
    </row>
    <row r="409" spans="1:13" x14ac:dyDescent="0.1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  <c r="M409" t="str">
        <f t="shared" si="6"/>
        <v>[10,20)</v>
      </c>
    </row>
    <row r="410" spans="1:13" x14ac:dyDescent="0.1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  <c r="M410" t="str">
        <f t="shared" si="6"/>
        <v>[0-10)</v>
      </c>
    </row>
    <row r="411" spans="1:13" x14ac:dyDescent="0.1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  <c r="M411" t="str">
        <f t="shared" si="6"/>
        <v>[20-30]</v>
      </c>
    </row>
    <row r="412" spans="1:13" x14ac:dyDescent="0.1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  <c r="M412" t="str">
        <f t="shared" si="6"/>
        <v>[0-10)</v>
      </c>
    </row>
    <row r="413" spans="1:13" x14ac:dyDescent="0.1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  <c r="M413" t="str">
        <f t="shared" si="6"/>
        <v>[0-10)</v>
      </c>
    </row>
    <row r="414" spans="1:13" x14ac:dyDescent="0.1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  <c r="M414" t="str">
        <f t="shared" si="6"/>
        <v>(30,+00)</v>
      </c>
    </row>
    <row r="415" spans="1:13" x14ac:dyDescent="0.1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  <c r="M415" t="str">
        <f t="shared" si="6"/>
        <v>[0-10)</v>
      </c>
    </row>
    <row r="416" spans="1:13" x14ac:dyDescent="0.1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  <c r="M416" t="str">
        <f t="shared" si="6"/>
        <v>[0-10)</v>
      </c>
    </row>
    <row r="417" spans="1:13" x14ac:dyDescent="0.1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  <c r="M417" t="str">
        <f t="shared" si="6"/>
        <v>[0-10)</v>
      </c>
    </row>
    <row r="418" spans="1:13" x14ac:dyDescent="0.1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  <c r="M418" t="str">
        <f t="shared" si="6"/>
        <v>(30,+00)</v>
      </c>
    </row>
    <row r="419" spans="1:13" x14ac:dyDescent="0.1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  <c r="M419" t="str">
        <f t="shared" si="6"/>
        <v>[10,20)</v>
      </c>
    </row>
    <row r="420" spans="1:13" x14ac:dyDescent="0.1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  <c r="M420" t="str">
        <f t="shared" si="6"/>
        <v>[10,20)</v>
      </c>
    </row>
    <row r="421" spans="1:13" x14ac:dyDescent="0.1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  <c r="M421" t="str">
        <f t="shared" si="6"/>
        <v>[20-30]</v>
      </c>
    </row>
    <row r="422" spans="1:13" x14ac:dyDescent="0.1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  <c r="M422" t="str">
        <f t="shared" si="6"/>
        <v>[0-10)</v>
      </c>
    </row>
    <row r="423" spans="1:13" x14ac:dyDescent="0.1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  <c r="M423" t="str">
        <f t="shared" si="6"/>
        <v>[0-10)</v>
      </c>
    </row>
    <row r="424" spans="1:13" x14ac:dyDescent="0.1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  <c r="M424" t="str">
        <f t="shared" si="6"/>
        <v>[0-10)</v>
      </c>
    </row>
    <row r="425" spans="1:13" x14ac:dyDescent="0.1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  <c r="M425" t="str">
        <f t="shared" si="6"/>
        <v>[10,20)</v>
      </c>
    </row>
    <row r="426" spans="1:13" x14ac:dyDescent="0.1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  <c r="M426" t="str">
        <f t="shared" si="6"/>
        <v>[20-30]</v>
      </c>
    </row>
    <row r="427" spans="1:13" x14ac:dyDescent="0.1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  <c r="M427" t="str">
        <f t="shared" si="6"/>
        <v>[0-10)</v>
      </c>
    </row>
    <row r="428" spans="1:13" x14ac:dyDescent="0.1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  <c r="M428" t="str">
        <f t="shared" si="6"/>
        <v>[20-30]</v>
      </c>
    </row>
    <row r="429" spans="1:13" x14ac:dyDescent="0.1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  <c r="M429" t="str">
        <f t="shared" si="6"/>
        <v>[20-30]</v>
      </c>
    </row>
    <row r="430" spans="1:13" x14ac:dyDescent="0.1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  <c r="M430" t="str">
        <f t="shared" si="6"/>
        <v>[0-10)</v>
      </c>
    </row>
    <row r="431" spans="1:13" x14ac:dyDescent="0.1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  <c r="M431" t="str">
        <f t="shared" si="6"/>
        <v>[0-10)</v>
      </c>
    </row>
    <row r="432" spans="1:13" x14ac:dyDescent="0.1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  <c r="M432" t="str">
        <f t="shared" si="6"/>
        <v>[20-30]</v>
      </c>
    </row>
    <row r="433" spans="1:13" x14ac:dyDescent="0.1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  <c r="M433" t="str">
        <f t="shared" si="6"/>
        <v>[10,20)</v>
      </c>
    </row>
    <row r="434" spans="1:13" x14ac:dyDescent="0.1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  <c r="M434" t="str">
        <f t="shared" si="6"/>
        <v>[20-30]</v>
      </c>
    </row>
    <row r="435" spans="1:13" x14ac:dyDescent="0.1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  <c r="M435" t="str">
        <f t="shared" si="6"/>
        <v>[0-10)</v>
      </c>
    </row>
    <row r="436" spans="1:13" x14ac:dyDescent="0.1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  <c r="M436" t="str">
        <f t="shared" si="6"/>
        <v>(30,+00)</v>
      </c>
    </row>
    <row r="437" spans="1:13" x14ac:dyDescent="0.1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  <c r="M437" t="str">
        <f t="shared" si="6"/>
        <v>(30,+00)</v>
      </c>
    </row>
    <row r="438" spans="1:13" x14ac:dyDescent="0.1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  <c r="M438" t="str">
        <f t="shared" si="6"/>
        <v>(30,+00)</v>
      </c>
    </row>
    <row r="439" spans="1:13" x14ac:dyDescent="0.1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  <c r="M439" t="str">
        <f t="shared" si="6"/>
        <v>[10,20)</v>
      </c>
    </row>
    <row r="440" spans="1:13" x14ac:dyDescent="0.1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  <c r="M440" t="str">
        <f t="shared" si="6"/>
        <v>(30,+00)</v>
      </c>
    </row>
    <row r="441" spans="1:13" x14ac:dyDescent="0.1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  <c r="M441" t="str">
        <f t="shared" si="6"/>
        <v>[10,20)</v>
      </c>
    </row>
    <row r="442" spans="1:13" x14ac:dyDescent="0.1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  <c r="M442" t="str">
        <f t="shared" si="6"/>
        <v>[20-30]</v>
      </c>
    </row>
    <row r="443" spans="1:13" x14ac:dyDescent="0.1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  <c r="M443" t="str">
        <f t="shared" si="6"/>
        <v>[0-10)</v>
      </c>
    </row>
    <row r="444" spans="1:13" x14ac:dyDescent="0.1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  <c r="M444" t="str">
        <f t="shared" si="6"/>
        <v>[0-10)</v>
      </c>
    </row>
    <row r="445" spans="1:13" x14ac:dyDescent="0.1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  <c r="M445" t="str">
        <f t="shared" si="6"/>
        <v>[10,20)</v>
      </c>
    </row>
    <row r="446" spans="1:13" x14ac:dyDescent="0.1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  <c r="M446" t="str">
        <f t="shared" si="6"/>
        <v>[0-10)</v>
      </c>
    </row>
    <row r="447" spans="1:13" x14ac:dyDescent="0.1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  <c r="M447" t="str">
        <f t="shared" si="6"/>
        <v>(30,+00)</v>
      </c>
    </row>
    <row r="448" spans="1:13" x14ac:dyDescent="0.1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  <c r="M448" t="str">
        <f t="shared" si="6"/>
        <v>[10,20)</v>
      </c>
    </row>
    <row r="449" spans="1:13" x14ac:dyDescent="0.1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  <c r="M449" t="str">
        <f t="shared" si="6"/>
        <v>[20-30]</v>
      </c>
    </row>
    <row r="450" spans="1:13" x14ac:dyDescent="0.1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  <c r="M450" t="str">
        <f t="shared" si="6"/>
        <v>[10,20)</v>
      </c>
    </row>
    <row r="451" spans="1:13" x14ac:dyDescent="0.1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  <c r="M451" t="str">
        <f t="shared" ref="M451:M514" si="7">IF(J451&gt;30,"(30,+00)",IF(J451&lt;10,"[0-10)",IF(J451&lt;20,"[10,20)","[20-30]")))</f>
        <v>(30,+00)</v>
      </c>
    </row>
    <row r="452" spans="1:13" x14ac:dyDescent="0.1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  <c r="M452" t="str">
        <f t="shared" si="7"/>
        <v>[20-30]</v>
      </c>
    </row>
    <row r="453" spans="1:13" x14ac:dyDescent="0.1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  <c r="M453" t="str">
        <f t="shared" si="7"/>
        <v>[10,20)</v>
      </c>
    </row>
    <row r="454" spans="1:13" x14ac:dyDescent="0.1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  <c r="M454" t="str">
        <f t="shared" si="7"/>
        <v>[20-30]</v>
      </c>
    </row>
    <row r="455" spans="1:13" x14ac:dyDescent="0.1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  <c r="M455" t="str">
        <f t="shared" si="7"/>
        <v>(30,+00)</v>
      </c>
    </row>
    <row r="456" spans="1:13" x14ac:dyDescent="0.1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  <c r="M456" t="str">
        <f t="shared" si="7"/>
        <v>[0-10)</v>
      </c>
    </row>
    <row r="457" spans="1:13" x14ac:dyDescent="0.1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  <c r="M457" t="str">
        <f t="shared" si="7"/>
        <v>[0-10)</v>
      </c>
    </row>
    <row r="458" spans="1:13" x14ac:dyDescent="0.1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  <c r="M458" t="str">
        <f t="shared" si="7"/>
        <v>[20-30]</v>
      </c>
    </row>
    <row r="459" spans="1:13" x14ac:dyDescent="0.1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  <c r="M459" t="str">
        <f t="shared" si="7"/>
        <v>(30,+00)</v>
      </c>
    </row>
    <row r="460" spans="1:13" x14ac:dyDescent="0.1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  <c r="M460" t="str">
        <f t="shared" si="7"/>
        <v>[10,20)</v>
      </c>
    </row>
    <row r="461" spans="1:13" x14ac:dyDescent="0.1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  <c r="M461" t="str">
        <f t="shared" si="7"/>
        <v>[0-10)</v>
      </c>
    </row>
    <row r="462" spans="1:13" x14ac:dyDescent="0.1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  <c r="M462" t="str">
        <f t="shared" si="7"/>
        <v>[20-30]</v>
      </c>
    </row>
    <row r="463" spans="1:13" x14ac:dyDescent="0.1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  <c r="M463" t="str">
        <f t="shared" si="7"/>
        <v>[0-10)</v>
      </c>
    </row>
    <row r="464" spans="1:13" x14ac:dyDescent="0.1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  <c r="M464" t="str">
        <f t="shared" si="7"/>
        <v>(30,+00)</v>
      </c>
    </row>
    <row r="465" spans="1:13" x14ac:dyDescent="0.1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  <c r="M465" t="str">
        <f t="shared" si="7"/>
        <v>[10,20)</v>
      </c>
    </row>
    <row r="466" spans="1:13" x14ac:dyDescent="0.1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  <c r="M466" t="str">
        <f t="shared" si="7"/>
        <v>[0-10)</v>
      </c>
    </row>
    <row r="467" spans="1:13" x14ac:dyDescent="0.1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  <c r="M467" t="str">
        <f t="shared" si="7"/>
        <v>[0-10)</v>
      </c>
    </row>
    <row r="468" spans="1:13" x14ac:dyDescent="0.1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  <c r="M468" t="str">
        <f t="shared" si="7"/>
        <v>[0-10)</v>
      </c>
    </row>
    <row r="469" spans="1:13" x14ac:dyDescent="0.1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  <c r="M469" t="str">
        <f t="shared" si="7"/>
        <v>[20-30]</v>
      </c>
    </row>
    <row r="470" spans="1:13" x14ac:dyDescent="0.1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  <c r="M470" t="str">
        <f t="shared" si="7"/>
        <v>[0-10)</v>
      </c>
    </row>
    <row r="471" spans="1:13" x14ac:dyDescent="0.1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  <c r="M471" t="str">
        <f t="shared" si="7"/>
        <v>[10,20)</v>
      </c>
    </row>
    <row r="472" spans="1:13" x14ac:dyDescent="0.1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  <c r="M472" t="str">
        <f t="shared" si="7"/>
        <v>[0-10)</v>
      </c>
    </row>
    <row r="473" spans="1:13" x14ac:dyDescent="0.1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  <c r="M473" t="str">
        <f t="shared" si="7"/>
        <v>[0-10)</v>
      </c>
    </row>
    <row r="474" spans="1:13" x14ac:dyDescent="0.1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  <c r="M474" t="str">
        <f t="shared" si="7"/>
        <v>[20-30]</v>
      </c>
    </row>
    <row r="475" spans="1:13" x14ac:dyDescent="0.1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  <c r="M475" t="str">
        <f t="shared" si="7"/>
        <v>[10,20)</v>
      </c>
    </row>
    <row r="476" spans="1:13" x14ac:dyDescent="0.1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  <c r="M476" t="str">
        <f t="shared" si="7"/>
        <v>[0-10)</v>
      </c>
    </row>
    <row r="477" spans="1:13" x14ac:dyDescent="0.1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  <c r="M477" t="str">
        <f t="shared" si="7"/>
        <v>(30,+00)</v>
      </c>
    </row>
    <row r="478" spans="1:13" x14ac:dyDescent="0.1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  <c r="M478" t="str">
        <f t="shared" si="7"/>
        <v>[20-30]</v>
      </c>
    </row>
    <row r="479" spans="1:13" x14ac:dyDescent="0.1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  <c r="M479" t="str">
        <f t="shared" si="7"/>
        <v>[0-10)</v>
      </c>
    </row>
    <row r="480" spans="1:13" x14ac:dyDescent="0.1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  <c r="M480" t="str">
        <f t="shared" si="7"/>
        <v>[0-10)</v>
      </c>
    </row>
    <row r="481" spans="1:13" x14ac:dyDescent="0.1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  <c r="M481" t="str">
        <f t="shared" si="7"/>
        <v>[10,20)</v>
      </c>
    </row>
    <row r="482" spans="1:13" x14ac:dyDescent="0.1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  <c r="M482" t="str">
        <f t="shared" si="7"/>
        <v>(30,+00)</v>
      </c>
    </row>
    <row r="483" spans="1:13" x14ac:dyDescent="0.1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  <c r="M483" t="str">
        <f t="shared" si="7"/>
        <v>[0-10)</v>
      </c>
    </row>
    <row r="484" spans="1:13" x14ac:dyDescent="0.1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  <c r="M484" t="str">
        <f t="shared" si="7"/>
        <v>[0-10)</v>
      </c>
    </row>
    <row r="485" spans="1:13" x14ac:dyDescent="0.1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  <c r="M485" t="str">
        <f t="shared" si="7"/>
        <v>[0-10)</v>
      </c>
    </row>
    <row r="486" spans="1:13" x14ac:dyDescent="0.1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  <c r="M486" t="str">
        <f t="shared" si="7"/>
        <v>(30,+00)</v>
      </c>
    </row>
    <row r="487" spans="1:13" x14ac:dyDescent="0.1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  <c r="M487" t="str">
        <f t="shared" si="7"/>
        <v>[20-30]</v>
      </c>
    </row>
    <row r="488" spans="1:13" x14ac:dyDescent="0.1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  <c r="M488" t="str">
        <f t="shared" si="7"/>
        <v>(30,+00)</v>
      </c>
    </row>
    <row r="489" spans="1:13" x14ac:dyDescent="0.1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  <c r="M489" t="str">
        <f t="shared" si="7"/>
        <v>[20-30]</v>
      </c>
    </row>
    <row r="490" spans="1:13" x14ac:dyDescent="0.1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  <c r="M490" t="str">
        <f t="shared" si="7"/>
        <v>[0-10)</v>
      </c>
    </row>
    <row r="491" spans="1:13" x14ac:dyDescent="0.1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  <c r="M491" t="str">
        <f t="shared" si="7"/>
        <v>[10,20)</v>
      </c>
    </row>
    <row r="492" spans="1:13" x14ac:dyDescent="0.1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  <c r="M492" t="str">
        <f t="shared" si="7"/>
        <v>[10,20)</v>
      </c>
    </row>
    <row r="493" spans="1:13" x14ac:dyDescent="0.1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  <c r="M493" t="str">
        <f t="shared" si="7"/>
        <v>[0-10)</v>
      </c>
    </row>
    <row r="494" spans="1:13" x14ac:dyDescent="0.1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  <c r="M494" t="str">
        <f t="shared" si="7"/>
        <v>(30,+00)</v>
      </c>
    </row>
    <row r="495" spans="1:13" x14ac:dyDescent="0.1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  <c r="M495" t="str">
        <f t="shared" si="7"/>
        <v>(30,+00)</v>
      </c>
    </row>
    <row r="496" spans="1:13" x14ac:dyDescent="0.1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  <c r="M496" t="str">
        <f t="shared" si="7"/>
        <v>[0-10)</v>
      </c>
    </row>
    <row r="497" spans="1:13" x14ac:dyDescent="0.1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  <c r="M497" t="str">
        <f t="shared" si="7"/>
        <v>[10,20)</v>
      </c>
    </row>
    <row r="498" spans="1:13" x14ac:dyDescent="0.1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  <c r="M498" t="str">
        <f t="shared" si="7"/>
        <v>(30,+00)</v>
      </c>
    </row>
    <row r="499" spans="1:13" x14ac:dyDescent="0.1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  <c r="M499" t="str">
        <f t="shared" si="7"/>
        <v>[10,20)</v>
      </c>
    </row>
    <row r="500" spans="1:13" x14ac:dyDescent="0.1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  <c r="M500" t="str">
        <f t="shared" si="7"/>
        <v>(30,+00)</v>
      </c>
    </row>
    <row r="501" spans="1:13" x14ac:dyDescent="0.1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  <c r="M501" t="str">
        <f t="shared" si="7"/>
        <v>[0-10)</v>
      </c>
    </row>
    <row r="502" spans="1:13" x14ac:dyDescent="0.1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  <c r="M502" t="str">
        <f t="shared" si="7"/>
        <v>[0-10)</v>
      </c>
    </row>
    <row r="503" spans="1:13" x14ac:dyDescent="0.1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  <c r="M503" t="str">
        <f t="shared" si="7"/>
        <v>[0-10)</v>
      </c>
    </row>
    <row r="504" spans="1:13" x14ac:dyDescent="0.1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  <c r="M504" t="str">
        <f t="shared" si="7"/>
        <v>[0-10)</v>
      </c>
    </row>
    <row r="505" spans="1:13" x14ac:dyDescent="0.1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  <c r="M505" t="str">
        <f t="shared" si="7"/>
        <v>[0-10)</v>
      </c>
    </row>
    <row r="506" spans="1:13" x14ac:dyDescent="0.1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  <c r="M506" t="str">
        <f t="shared" si="7"/>
        <v>(30,+00)</v>
      </c>
    </row>
    <row r="507" spans="1:13" x14ac:dyDescent="0.1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  <c r="M507" t="str">
        <f t="shared" si="7"/>
        <v>(30,+00)</v>
      </c>
    </row>
    <row r="508" spans="1:13" x14ac:dyDescent="0.1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  <c r="M508" t="str">
        <f t="shared" si="7"/>
        <v>[20-30]</v>
      </c>
    </row>
    <row r="509" spans="1:13" x14ac:dyDescent="0.1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  <c r="M509" t="str">
        <f t="shared" si="7"/>
        <v>[20-30]</v>
      </c>
    </row>
    <row r="510" spans="1:13" x14ac:dyDescent="0.1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  <c r="M510" t="str">
        <f t="shared" si="7"/>
        <v>[20-30]</v>
      </c>
    </row>
    <row r="511" spans="1:13" x14ac:dyDescent="0.1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  <c r="M511" t="str">
        <f t="shared" si="7"/>
        <v>(30,+00)</v>
      </c>
    </row>
    <row r="512" spans="1:13" x14ac:dyDescent="0.1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  <c r="M512" t="str">
        <f t="shared" si="7"/>
        <v>[0-10)</v>
      </c>
    </row>
    <row r="513" spans="1:13" x14ac:dyDescent="0.1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  <c r="M513" t="str">
        <f t="shared" si="7"/>
        <v>[0-10)</v>
      </c>
    </row>
    <row r="514" spans="1:13" x14ac:dyDescent="0.1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  <c r="M514" t="str">
        <f t="shared" si="7"/>
        <v>[20-30]</v>
      </c>
    </row>
    <row r="515" spans="1:13" x14ac:dyDescent="0.1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  <c r="M515" t="str">
        <f t="shared" ref="M515:M578" si="8">IF(J515&gt;30,"(30,+00)",IF(J515&lt;10,"[0-10)",IF(J515&lt;20,"[10,20)","[20-30]")))</f>
        <v>(30,+00)</v>
      </c>
    </row>
    <row r="516" spans="1:13" x14ac:dyDescent="0.1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  <c r="M516" t="str">
        <f t="shared" si="8"/>
        <v>[0-10)</v>
      </c>
    </row>
    <row r="517" spans="1:13" x14ac:dyDescent="0.1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  <c r="M517" t="str">
        <f t="shared" si="8"/>
        <v>(30,+00)</v>
      </c>
    </row>
    <row r="518" spans="1:13" x14ac:dyDescent="0.1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  <c r="M518" t="str">
        <f t="shared" si="8"/>
        <v>[10,20)</v>
      </c>
    </row>
    <row r="519" spans="1:13" x14ac:dyDescent="0.1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  <c r="M519" t="str">
        <f t="shared" si="8"/>
        <v>[20-30]</v>
      </c>
    </row>
    <row r="520" spans="1:13" x14ac:dyDescent="0.1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  <c r="M520" t="str">
        <f t="shared" si="8"/>
        <v>[20-30]</v>
      </c>
    </row>
    <row r="521" spans="1:13" x14ac:dyDescent="0.1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  <c r="M521" t="str">
        <f t="shared" si="8"/>
        <v>[0-10)</v>
      </c>
    </row>
    <row r="522" spans="1:13" x14ac:dyDescent="0.1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  <c r="M522" t="str">
        <f t="shared" si="8"/>
        <v>(30,+00)</v>
      </c>
    </row>
    <row r="523" spans="1:13" x14ac:dyDescent="0.1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  <c r="M523" t="str">
        <f t="shared" si="8"/>
        <v>[0-10)</v>
      </c>
    </row>
    <row r="524" spans="1:13" x14ac:dyDescent="0.1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  <c r="M524" t="str">
        <f t="shared" si="8"/>
        <v>[0-10)</v>
      </c>
    </row>
    <row r="525" spans="1:13" x14ac:dyDescent="0.1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  <c r="M525" t="str">
        <f t="shared" si="8"/>
        <v>(30,+00)</v>
      </c>
    </row>
    <row r="526" spans="1:13" x14ac:dyDescent="0.1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  <c r="M526" t="str">
        <f t="shared" si="8"/>
        <v>[0-10)</v>
      </c>
    </row>
    <row r="527" spans="1:13" x14ac:dyDescent="0.1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  <c r="M527" t="str">
        <f t="shared" si="8"/>
        <v>[0-10)</v>
      </c>
    </row>
    <row r="528" spans="1:13" x14ac:dyDescent="0.1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  <c r="M528" t="str">
        <f t="shared" si="8"/>
        <v>[10,20)</v>
      </c>
    </row>
    <row r="529" spans="1:13" x14ac:dyDescent="0.1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  <c r="M529" t="str">
        <f t="shared" si="8"/>
        <v>(30,+00)</v>
      </c>
    </row>
    <row r="530" spans="1:13" x14ac:dyDescent="0.1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  <c r="M530" t="str">
        <f t="shared" si="8"/>
        <v>[0-10)</v>
      </c>
    </row>
    <row r="531" spans="1:13" x14ac:dyDescent="0.1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  <c r="M531" t="str">
        <f t="shared" si="8"/>
        <v>[10,20)</v>
      </c>
    </row>
    <row r="532" spans="1:13" x14ac:dyDescent="0.1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  <c r="M532" t="str">
        <f t="shared" si="8"/>
        <v>[20-30]</v>
      </c>
    </row>
    <row r="533" spans="1:13" x14ac:dyDescent="0.1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  <c r="M533" t="str">
        <f t="shared" si="8"/>
        <v>[0-10)</v>
      </c>
    </row>
    <row r="534" spans="1:13" x14ac:dyDescent="0.1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  <c r="M534" t="str">
        <f t="shared" si="8"/>
        <v>[0-10)</v>
      </c>
    </row>
    <row r="535" spans="1:13" x14ac:dyDescent="0.1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  <c r="M535" t="str">
        <f t="shared" si="8"/>
        <v>[20-30]</v>
      </c>
    </row>
    <row r="536" spans="1:13" x14ac:dyDescent="0.1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  <c r="M536" t="str">
        <f t="shared" si="8"/>
        <v>[0-10)</v>
      </c>
    </row>
    <row r="537" spans="1:13" x14ac:dyDescent="0.1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  <c r="M537" t="str">
        <f t="shared" si="8"/>
        <v>[20-30]</v>
      </c>
    </row>
    <row r="538" spans="1:13" x14ac:dyDescent="0.1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  <c r="M538" t="str">
        <f t="shared" si="8"/>
        <v>[20-30]</v>
      </c>
    </row>
    <row r="539" spans="1:13" x14ac:dyDescent="0.1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  <c r="M539" t="str">
        <f t="shared" si="8"/>
        <v>(30,+00)</v>
      </c>
    </row>
    <row r="540" spans="1:13" x14ac:dyDescent="0.1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  <c r="M540" t="str">
        <f t="shared" si="8"/>
        <v>[10,20)</v>
      </c>
    </row>
    <row r="541" spans="1:13" x14ac:dyDescent="0.1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  <c r="M541" t="str">
        <f t="shared" si="8"/>
        <v>(30,+00)</v>
      </c>
    </row>
    <row r="542" spans="1:13" x14ac:dyDescent="0.1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  <c r="M542" t="str">
        <f t="shared" si="8"/>
        <v>(30,+00)</v>
      </c>
    </row>
    <row r="543" spans="1:13" x14ac:dyDescent="0.1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  <c r="M543" t="str">
        <f t="shared" si="8"/>
        <v>(30,+00)</v>
      </c>
    </row>
    <row r="544" spans="1:13" x14ac:dyDescent="0.1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 t="str">
        <f t="shared" si="8"/>
        <v>(30,+00)</v>
      </c>
    </row>
    <row r="545" spans="1:13" x14ac:dyDescent="0.1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  <c r="M545" t="str">
        <f t="shared" si="8"/>
        <v>[20-30]</v>
      </c>
    </row>
    <row r="546" spans="1:13" x14ac:dyDescent="0.1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  <c r="M546" t="str">
        <f t="shared" si="8"/>
        <v>(30,+00)</v>
      </c>
    </row>
    <row r="547" spans="1:13" x14ac:dyDescent="0.1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  <c r="M547" t="str">
        <f t="shared" si="8"/>
        <v>[20-30]</v>
      </c>
    </row>
    <row r="548" spans="1:13" x14ac:dyDescent="0.1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  <c r="M548" t="str">
        <f t="shared" si="8"/>
        <v>[20-30]</v>
      </c>
    </row>
    <row r="549" spans="1:13" x14ac:dyDescent="0.1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  <c r="M549" t="str">
        <f t="shared" si="8"/>
        <v>[10,20)</v>
      </c>
    </row>
    <row r="550" spans="1:13" x14ac:dyDescent="0.1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  <c r="M550" t="str">
        <f t="shared" si="8"/>
        <v>[20-30]</v>
      </c>
    </row>
    <row r="551" spans="1:13" x14ac:dyDescent="0.1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  <c r="M551" t="str">
        <f t="shared" si="8"/>
        <v>(30,+00)</v>
      </c>
    </row>
    <row r="552" spans="1:13" x14ac:dyDescent="0.1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  <c r="M552" t="str">
        <f t="shared" si="8"/>
        <v>(30,+00)</v>
      </c>
    </row>
    <row r="553" spans="1:13" x14ac:dyDescent="0.1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  <c r="M553" t="str">
        <f t="shared" si="8"/>
        <v>[20-30]</v>
      </c>
    </row>
    <row r="554" spans="1:13" x14ac:dyDescent="0.1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  <c r="M554" t="str">
        <f t="shared" si="8"/>
        <v>[0-10)</v>
      </c>
    </row>
    <row r="555" spans="1:13" x14ac:dyDescent="0.1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  <c r="M555" t="str">
        <f t="shared" si="8"/>
        <v>[0-10)</v>
      </c>
    </row>
    <row r="556" spans="1:13" x14ac:dyDescent="0.1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  <c r="M556" t="str">
        <f t="shared" si="8"/>
        <v>[0-10)</v>
      </c>
    </row>
    <row r="557" spans="1:13" x14ac:dyDescent="0.1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  <c r="M557" t="str">
        <f t="shared" si="8"/>
        <v>[20-30]</v>
      </c>
    </row>
    <row r="558" spans="1:13" x14ac:dyDescent="0.1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  <c r="M558" t="str">
        <f t="shared" si="8"/>
        <v>(30,+00)</v>
      </c>
    </row>
    <row r="559" spans="1:13" x14ac:dyDescent="0.1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  <c r="M559" t="str">
        <f t="shared" si="8"/>
        <v>(30,+00)</v>
      </c>
    </row>
    <row r="560" spans="1:13" x14ac:dyDescent="0.1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  <c r="M560" t="str">
        <f t="shared" si="8"/>
        <v>(30,+00)</v>
      </c>
    </row>
    <row r="561" spans="1:13" x14ac:dyDescent="0.1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  <c r="M561" t="str">
        <f t="shared" si="8"/>
        <v>[10,20)</v>
      </c>
    </row>
    <row r="562" spans="1:13" x14ac:dyDescent="0.1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  <c r="M562" t="str">
        <f t="shared" si="8"/>
        <v>[0-10)</v>
      </c>
    </row>
    <row r="563" spans="1:13" x14ac:dyDescent="0.1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  <c r="M563" t="str">
        <f t="shared" si="8"/>
        <v>[0-10)</v>
      </c>
    </row>
    <row r="564" spans="1:13" x14ac:dyDescent="0.1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  <c r="M564" t="str">
        <f t="shared" si="8"/>
        <v>[10,20)</v>
      </c>
    </row>
    <row r="565" spans="1:13" x14ac:dyDescent="0.1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  <c r="M565" t="str">
        <f t="shared" si="8"/>
        <v>[0-10)</v>
      </c>
    </row>
    <row r="566" spans="1:13" x14ac:dyDescent="0.1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  <c r="M566" t="str">
        <f t="shared" si="8"/>
        <v>[0-10)</v>
      </c>
    </row>
    <row r="567" spans="1:13" x14ac:dyDescent="0.1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  <c r="M567" t="str">
        <f t="shared" si="8"/>
        <v>[20-30]</v>
      </c>
    </row>
    <row r="568" spans="1:13" x14ac:dyDescent="0.1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  <c r="M568" t="str">
        <f t="shared" si="8"/>
        <v>[0-10)</v>
      </c>
    </row>
    <row r="569" spans="1:13" x14ac:dyDescent="0.1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  <c r="M569" t="str">
        <f t="shared" si="8"/>
        <v>[20-30]</v>
      </c>
    </row>
    <row r="570" spans="1:13" x14ac:dyDescent="0.1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  <c r="M570" t="str">
        <f t="shared" si="8"/>
        <v>[0-10)</v>
      </c>
    </row>
    <row r="571" spans="1:13" x14ac:dyDescent="0.1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  <c r="M571" t="str">
        <f t="shared" si="8"/>
        <v>[0-10)</v>
      </c>
    </row>
    <row r="572" spans="1:13" x14ac:dyDescent="0.1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  <c r="M572" t="str">
        <f t="shared" si="8"/>
        <v>[10,20)</v>
      </c>
    </row>
    <row r="573" spans="1:13" x14ac:dyDescent="0.1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  <c r="M573" t="str">
        <f t="shared" si="8"/>
        <v>(30,+00)</v>
      </c>
    </row>
    <row r="574" spans="1:13" x14ac:dyDescent="0.1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  <c r="M574" t="str">
        <f t="shared" si="8"/>
        <v>[20-30]</v>
      </c>
    </row>
    <row r="575" spans="1:13" x14ac:dyDescent="0.1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  <c r="M575" t="str">
        <f t="shared" si="8"/>
        <v>[0-10)</v>
      </c>
    </row>
    <row r="576" spans="1:13" x14ac:dyDescent="0.1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  <c r="M576" t="str">
        <f t="shared" si="8"/>
        <v>[0-10)</v>
      </c>
    </row>
    <row r="577" spans="1:13" x14ac:dyDescent="0.1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  <c r="M577" t="str">
        <f t="shared" si="8"/>
        <v>[10,20)</v>
      </c>
    </row>
    <row r="578" spans="1:13" x14ac:dyDescent="0.1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  <c r="M578" t="str">
        <f t="shared" si="8"/>
        <v>[10,20)</v>
      </c>
    </row>
    <row r="579" spans="1:13" x14ac:dyDescent="0.1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  <c r="M579" t="str">
        <f t="shared" ref="M579:M642" si="9">IF(J579&gt;30,"(30,+00)",IF(J579&lt;10,"[0-10)",IF(J579&lt;20,"[10,20)","[20-30]")))</f>
        <v>(30,+00)</v>
      </c>
    </row>
    <row r="580" spans="1:13" x14ac:dyDescent="0.1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  <c r="M580" t="str">
        <f t="shared" si="9"/>
        <v>[10,20)</v>
      </c>
    </row>
    <row r="581" spans="1:13" x14ac:dyDescent="0.1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  <c r="M581" t="str">
        <f t="shared" si="9"/>
        <v>[0-10)</v>
      </c>
    </row>
    <row r="582" spans="1:13" x14ac:dyDescent="0.1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  <c r="M582" t="str">
        <f t="shared" si="9"/>
        <v>[20-30]</v>
      </c>
    </row>
    <row r="583" spans="1:13" x14ac:dyDescent="0.1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  <c r="M583" t="str">
        <f t="shared" si="9"/>
        <v>(30,+00)</v>
      </c>
    </row>
    <row r="584" spans="1:13" x14ac:dyDescent="0.1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  <c r="M584" t="str">
        <f t="shared" si="9"/>
        <v>[20-30]</v>
      </c>
    </row>
    <row r="585" spans="1:13" x14ac:dyDescent="0.1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  <c r="M585" t="str">
        <f t="shared" si="9"/>
        <v>(30,+00)</v>
      </c>
    </row>
    <row r="586" spans="1:13" x14ac:dyDescent="0.1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  <c r="M586" t="str">
        <f t="shared" si="9"/>
        <v>[0-10)</v>
      </c>
    </row>
    <row r="587" spans="1:13" x14ac:dyDescent="0.1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  <c r="M587" t="str">
        <f t="shared" si="9"/>
        <v>(30,+00)</v>
      </c>
    </row>
    <row r="588" spans="1:13" x14ac:dyDescent="0.1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  <c r="M588" t="str">
        <f t="shared" si="9"/>
        <v>[10,20)</v>
      </c>
    </row>
    <row r="589" spans="1:13" x14ac:dyDescent="0.1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  <c r="M589" t="str">
        <f t="shared" si="9"/>
        <v>(30,+00)</v>
      </c>
    </row>
    <row r="590" spans="1:13" x14ac:dyDescent="0.1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  <c r="M590" t="str">
        <f t="shared" si="9"/>
        <v>[0-10)</v>
      </c>
    </row>
    <row r="591" spans="1:13" x14ac:dyDescent="0.1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  <c r="M591" t="str">
        <f t="shared" si="9"/>
        <v>[0-10)</v>
      </c>
    </row>
    <row r="592" spans="1:13" x14ac:dyDescent="0.1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  <c r="M592" t="str">
        <f t="shared" si="9"/>
        <v>[0-10)</v>
      </c>
    </row>
    <row r="593" spans="1:13" x14ac:dyDescent="0.1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  <c r="M593" t="str">
        <f t="shared" si="9"/>
        <v>(30,+00)</v>
      </c>
    </row>
    <row r="594" spans="1:13" x14ac:dyDescent="0.1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  <c r="M594" t="str">
        <f t="shared" si="9"/>
        <v>[0-10)</v>
      </c>
    </row>
    <row r="595" spans="1:13" x14ac:dyDescent="0.1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  <c r="M595" t="str">
        <f t="shared" si="9"/>
        <v>[0-10)</v>
      </c>
    </row>
    <row r="596" spans="1:13" x14ac:dyDescent="0.1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  <c r="M596" t="str">
        <f t="shared" si="9"/>
        <v>[20-30]</v>
      </c>
    </row>
    <row r="597" spans="1:13" x14ac:dyDescent="0.1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  <c r="M597" t="str">
        <f t="shared" si="9"/>
        <v>[20-30]</v>
      </c>
    </row>
    <row r="598" spans="1:13" x14ac:dyDescent="0.1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  <c r="M598" t="str">
        <f t="shared" si="9"/>
        <v>(30,+00)</v>
      </c>
    </row>
    <row r="599" spans="1:13" x14ac:dyDescent="0.1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  <c r="M599" t="str">
        <f t="shared" si="9"/>
        <v>[0-10)</v>
      </c>
    </row>
    <row r="600" spans="1:13" x14ac:dyDescent="0.1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  <c r="M600" t="str">
        <f t="shared" si="9"/>
        <v>[0-10)</v>
      </c>
    </row>
    <row r="601" spans="1:13" x14ac:dyDescent="0.1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  <c r="M601" t="str">
        <f t="shared" si="9"/>
        <v>(30,+00)</v>
      </c>
    </row>
    <row r="602" spans="1:13" x14ac:dyDescent="0.1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  <c r="M602" t="str">
        <f t="shared" si="9"/>
        <v>[20-30]</v>
      </c>
    </row>
    <row r="603" spans="1:13" x14ac:dyDescent="0.1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  <c r="M603" t="str">
        <f t="shared" si="9"/>
        <v>[0-10)</v>
      </c>
    </row>
    <row r="604" spans="1:13" x14ac:dyDescent="0.1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  <c r="M604" t="str">
        <f t="shared" si="9"/>
        <v>(30,+00)</v>
      </c>
    </row>
    <row r="605" spans="1:13" x14ac:dyDescent="0.1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  <c r="M605" t="str">
        <f t="shared" si="9"/>
        <v>[0-10)</v>
      </c>
    </row>
    <row r="606" spans="1:13" x14ac:dyDescent="0.1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  <c r="M606" t="str">
        <f t="shared" si="9"/>
        <v>[20-30]</v>
      </c>
    </row>
    <row r="607" spans="1:13" x14ac:dyDescent="0.1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  <c r="M607" t="str">
        <f t="shared" si="9"/>
        <v>[10,20)</v>
      </c>
    </row>
    <row r="608" spans="1:13" x14ac:dyDescent="0.1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  <c r="M608" t="str">
        <f t="shared" si="9"/>
        <v>[0-10)</v>
      </c>
    </row>
    <row r="609" spans="1:13" x14ac:dyDescent="0.1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  <c r="M609" t="str">
        <f t="shared" si="9"/>
        <v>(30,+00)</v>
      </c>
    </row>
    <row r="610" spans="1:13" x14ac:dyDescent="0.1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  <c r="M610" t="str">
        <f t="shared" si="9"/>
        <v>(30,+00)</v>
      </c>
    </row>
    <row r="611" spans="1:13" x14ac:dyDescent="0.1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  <c r="M611" t="str">
        <f t="shared" si="9"/>
        <v>(30,+00)</v>
      </c>
    </row>
    <row r="612" spans="1:13" x14ac:dyDescent="0.1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  <c r="M612" t="str">
        <f t="shared" si="9"/>
        <v>(30,+00)</v>
      </c>
    </row>
    <row r="613" spans="1:13" x14ac:dyDescent="0.1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  <c r="M613" t="str">
        <f t="shared" si="9"/>
        <v>[0-10)</v>
      </c>
    </row>
    <row r="614" spans="1:13" x14ac:dyDescent="0.1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  <c r="M614" t="str">
        <f t="shared" si="9"/>
        <v>[10,20)</v>
      </c>
    </row>
    <row r="615" spans="1:13" x14ac:dyDescent="0.1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  <c r="M615" t="str">
        <f t="shared" si="9"/>
        <v>[0-10)</v>
      </c>
    </row>
    <row r="616" spans="1:13" x14ac:dyDescent="0.1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  <c r="M616" t="str">
        <f t="shared" si="9"/>
        <v>[0-10)</v>
      </c>
    </row>
    <row r="617" spans="1:13" x14ac:dyDescent="0.1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  <c r="M617" t="str">
        <f t="shared" si="9"/>
        <v>(30,+00)</v>
      </c>
    </row>
    <row r="618" spans="1:13" x14ac:dyDescent="0.1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  <c r="M618" t="str">
        <f t="shared" si="9"/>
        <v>[10,20)</v>
      </c>
    </row>
    <row r="619" spans="1:13" x14ac:dyDescent="0.1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  <c r="M619" t="str">
        <f t="shared" si="9"/>
        <v>[10,20)</v>
      </c>
    </row>
    <row r="620" spans="1:13" x14ac:dyDescent="0.1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  <c r="M620" t="str">
        <f t="shared" si="9"/>
        <v>(30,+00)</v>
      </c>
    </row>
    <row r="621" spans="1:13" x14ac:dyDescent="0.1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  <c r="M621" t="str">
        <f t="shared" si="9"/>
        <v>[10,20)</v>
      </c>
    </row>
    <row r="622" spans="1:13" x14ac:dyDescent="0.1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  <c r="M622" t="str">
        <f t="shared" si="9"/>
        <v>[10,20)</v>
      </c>
    </row>
    <row r="623" spans="1:13" x14ac:dyDescent="0.1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  <c r="M623" t="str">
        <f t="shared" si="9"/>
        <v>(30,+00)</v>
      </c>
    </row>
    <row r="624" spans="1:13" x14ac:dyDescent="0.1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  <c r="M624" t="str">
        <f t="shared" si="9"/>
        <v>[10,20)</v>
      </c>
    </row>
    <row r="625" spans="1:13" x14ac:dyDescent="0.1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  <c r="M625" t="str">
        <f t="shared" si="9"/>
        <v>[0-10)</v>
      </c>
    </row>
    <row r="626" spans="1:13" x14ac:dyDescent="0.1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  <c r="M626" t="str">
        <f t="shared" si="9"/>
        <v>[10,20)</v>
      </c>
    </row>
    <row r="627" spans="1:13" x14ac:dyDescent="0.1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  <c r="M627" t="str">
        <f t="shared" si="9"/>
        <v>(30,+00)</v>
      </c>
    </row>
    <row r="628" spans="1:13" x14ac:dyDescent="0.1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  <c r="M628" t="str">
        <f t="shared" si="9"/>
        <v>[10,20)</v>
      </c>
    </row>
    <row r="629" spans="1:13" x14ac:dyDescent="0.1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  <c r="M629" t="str">
        <f t="shared" si="9"/>
        <v>(30,+00)</v>
      </c>
    </row>
    <row r="630" spans="1:13" x14ac:dyDescent="0.1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  <c r="M630" t="str">
        <f t="shared" si="9"/>
        <v>[0-10)</v>
      </c>
    </row>
    <row r="631" spans="1:13" x14ac:dyDescent="0.1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  <c r="M631" t="str">
        <f t="shared" si="9"/>
        <v>[0-10)</v>
      </c>
    </row>
    <row r="632" spans="1:13" x14ac:dyDescent="0.1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  <c r="M632" t="str">
        <f t="shared" si="9"/>
        <v>[20-30]</v>
      </c>
    </row>
    <row r="633" spans="1:13" x14ac:dyDescent="0.1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  <c r="M633" t="str">
        <f t="shared" si="9"/>
        <v>[0-10)</v>
      </c>
    </row>
    <row r="634" spans="1:13" x14ac:dyDescent="0.1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  <c r="M634" t="str">
        <f t="shared" si="9"/>
        <v>(30,+00)</v>
      </c>
    </row>
    <row r="635" spans="1:13" x14ac:dyDescent="0.1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  <c r="M635" t="str">
        <f t="shared" si="9"/>
        <v>[0-10)</v>
      </c>
    </row>
    <row r="636" spans="1:13" x14ac:dyDescent="0.1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  <c r="M636" t="str">
        <f t="shared" si="9"/>
        <v>[20-30]</v>
      </c>
    </row>
    <row r="637" spans="1:13" x14ac:dyDescent="0.1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  <c r="M637" t="str">
        <f t="shared" si="9"/>
        <v>[10,20)</v>
      </c>
    </row>
    <row r="638" spans="1:13" x14ac:dyDescent="0.1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  <c r="M638" t="str">
        <f t="shared" si="9"/>
        <v>[0-10)</v>
      </c>
    </row>
    <row r="639" spans="1:13" x14ac:dyDescent="0.1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  <c r="M639" t="str">
        <f t="shared" si="9"/>
        <v>[20-30]</v>
      </c>
    </row>
    <row r="640" spans="1:13" x14ac:dyDescent="0.1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  <c r="M640" t="str">
        <f t="shared" si="9"/>
        <v>(30,+00)</v>
      </c>
    </row>
    <row r="641" spans="1:13" x14ac:dyDescent="0.1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  <c r="M641" t="str">
        <f t="shared" si="9"/>
        <v>[10,20)</v>
      </c>
    </row>
    <row r="642" spans="1:13" x14ac:dyDescent="0.1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  <c r="M642" t="str">
        <f t="shared" si="9"/>
        <v>[0-10)</v>
      </c>
    </row>
    <row r="643" spans="1:13" x14ac:dyDescent="0.1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  <c r="M643" t="str">
        <f t="shared" ref="M643:M706" si="10">IF(J643&gt;30,"(30,+00)",IF(J643&lt;10,"[0-10)",IF(J643&lt;20,"[10,20)","[20-30]")))</f>
        <v>(30,+00)</v>
      </c>
    </row>
    <row r="644" spans="1:13" x14ac:dyDescent="0.1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  <c r="M644" t="str">
        <f t="shared" si="10"/>
        <v>[20-30]</v>
      </c>
    </row>
    <row r="645" spans="1:13" x14ac:dyDescent="0.1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  <c r="M645" t="str">
        <f t="shared" si="10"/>
        <v>(30,+00)</v>
      </c>
    </row>
    <row r="646" spans="1:13" x14ac:dyDescent="0.1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  <c r="M646" t="str">
        <f t="shared" si="10"/>
        <v>[10,20)</v>
      </c>
    </row>
    <row r="647" spans="1:13" x14ac:dyDescent="0.1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  <c r="M647" t="str">
        <f t="shared" si="10"/>
        <v>(30,+00)</v>
      </c>
    </row>
    <row r="648" spans="1:13" x14ac:dyDescent="0.1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  <c r="M648" t="str">
        <f t="shared" si="10"/>
        <v>[0-10)</v>
      </c>
    </row>
    <row r="649" spans="1:13" x14ac:dyDescent="0.1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  <c r="M649" t="str">
        <f t="shared" si="10"/>
        <v>(30,+00)</v>
      </c>
    </row>
    <row r="650" spans="1:13" x14ac:dyDescent="0.1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  <c r="M650" t="str">
        <f t="shared" si="10"/>
        <v>[0-10)</v>
      </c>
    </row>
    <row r="651" spans="1:13" x14ac:dyDescent="0.1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  <c r="M651" t="str">
        <f t="shared" si="10"/>
        <v>[0-10)</v>
      </c>
    </row>
    <row r="652" spans="1:13" x14ac:dyDescent="0.1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  <c r="M652" t="str">
        <f t="shared" si="10"/>
        <v>[0-10)</v>
      </c>
    </row>
    <row r="653" spans="1:13" x14ac:dyDescent="0.1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  <c r="M653" t="str">
        <f t="shared" si="10"/>
        <v>[20-30]</v>
      </c>
    </row>
    <row r="654" spans="1:13" x14ac:dyDescent="0.1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  <c r="M654" t="str">
        <f t="shared" si="10"/>
        <v>[0-10)</v>
      </c>
    </row>
    <row r="655" spans="1:13" x14ac:dyDescent="0.1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  <c r="M655" t="str">
        <f t="shared" si="10"/>
        <v>[0-10)</v>
      </c>
    </row>
    <row r="656" spans="1:13" x14ac:dyDescent="0.1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  <c r="M656" t="str">
        <f t="shared" si="10"/>
        <v>[0-10)</v>
      </c>
    </row>
    <row r="657" spans="1:13" x14ac:dyDescent="0.1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  <c r="M657" t="str">
        <f t="shared" si="10"/>
        <v>(30,+00)</v>
      </c>
    </row>
    <row r="658" spans="1:13" x14ac:dyDescent="0.1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  <c r="M658" t="str">
        <f t="shared" si="10"/>
        <v>[0-10)</v>
      </c>
    </row>
    <row r="659" spans="1:13" x14ac:dyDescent="0.1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  <c r="M659" t="str">
        <f t="shared" si="10"/>
        <v>[10,20)</v>
      </c>
    </row>
    <row r="660" spans="1:13" x14ac:dyDescent="0.1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  <c r="M660" t="str">
        <f t="shared" si="10"/>
        <v>[10,20)</v>
      </c>
    </row>
    <row r="661" spans="1:13" x14ac:dyDescent="0.1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  <c r="M661" t="str">
        <f t="shared" si="10"/>
        <v>(30,+00)</v>
      </c>
    </row>
    <row r="662" spans="1:13" x14ac:dyDescent="0.1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  <c r="M662" t="str">
        <f t="shared" si="10"/>
        <v>(30,+00)</v>
      </c>
    </row>
    <row r="663" spans="1:13" x14ac:dyDescent="0.1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  <c r="M663" t="str">
        <f t="shared" si="10"/>
        <v>[0-10)</v>
      </c>
    </row>
    <row r="664" spans="1:13" x14ac:dyDescent="0.1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  <c r="M664" t="str">
        <f t="shared" si="10"/>
        <v>[20-30]</v>
      </c>
    </row>
    <row r="665" spans="1:13" x14ac:dyDescent="0.1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  <c r="M665" t="str">
        <f t="shared" si="10"/>
        <v>[0-10)</v>
      </c>
    </row>
    <row r="666" spans="1:13" x14ac:dyDescent="0.1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  <c r="M666" t="str">
        <f t="shared" si="10"/>
        <v>[0-10)</v>
      </c>
    </row>
    <row r="667" spans="1:13" x14ac:dyDescent="0.1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  <c r="M667" t="str">
        <f t="shared" si="10"/>
        <v>(30,+00)</v>
      </c>
    </row>
    <row r="668" spans="1:13" x14ac:dyDescent="0.1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  <c r="M668" t="str">
        <f t="shared" si="10"/>
        <v>[10,20)</v>
      </c>
    </row>
    <row r="669" spans="1:13" x14ac:dyDescent="0.1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  <c r="M669" t="str">
        <f t="shared" si="10"/>
        <v>[0-10)</v>
      </c>
    </row>
    <row r="670" spans="1:13" x14ac:dyDescent="0.1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  <c r="M670" t="str">
        <f t="shared" si="10"/>
        <v>[0-10)</v>
      </c>
    </row>
    <row r="671" spans="1:13" x14ac:dyDescent="0.1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  <c r="M671" t="str">
        <f t="shared" si="10"/>
        <v>(30,+00)</v>
      </c>
    </row>
    <row r="672" spans="1:13" x14ac:dyDescent="0.1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  <c r="M672" t="str">
        <f t="shared" si="10"/>
        <v>(30,+00)</v>
      </c>
    </row>
    <row r="673" spans="1:13" x14ac:dyDescent="0.1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  <c r="M673" t="str">
        <f t="shared" si="10"/>
        <v>(30,+00)</v>
      </c>
    </row>
    <row r="674" spans="1:13" x14ac:dyDescent="0.1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  <c r="M674" t="str">
        <f t="shared" si="10"/>
        <v>[10,20)</v>
      </c>
    </row>
    <row r="675" spans="1:13" x14ac:dyDescent="0.1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  <c r="M675" t="str">
        <f t="shared" si="10"/>
        <v>[10,20)</v>
      </c>
    </row>
    <row r="676" spans="1:13" x14ac:dyDescent="0.1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  <c r="M676" t="str">
        <f t="shared" si="10"/>
        <v>[0-10)</v>
      </c>
    </row>
    <row r="677" spans="1:13" x14ac:dyDescent="0.1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  <c r="M677" t="str">
        <f t="shared" si="10"/>
        <v>[0-10)</v>
      </c>
    </row>
    <row r="678" spans="1:13" x14ac:dyDescent="0.1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  <c r="M678" t="str">
        <f t="shared" si="10"/>
        <v>[0-10)</v>
      </c>
    </row>
    <row r="679" spans="1:13" x14ac:dyDescent="0.1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  <c r="M679" t="str">
        <f t="shared" si="10"/>
        <v>[0-10)</v>
      </c>
    </row>
    <row r="680" spans="1:13" x14ac:dyDescent="0.1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  <c r="M680" t="str">
        <f t="shared" si="10"/>
        <v>(30,+00)</v>
      </c>
    </row>
    <row r="681" spans="1:13" x14ac:dyDescent="0.1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  <c r="M681" t="str">
        <f t="shared" si="10"/>
        <v>(30,+00)</v>
      </c>
    </row>
    <row r="682" spans="1:13" x14ac:dyDescent="0.1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  <c r="M682" t="str">
        <f t="shared" si="10"/>
        <v>[0-10)</v>
      </c>
    </row>
    <row r="683" spans="1:13" x14ac:dyDescent="0.1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  <c r="M683" t="str">
        <f t="shared" si="10"/>
        <v>(30,+00)</v>
      </c>
    </row>
    <row r="684" spans="1:13" x14ac:dyDescent="0.1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  <c r="M684" t="str">
        <f t="shared" si="10"/>
        <v>[0-10)</v>
      </c>
    </row>
    <row r="685" spans="1:13" x14ac:dyDescent="0.1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  <c r="M685" t="str">
        <f t="shared" si="10"/>
        <v>(30,+00)</v>
      </c>
    </row>
    <row r="686" spans="1:13" x14ac:dyDescent="0.1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  <c r="M686" t="str">
        <f t="shared" si="10"/>
        <v>(30,+00)</v>
      </c>
    </row>
    <row r="687" spans="1:13" x14ac:dyDescent="0.1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  <c r="M687" t="str">
        <f t="shared" si="10"/>
        <v>(30,+00)</v>
      </c>
    </row>
    <row r="688" spans="1:13" x14ac:dyDescent="0.1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  <c r="M688" t="str">
        <f t="shared" si="10"/>
        <v>(30,+00)</v>
      </c>
    </row>
    <row r="689" spans="1:13" x14ac:dyDescent="0.1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  <c r="M689" t="str">
        <f t="shared" si="10"/>
        <v>[10,20)</v>
      </c>
    </row>
    <row r="690" spans="1:13" x14ac:dyDescent="0.1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  <c r="M690" t="str">
        <f t="shared" si="10"/>
        <v>[0-10)</v>
      </c>
    </row>
    <row r="691" spans="1:13" x14ac:dyDescent="0.1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  <c r="M691" t="str">
        <f t="shared" si="10"/>
        <v>(30,+00)</v>
      </c>
    </row>
    <row r="692" spans="1:13" x14ac:dyDescent="0.1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  <c r="M692" t="str">
        <f t="shared" si="10"/>
        <v>(30,+00)</v>
      </c>
    </row>
    <row r="693" spans="1:13" x14ac:dyDescent="0.1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  <c r="M693" t="str">
        <f t="shared" si="10"/>
        <v>[10,20)</v>
      </c>
    </row>
    <row r="694" spans="1:13" x14ac:dyDescent="0.1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  <c r="M694" t="str">
        <f t="shared" si="10"/>
        <v>(30,+00)</v>
      </c>
    </row>
    <row r="695" spans="1:13" x14ac:dyDescent="0.1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  <c r="M695" t="str">
        <f t="shared" si="10"/>
        <v>[0-10)</v>
      </c>
    </row>
    <row r="696" spans="1:13" x14ac:dyDescent="0.1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  <c r="M696" t="str">
        <f t="shared" si="10"/>
        <v>[20-30]</v>
      </c>
    </row>
    <row r="697" spans="1:13" x14ac:dyDescent="0.1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  <c r="M697" t="str">
        <f t="shared" si="10"/>
        <v>[10,20)</v>
      </c>
    </row>
    <row r="698" spans="1:13" x14ac:dyDescent="0.1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  <c r="M698" t="str">
        <f t="shared" si="10"/>
        <v>[0-10)</v>
      </c>
    </row>
    <row r="699" spans="1:13" x14ac:dyDescent="0.1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  <c r="M699" t="str">
        <f t="shared" si="10"/>
        <v>[0-10)</v>
      </c>
    </row>
    <row r="700" spans="1:13" x14ac:dyDescent="0.1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  <c r="M700" t="str">
        <f t="shared" si="10"/>
        <v>(30,+00)</v>
      </c>
    </row>
    <row r="701" spans="1:13" x14ac:dyDescent="0.1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  <c r="M701" t="str">
        <f t="shared" si="10"/>
        <v>[0-10)</v>
      </c>
    </row>
    <row r="702" spans="1:13" x14ac:dyDescent="0.1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  <c r="M702" t="str">
        <f t="shared" si="10"/>
        <v>(30,+00)</v>
      </c>
    </row>
    <row r="703" spans="1:13" x14ac:dyDescent="0.1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  <c r="M703" t="str">
        <f t="shared" si="10"/>
        <v>[20-30]</v>
      </c>
    </row>
    <row r="704" spans="1:13" x14ac:dyDescent="0.1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  <c r="M704" t="str">
        <f t="shared" si="10"/>
        <v>[10,20)</v>
      </c>
    </row>
    <row r="705" spans="1:13" x14ac:dyDescent="0.1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  <c r="M705" t="str">
        <f t="shared" si="10"/>
        <v>[0-10)</v>
      </c>
    </row>
    <row r="706" spans="1:13" x14ac:dyDescent="0.1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  <c r="M706" t="str">
        <f t="shared" si="10"/>
        <v>[0-10)</v>
      </c>
    </row>
    <row r="707" spans="1:13" x14ac:dyDescent="0.1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  <c r="M707" t="str">
        <f t="shared" ref="M707:M770" si="11">IF(J707&gt;30,"(30,+00)",IF(J707&lt;10,"[0-10)",IF(J707&lt;20,"[10,20)","[20-30]")))</f>
        <v>[20-30]</v>
      </c>
    </row>
    <row r="708" spans="1:13" x14ac:dyDescent="0.1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  <c r="M708" t="str">
        <f t="shared" si="11"/>
        <v>[10,20)</v>
      </c>
    </row>
    <row r="709" spans="1:13" x14ac:dyDescent="0.1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  <c r="M709" t="str">
        <f t="shared" si="11"/>
        <v>[20-30]</v>
      </c>
    </row>
    <row r="710" spans="1:13" x14ac:dyDescent="0.1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  <c r="M710" t="str">
        <f t="shared" si="11"/>
        <v>(30,+00)</v>
      </c>
    </row>
    <row r="711" spans="1:13" x14ac:dyDescent="0.1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  <c r="M711" t="str">
        <f t="shared" si="11"/>
        <v>[10,20)</v>
      </c>
    </row>
    <row r="712" spans="1:13" x14ac:dyDescent="0.1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  <c r="M712" t="str">
        <f t="shared" si="11"/>
        <v>(30,+00)</v>
      </c>
    </row>
    <row r="713" spans="1:13" x14ac:dyDescent="0.1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  <c r="M713" t="str">
        <f t="shared" si="11"/>
        <v>[20-30]</v>
      </c>
    </row>
    <row r="714" spans="1:13" x14ac:dyDescent="0.1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  <c r="M714" t="str">
        <f t="shared" si="11"/>
        <v>(30,+00)</v>
      </c>
    </row>
    <row r="715" spans="1:13" x14ac:dyDescent="0.1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  <c r="M715" t="str">
        <f t="shared" si="11"/>
        <v>[0-10)</v>
      </c>
    </row>
    <row r="716" spans="1:13" x14ac:dyDescent="0.1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  <c r="M716" t="str">
        <f t="shared" si="11"/>
        <v>[10,20)</v>
      </c>
    </row>
    <row r="717" spans="1:13" x14ac:dyDescent="0.1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  <c r="M717" t="str">
        <f t="shared" si="11"/>
        <v>[0-10)</v>
      </c>
    </row>
    <row r="718" spans="1:13" x14ac:dyDescent="0.1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  <c r="M718" t="str">
        <f t="shared" si="11"/>
        <v>(30,+00)</v>
      </c>
    </row>
    <row r="719" spans="1:13" x14ac:dyDescent="0.1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  <c r="M719" t="str">
        <f t="shared" si="11"/>
        <v>[10,20)</v>
      </c>
    </row>
    <row r="720" spans="1:13" x14ac:dyDescent="0.1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  <c r="M720" t="str">
        <f t="shared" si="11"/>
        <v>[10,20)</v>
      </c>
    </row>
    <row r="721" spans="1:13" x14ac:dyDescent="0.1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  <c r="M721" t="str">
        <f t="shared" si="11"/>
        <v>[0-10)</v>
      </c>
    </row>
    <row r="722" spans="1:13" x14ac:dyDescent="0.1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  <c r="M722" t="str">
        <f t="shared" si="11"/>
        <v>(30,+00)</v>
      </c>
    </row>
    <row r="723" spans="1:13" x14ac:dyDescent="0.1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  <c r="M723" t="str">
        <f t="shared" si="11"/>
        <v>[0-10)</v>
      </c>
    </row>
    <row r="724" spans="1:13" x14ac:dyDescent="0.1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  <c r="M724" t="str">
        <f t="shared" si="11"/>
        <v>[10,20)</v>
      </c>
    </row>
    <row r="725" spans="1:13" x14ac:dyDescent="0.1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  <c r="M725" t="str">
        <f t="shared" si="11"/>
        <v>[10,20)</v>
      </c>
    </row>
    <row r="726" spans="1:13" x14ac:dyDescent="0.1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  <c r="M726" t="str">
        <f t="shared" si="11"/>
        <v>(30,+00)</v>
      </c>
    </row>
    <row r="727" spans="1:13" x14ac:dyDescent="0.1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  <c r="M727" t="str">
        <f t="shared" si="11"/>
        <v>[0-10)</v>
      </c>
    </row>
    <row r="728" spans="1:13" x14ac:dyDescent="0.1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  <c r="M728" t="str">
        <f t="shared" si="11"/>
        <v>[20-30]</v>
      </c>
    </row>
    <row r="729" spans="1:13" x14ac:dyDescent="0.1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  <c r="M729" t="str">
        <f t="shared" si="11"/>
        <v>[0-10)</v>
      </c>
    </row>
    <row r="730" spans="1:13" x14ac:dyDescent="0.1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  <c r="M730" t="str">
        <f t="shared" si="11"/>
        <v>[20-30]</v>
      </c>
    </row>
    <row r="731" spans="1:13" x14ac:dyDescent="0.1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  <c r="M731" t="str">
        <f t="shared" si="11"/>
        <v>[0-10)</v>
      </c>
    </row>
    <row r="732" spans="1:13" x14ac:dyDescent="0.1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  <c r="M732" t="str">
        <f t="shared" si="11"/>
        <v>(30,+00)</v>
      </c>
    </row>
    <row r="733" spans="1:13" x14ac:dyDescent="0.1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  <c r="M733" t="str">
        <f t="shared" si="11"/>
        <v>[10,20)</v>
      </c>
    </row>
    <row r="734" spans="1:13" x14ac:dyDescent="0.1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  <c r="M734" t="str">
        <f t="shared" si="11"/>
        <v>[0-10)</v>
      </c>
    </row>
    <row r="735" spans="1:13" x14ac:dyDescent="0.1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  <c r="M735" t="str">
        <f t="shared" si="11"/>
        <v>[10,20)</v>
      </c>
    </row>
    <row r="736" spans="1:13" x14ac:dyDescent="0.1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  <c r="M736" t="str">
        <f t="shared" si="11"/>
        <v>[10,20)</v>
      </c>
    </row>
    <row r="737" spans="1:13" x14ac:dyDescent="0.1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  <c r="M737" t="str">
        <f t="shared" si="11"/>
        <v>[10,20)</v>
      </c>
    </row>
    <row r="738" spans="1:13" x14ac:dyDescent="0.1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  <c r="M738" t="str">
        <f t="shared" si="11"/>
        <v>(30,+00)</v>
      </c>
    </row>
    <row r="739" spans="1:13" x14ac:dyDescent="0.1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  <c r="M739" t="str">
        <f t="shared" si="11"/>
        <v>(30,+00)</v>
      </c>
    </row>
    <row r="740" spans="1:13" x14ac:dyDescent="0.1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  <c r="M740" t="str">
        <f t="shared" si="11"/>
        <v>[0-10)</v>
      </c>
    </row>
    <row r="741" spans="1:13" x14ac:dyDescent="0.1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  <c r="M741" t="str">
        <f t="shared" si="11"/>
        <v>[0-10)</v>
      </c>
    </row>
    <row r="742" spans="1:13" x14ac:dyDescent="0.1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  <c r="M742" t="str">
        <f t="shared" si="11"/>
        <v>[20-30]</v>
      </c>
    </row>
    <row r="743" spans="1:13" x14ac:dyDescent="0.1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  <c r="M743" t="str">
        <f t="shared" si="11"/>
        <v>(30,+00)</v>
      </c>
    </row>
    <row r="744" spans="1:13" x14ac:dyDescent="0.1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  <c r="M744" t="str">
        <f t="shared" si="11"/>
        <v>(30,+00)</v>
      </c>
    </row>
    <row r="745" spans="1:13" x14ac:dyDescent="0.1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  <c r="M745" t="str">
        <f t="shared" si="11"/>
        <v>[10,20)</v>
      </c>
    </row>
    <row r="746" spans="1:13" x14ac:dyDescent="0.1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  <c r="M746" t="str">
        <f t="shared" si="11"/>
        <v>[0-10)</v>
      </c>
    </row>
    <row r="747" spans="1:13" x14ac:dyDescent="0.1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  <c r="M747" t="str">
        <f t="shared" si="11"/>
        <v>(30,+00)</v>
      </c>
    </row>
    <row r="748" spans="1:13" x14ac:dyDescent="0.1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  <c r="M748" t="str">
        <f t="shared" si="11"/>
        <v>[20-30]</v>
      </c>
    </row>
    <row r="749" spans="1:13" x14ac:dyDescent="0.1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  <c r="M749" t="str">
        <f t="shared" si="11"/>
        <v>[10,20)</v>
      </c>
    </row>
    <row r="750" spans="1:13" x14ac:dyDescent="0.1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  <c r="M750" t="str">
        <f t="shared" si="11"/>
        <v>(30,+00)</v>
      </c>
    </row>
    <row r="751" spans="1:13" x14ac:dyDescent="0.1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  <c r="M751" t="str">
        <f t="shared" si="11"/>
        <v>[0-10)</v>
      </c>
    </row>
    <row r="752" spans="1:13" x14ac:dyDescent="0.1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  <c r="M752" t="str">
        <f t="shared" si="11"/>
        <v>[20-30]</v>
      </c>
    </row>
    <row r="753" spans="1:13" x14ac:dyDescent="0.1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  <c r="M753" t="str">
        <f t="shared" si="11"/>
        <v>[10,20)</v>
      </c>
    </row>
    <row r="754" spans="1:13" x14ac:dyDescent="0.1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  <c r="M754" t="str">
        <f t="shared" si="11"/>
        <v>[0-10)</v>
      </c>
    </row>
    <row r="755" spans="1:13" x14ac:dyDescent="0.1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  <c r="M755" t="str">
        <f t="shared" si="11"/>
        <v>[0-10)</v>
      </c>
    </row>
    <row r="756" spans="1:13" x14ac:dyDescent="0.1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  <c r="M756" t="str">
        <f t="shared" si="11"/>
        <v>(30,+00)</v>
      </c>
    </row>
    <row r="757" spans="1:13" x14ac:dyDescent="0.1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  <c r="M757" t="str">
        <f t="shared" si="11"/>
        <v>[10,20)</v>
      </c>
    </row>
    <row r="758" spans="1:13" x14ac:dyDescent="0.1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  <c r="M758" t="str">
        <f t="shared" si="11"/>
        <v>[0-10)</v>
      </c>
    </row>
    <row r="759" spans="1:13" x14ac:dyDescent="0.1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  <c r="M759" t="str">
        <f t="shared" si="11"/>
        <v>[10,20)</v>
      </c>
    </row>
    <row r="760" spans="1:13" x14ac:dyDescent="0.1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  <c r="M760" t="str">
        <f t="shared" si="11"/>
        <v>[0-10)</v>
      </c>
    </row>
    <row r="761" spans="1:13" x14ac:dyDescent="0.1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  <c r="M761" t="str">
        <f t="shared" si="11"/>
        <v>(30,+00)</v>
      </c>
    </row>
    <row r="762" spans="1:13" x14ac:dyDescent="0.1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  <c r="M762" t="str">
        <f t="shared" si="11"/>
        <v>[10,20)</v>
      </c>
    </row>
    <row r="763" spans="1:13" x14ac:dyDescent="0.1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  <c r="M763" t="str">
        <f t="shared" si="11"/>
        <v>[0-10)</v>
      </c>
    </row>
    <row r="764" spans="1:13" x14ac:dyDescent="0.1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  <c r="M764" t="str">
        <f t="shared" si="11"/>
        <v>[0-10)</v>
      </c>
    </row>
    <row r="765" spans="1:13" x14ac:dyDescent="0.1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  <c r="M765" t="str">
        <f t="shared" si="11"/>
        <v>(30,+00)</v>
      </c>
    </row>
    <row r="766" spans="1:13" x14ac:dyDescent="0.1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  <c r="M766" t="str">
        <f t="shared" si="11"/>
        <v>[0-10)</v>
      </c>
    </row>
    <row r="767" spans="1:13" x14ac:dyDescent="0.1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  <c r="M767" t="str">
        <f t="shared" si="11"/>
        <v>(30,+00)</v>
      </c>
    </row>
    <row r="768" spans="1:13" x14ac:dyDescent="0.1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  <c r="M768" t="str">
        <f t="shared" si="11"/>
        <v>(30,+00)</v>
      </c>
    </row>
    <row r="769" spans="1:13" x14ac:dyDescent="0.1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  <c r="M769" t="str">
        <f t="shared" si="11"/>
        <v>[0-10)</v>
      </c>
    </row>
    <row r="770" spans="1:13" x14ac:dyDescent="0.1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  <c r="M770" t="str">
        <f t="shared" si="11"/>
        <v>[20-30]</v>
      </c>
    </row>
    <row r="771" spans="1:13" x14ac:dyDescent="0.1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  <c r="M771" t="str">
        <f t="shared" ref="M771:M834" si="12">IF(J771&gt;30,"(30,+00)",IF(J771&lt;10,"[0-10)",IF(J771&lt;20,"[10,20)","[20-30]")))</f>
        <v>[0-10)</v>
      </c>
    </row>
    <row r="772" spans="1:13" x14ac:dyDescent="0.1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  <c r="M772" t="str">
        <f t="shared" si="12"/>
        <v>[0-10)</v>
      </c>
    </row>
    <row r="773" spans="1:13" x14ac:dyDescent="0.1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  <c r="M773" t="str">
        <f t="shared" si="12"/>
        <v>[0-10)</v>
      </c>
    </row>
    <row r="774" spans="1:13" x14ac:dyDescent="0.1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  <c r="M774" t="str">
        <f t="shared" si="12"/>
        <v>[10,20)</v>
      </c>
    </row>
    <row r="775" spans="1:13" x14ac:dyDescent="0.1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  <c r="M775" t="str">
        <f t="shared" si="12"/>
        <v>[0-10)</v>
      </c>
    </row>
    <row r="776" spans="1:13" x14ac:dyDescent="0.1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  <c r="M776" t="str">
        <f t="shared" si="12"/>
        <v>[20-30]</v>
      </c>
    </row>
    <row r="777" spans="1:13" x14ac:dyDescent="0.1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  <c r="M777" t="str">
        <f t="shared" si="12"/>
        <v>[0-10)</v>
      </c>
    </row>
    <row r="778" spans="1:13" x14ac:dyDescent="0.1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  <c r="M778" t="str">
        <f t="shared" si="12"/>
        <v>[0-10)</v>
      </c>
    </row>
    <row r="779" spans="1:13" x14ac:dyDescent="0.1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  <c r="M779" t="str">
        <f t="shared" si="12"/>
        <v>[10,20)</v>
      </c>
    </row>
    <row r="780" spans="1:13" x14ac:dyDescent="0.1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  <c r="M780" t="str">
        <f t="shared" si="12"/>
        <v>[0-10)</v>
      </c>
    </row>
    <row r="781" spans="1:13" x14ac:dyDescent="0.1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  <c r="M781" t="str">
        <f t="shared" si="12"/>
        <v>(30,+00)</v>
      </c>
    </row>
    <row r="782" spans="1:13" x14ac:dyDescent="0.1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  <c r="M782" t="str">
        <f t="shared" si="12"/>
        <v>[0-10)</v>
      </c>
    </row>
    <row r="783" spans="1:13" x14ac:dyDescent="0.1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  <c r="M783" t="str">
        <f t="shared" si="12"/>
        <v>(30,+00)</v>
      </c>
    </row>
    <row r="784" spans="1:13" x14ac:dyDescent="0.1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  <c r="M784" t="str">
        <f t="shared" si="12"/>
        <v>[20-30]</v>
      </c>
    </row>
    <row r="785" spans="1:13" x14ac:dyDescent="0.1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  <c r="M785" t="str">
        <f t="shared" si="12"/>
        <v>[20-30]</v>
      </c>
    </row>
    <row r="786" spans="1:13" x14ac:dyDescent="0.1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  <c r="M786" t="str">
        <f t="shared" si="12"/>
        <v>[0-10)</v>
      </c>
    </row>
    <row r="787" spans="1:13" x14ac:dyDescent="0.1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  <c r="M787" t="str">
        <f t="shared" si="12"/>
        <v>[0-10)</v>
      </c>
    </row>
    <row r="788" spans="1:13" x14ac:dyDescent="0.1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  <c r="M788" t="str">
        <f t="shared" si="12"/>
        <v>[0-10)</v>
      </c>
    </row>
    <row r="789" spans="1:13" x14ac:dyDescent="0.1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  <c r="M789" t="str">
        <f t="shared" si="12"/>
        <v>[20-30]</v>
      </c>
    </row>
    <row r="790" spans="1:13" x14ac:dyDescent="0.1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  <c r="M790" t="str">
        <f t="shared" si="12"/>
        <v>[20-30]</v>
      </c>
    </row>
    <row r="791" spans="1:13" x14ac:dyDescent="0.1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  <c r="M791" t="str">
        <f t="shared" si="12"/>
        <v>(30,+00)</v>
      </c>
    </row>
    <row r="792" spans="1:13" x14ac:dyDescent="0.1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  <c r="M792" t="str">
        <f t="shared" si="12"/>
        <v>[0-10)</v>
      </c>
    </row>
    <row r="793" spans="1:13" x14ac:dyDescent="0.1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  <c r="M793" t="str">
        <f t="shared" si="12"/>
        <v>[20-30]</v>
      </c>
    </row>
    <row r="794" spans="1:13" x14ac:dyDescent="0.1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  <c r="M794" t="str">
        <f t="shared" si="12"/>
        <v>(30,+00)</v>
      </c>
    </row>
    <row r="795" spans="1:13" x14ac:dyDescent="0.1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  <c r="M795" t="str">
        <f t="shared" si="12"/>
        <v>(30,+00)</v>
      </c>
    </row>
    <row r="796" spans="1:13" x14ac:dyDescent="0.1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  <c r="M796" t="str">
        <f t="shared" si="12"/>
        <v>[0-10)</v>
      </c>
    </row>
    <row r="797" spans="1:13" x14ac:dyDescent="0.1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  <c r="M797" t="str">
        <f t="shared" si="12"/>
        <v>[10,20)</v>
      </c>
    </row>
    <row r="798" spans="1:13" x14ac:dyDescent="0.1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  <c r="M798" t="str">
        <f t="shared" si="12"/>
        <v>[20-30]</v>
      </c>
    </row>
    <row r="799" spans="1:13" x14ac:dyDescent="0.1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  <c r="M799" t="str">
        <f t="shared" si="12"/>
        <v>[0-10)</v>
      </c>
    </row>
    <row r="800" spans="1:13" x14ac:dyDescent="0.1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  <c r="M800" t="str">
        <f t="shared" si="12"/>
        <v>[0-10)</v>
      </c>
    </row>
    <row r="801" spans="1:13" x14ac:dyDescent="0.1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  <c r="M801" t="str">
        <f t="shared" si="12"/>
        <v>[20-30]</v>
      </c>
    </row>
    <row r="802" spans="1:13" x14ac:dyDescent="0.1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  <c r="M802" t="str">
        <f t="shared" si="12"/>
        <v>[10,20)</v>
      </c>
    </row>
    <row r="803" spans="1:13" x14ac:dyDescent="0.1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  <c r="M803" t="str">
        <f t="shared" si="12"/>
        <v>[20-30]</v>
      </c>
    </row>
    <row r="804" spans="1:13" x14ac:dyDescent="0.1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  <c r="M804" t="str">
        <f t="shared" si="12"/>
        <v>(30,+00)</v>
      </c>
    </row>
    <row r="805" spans="1:13" x14ac:dyDescent="0.1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  <c r="M805" t="str">
        <f t="shared" si="12"/>
        <v>[0-10)</v>
      </c>
    </row>
    <row r="806" spans="1:13" x14ac:dyDescent="0.1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  <c r="M806" t="str">
        <f t="shared" si="12"/>
        <v>[0-10)</v>
      </c>
    </row>
    <row r="807" spans="1:13" x14ac:dyDescent="0.1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  <c r="M807" t="str">
        <f t="shared" si="12"/>
        <v>[0-10)</v>
      </c>
    </row>
    <row r="808" spans="1:13" x14ac:dyDescent="0.1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  <c r="M808" t="str">
        <f t="shared" si="12"/>
        <v>[0-10)</v>
      </c>
    </row>
    <row r="809" spans="1:13" x14ac:dyDescent="0.1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  <c r="M809" t="str">
        <f t="shared" si="12"/>
        <v>[0-10)</v>
      </c>
    </row>
    <row r="810" spans="1:13" x14ac:dyDescent="0.1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  <c r="M810" t="str">
        <f t="shared" si="12"/>
        <v>[10,20)</v>
      </c>
    </row>
    <row r="811" spans="1:13" x14ac:dyDescent="0.1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  <c r="M811" t="str">
        <f t="shared" si="12"/>
        <v>(30,+00)</v>
      </c>
    </row>
    <row r="812" spans="1:13" x14ac:dyDescent="0.1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  <c r="M812" t="str">
        <f t="shared" si="12"/>
        <v>[0-10)</v>
      </c>
    </row>
    <row r="813" spans="1:13" x14ac:dyDescent="0.1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  <c r="M813" t="str">
        <f t="shared" si="12"/>
        <v>[20-30]</v>
      </c>
    </row>
    <row r="814" spans="1:13" x14ac:dyDescent="0.1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  <c r="M814" t="str">
        <f t="shared" si="12"/>
        <v>[10,20)</v>
      </c>
    </row>
    <row r="815" spans="1:13" x14ac:dyDescent="0.1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  <c r="M815" t="str">
        <f t="shared" si="12"/>
        <v>(30,+00)</v>
      </c>
    </row>
    <row r="816" spans="1:13" x14ac:dyDescent="0.1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  <c r="M816" t="str">
        <f t="shared" si="12"/>
        <v>[0-10)</v>
      </c>
    </row>
    <row r="817" spans="1:13" x14ac:dyDescent="0.1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  <c r="M817" t="str">
        <f t="shared" si="12"/>
        <v>[0-10)</v>
      </c>
    </row>
    <row r="818" spans="1:13" x14ac:dyDescent="0.1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  <c r="M818" t="str">
        <f t="shared" si="12"/>
        <v>[0-10)</v>
      </c>
    </row>
    <row r="819" spans="1:13" x14ac:dyDescent="0.1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  <c r="M819" t="str">
        <f t="shared" si="12"/>
        <v>(30,+00)</v>
      </c>
    </row>
    <row r="820" spans="1:13" x14ac:dyDescent="0.1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  <c r="M820" t="str">
        <f t="shared" si="12"/>
        <v>[0-10)</v>
      </c>
    </row>
    <row r="821" spans="1:13" x14ac:dyDescent="0.1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  <c r="M821" t="str">
        <f t="shared" si="12"/>
        <v>[20-30]</v>
      </c>
    </row>
    <row r="822" spans="1:13" x14ac:dyDescent="0.1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  <c r="M822" t="str">
        <f t="shared" si="12"/>
        <v>(30,+00)</v>
      </c>
    </row>
    <row r="823" spans="1:13" x14ac:dyDescent="0.1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  <c r="M823" t="str">
        <f t="shared" si="12"/>
        <v>[0-10)</v>
      </c>
    </row>
    <row r="824" spans="1:13" x14ac:dyDescent="0.1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  <c r="M824" t="str">
        <f t="shared" si="12"/>
        <v>[0-10)</v>
      </c>
    </row>
    <row r="825" spans="1:13" x14ac:dyDescent="0.1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  <c r="M825" t="str">
        <f t="shared" si="12"/>
        <v>[10,20)</v>
      </c>
    </row>
    <row r="826" spans="1:13" x14ac:dyDescent="0.1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  <c r="M826" t="str">
        <f t="shared" si="12"/>
        <v>(30,+00)</v>
      </c>
    </row>
    <row r="827" spans="1:13" x14ac:dyDescent="0.1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  <c r="M827" t="str">
        <f t="shared" si="12"/>
        <v>[0-10)</v>
      </c>
    </row>
    <row r="828" spans="1:13" x14ac:dyDescent="0.1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  <c r="M828" t="str">
        <f t="shared" si="12"/>
        <v>(30,+00)</v>
      </c>
    </row>
    <row r="829" spans="1:13" x14ac:dyDescent="0.1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  <c r="M829" t="str">
        <f t="shared" si="12"/>
        <v>(30,+00)</v>
      </c>
    </row>
    <row r="830" spans="1:13" x14ac:dyDescent="0.1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  <c r="M830" t="str">
        <f t="shared" si="12"/>
        <v>[0-10)</v>
      </c>
    </row>
    <row r="831" spans="1:13" x14ac:dyDescent="0.1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  <c r="M831" t="str">
        <f t="shared" si="12"/>
        <v>(30,+00)</v>
      </c>
    </row>
    <row r="832" spans="1:13" x14ac:dyDescent="0.1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  <c r="M832" t="str">
        <f t="shared" si="12"/>
        <v>[10,20)</v>
      </c>
    </row>
    <row r="833" spans="1:13" x14ac:dyDescent="0.1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  <c r="M833" t="str">
        <f t="shared" si="12"/>
        <v>[10,20)</v>
      </c>
    </row>
    <row r="834" spans="1:13" x14ac:dyDescent="0.1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  <c r="M834" t="str">
        <f t="shared" si="12"/>
        <v>[0-10)</v>
      </c>
    </row>
    <row r="835" spans="1:13" x14ac:dyDescent="0.1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  <c r="M835" t="str">
        <f t="shared" ref="M835:M892" si="13">IF(J835&gt;30,"(30,+00)",IF(J835&lt;10,"[0-10)",IF(J835&lt;20,"[10,20)","[20-30]")))</f>
        <v>[0-10)</v>
      </c>
    </row>
    <row r="836" spans="1:13" x14ac:dyDescent="0.1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  <c r="M836" t="str">
        <f t="shared" si="13"/>
        <v>[0-10)</v>
      </c>
    </row>
    <row r="837" spans="1:13" x14ac:dyDescent="0.1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  <c r="M837" t="str">
        <f t="shared" si="13"/>
        <v>(30,+00)</v>
      </c>
    </row>
    <row r="838" spans="1:13" x14ac:dyDescent="0.1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  <c r="M838" t="str">
        <f t="shared" si="13"/>
        <v>[0-10)</v>
      </c>
    </row>
    <row r="839" spans="1:13" x14ac:dyDescent="0.1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  <c r="M839" t="str">
        <f t="shared" si="13"/>
        <v>[0-10)</v>
      </c>
    </row>
    <row r="840" spans="1:13" x14ac:dyDescent="0.1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  <c r="M840" t="str">
        <f t="shared" si="13"/>
        <v>(30,+00)</v>
      </c>
    </row>
    <row r="841" spans="1:13" x14ac:dyDescent="0.1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  <c r="M841" t="str">
        <f t="shared" si="13"/>
        <v>[20-30]</v>
      </c>
    </row>
    <row r="842" spans="1:13" x14ac:dyDescent="0.1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  <c r="M842" t="str">
        <f t="shared" si="13"/>
        <v>[0-10)</v>
      </c>
    </row>
    <row r="843" spans="1:13" x14ac:dyDescent="0.1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  <c r="M843" t="str">
        <f t="shared" si="13"/>
        <v>[10,20)</v>
      </c>
    </row>
    <row r="844" spans="1:13" x14ac:dyDescent="0.1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  <c r="M844" t="str">
        <f t="shared" si="13"/>
        <v>(30,+00)</v>
      </c>
    </row>
    <row r="845" spans="1:13" x14ac:dyDescent="0.1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  <c r="M845" t="str">
        <f t="shared" si="13"/>
        <v>[0-10)</v>
      </c>
    </row>
    <row r="846" spans="1:13" x14ac:dyDescent="0.1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  <c r="M846" t="str">
        <f t="shared" si="13"/>
        <v>[0-10)</v>
      </c>
    </row>
    <row r="847" spans="1:13" x14ac:dyDescent="0.1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  <c r="M847" t="str">
        <f t="shared" si="13"/>
        <v>[0-10)</v>
      </c>
    </row>
    <row r="848" spans="1:13" x14ac:dyDescent="0.1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  <c r="M848" t="str">
        <f t="shared" si="13"/>
        <v>(30,+00)</v>
      </c>
    </row>
    <row r="849" spans="1:13" x14ac:dyDescent="0.1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  <c r="M849" t="str">
        <f t="shared" si="13"/>
        <v>[0-10)</v>
      </c>
    </row>
    <row r="850" spans="1:13" x14ac:dyDescent="0.1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  <c r="M850" t="str">
        <f t="shared" si="13"/>
        <v>(30,+00)</v>
      </c>
    </row>
    <row r="851" spans="1:13" x14ac:dyDescent="0.1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  <c r="M851" t="str">
        <f t="shared" si="13"/>
        <v>(30,+00)</v>
      </c>
    </row>
    <row r="852" spans="1:13" x14ac:dyDescent="0.1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  <c r="M852" t="str">
        <f t="shared" si="13"/>
        <v>(30,+00)</v>
      </c>
    </row>
    <row r="853" spans="1:13" x14ac:dyDescent="0.1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  <c r="M853" t="str">
        <f t="shared" si="13"/>
        <v>[0-10)</v>
      </c>
    </row>
    <row r="854" spans="1:13" x14ac:dyDescent="0.1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  <c r="M854" t="str">
        <f t="shared" si="13"/>
        <v>[10,20)</v>
      </c>
    </row>
    <row r="855" spans="1:13" x14ac:dyDescent="0.1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  <c r="M855" t="str">
        <f t="shared" si="13"/>
        <v>(30,+00)</v>
      </c>
    </row>
    <row r="856" spans="1:13" x14ac:dyDescent="0.1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  <c r="M856" t="str">
        <f t="shared" si="13"/>
        <v>[20-30]</v>
      </c>
    </row>
    <row r="857" spans="1:13" x14ac:dyDescent="0.1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  <c r="M857" t="str">
        <f t="shared" si="13"/>
        <v>[0-10)</v>
      </c>
    </row>
    <row r="858" spans="1:13" x14ac:dyDescent="0.1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  <c r="M858" t="str">
        <f t="shared" si="13"/>
        <v>(30,+00)</v>
      </c>
    </row>
    <row r="859" spans="1:13" x14ac:dyDescent="0.1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  <c r="M859" t="str">
        <f t="shared" si="13"/>
        <v>[20-30]</v>
      </c>
    </row>
    <row r="860" spans="1:13" x14ac:dyDescent="0.1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  <c r="M860" t="str">
        <f t="shared" si="13"/>
        <v>[10,20)</v>
      </c>
    </row>
    <row r="861" spans="1:13" x14ac:dyDescent="0.1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  <c r="M861" t="str">
        <f t="shared" si="13"/>
        <v>[0-10)</v>
      </c>
    </row>
    <row r="862" spans="1:13" x14ac:dyDescent="0.1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  <c r="M862" t="str">
        <f t="shared" si="13"/>
        <v>[10,20)</v>
      </c>
    </row>
    <row r="863" spans="1:13" x14ac:dyDescent="0.1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  <c r="M863" t="str">
        <f t="shared" si="13"/>
        <v>[10,20)</v>
      </c>
    </row>
    <row r="864" spans="1:13" x14ac:dyDescent="0.1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  <c r="M864" t="str">
        <f t="shared" si="13"/>
        <v>[20-30]</v>
      </c>
    </row>
    <row r="865" spans="1:13" x14ac:dyDescent="0.1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  <c r="M865" t="str">
        <f t="shared" si="13"/>
        <v>(30,+00)</v>
      </c>
    </row>
    <row r="866" spans="1:13" x14ac:dyDescent="0.1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  <c r="M866" t="str">
        <f t="shared" si="13"/>
        <v>[10,20)</v>
      </c>
    </row>
    <row r="867" spans="1:13" x14ac:dyDescent="0.1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  <c r="M867" t="str">
        <f t="shared" si="13"/>
        <v>[10,20)</v>
      </c>
    </row>
    <row r="868" spans="1:13" x14ac:dyDescent="0.1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  <c r="M868" t="str">
        <f t="shared" si="13"/>
        <v>[10,20)</v>
      </c>
    </row>
    <row r="869" spans="1:13" x14ac:dyDescent="0.1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  <c r="M869" t="str">
        <f t="shared" si="13"/>
        <v>(30,+00)</v>
      </c>
    </row>
    <row r="870" spans="1:13" x14ac:dyDescent="0.1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  <c r="M870" t="str">
        <f t="shared" si="13"/>
        <v>[0-10)</v>
      </c>
    </row>
    <row r="871" spans="1:13" x14ac:dyDescent="0.1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  <c r="M871" t="str">
        <f t="shared" si="13"/>
        <v>[10,20)</v>
      </c>
    </row>
    <row r="872" spans="1:13" x14ac:dyDescent="0.1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  <c r="M872" t="str">
        <f t="shared" si="13"/>
        <v>[0-10)</v>
      </c>
    </row>
    <row r="873" spans="1:13" x14ac:dyDescent="0.1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  <c r="M873" t="str">
        <f t="shared" si="13"/>
        <v>(30,+00)</v>
      </c>
    </row>
    <row r="874" spans="1:13" x14ac:dyDescent="0.1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  <c r="M874" t="str">
        <f t="shared" si="13"/>
        <v>[0-10)</v>
      </c>
    </row>
    <row r="875" spans="1:13" x14ac:dyDescent="0.1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  <c r="M875" t="str">
        <f t="shared" si="13"/>
        <v>[0-10)</v>
      </c>
    </row>
    <row r="876" spans="1:13" x14ac:dyDescent="0.1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  <c r="M876" t="str">
        <f t="shared" si="13"/>
        <v>[20-30]</v>
      </c>
    </row>
    <row r="877" spans="1:13" x14ac:dyDescent="0.1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  <c r="M877" t="str">
        <f t="shared" si="13"/>
        <v>[0-10)</v>
      </c>
    </row>
    <row r="878" spans="1:13" x14ac:dyDescent="0.1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  <c r="M878" t="str">
        <f t="shared" si="13"/>
        <v>[0-10)</v>
      </c>
    </row>
    <row r="879" spans="1:13" x14ac:dyDescent="0.1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  <c r="M879" t="str">
        <f t="shared" si="13"/>
        <v>[0-10)</v>
      </c>
    </row>
    <row r="880" spans="1:13" x14ac:dyDescent="0.1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  <c r="M880" t="str">
        <f t="shared" si="13"/>
        <v>[0-10)</v>
      </c>
    </row>
    <row r="881" spans="1:13" x14ac:dyDescent="0.1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  <c r="M881" t="str">
        <f t="shared" si="13"/>
        <v>(30,+00)</v>
      </c>
    </row>
    <row r="882" spans="1:13" x14ac:dyDescent="0.1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  <c r="M882" t="str">
        <f t="shared" si="13"/>
        <v>[20-30]</v>
      </c>
    </row>
    <row r="883" spans="1:13" x14ac:dyDescent="0.1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  <c r="M883" t="str">
        <f t="shared" si="13"/>
        <v>[0-10)</v>
      </c>
    </row>
    <row r="884" spans="1:13" x14ac:dyDescent="0.1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  <c r="M884" t="str">
        <f t="shared" si="13"/>
        <v>[10,20)</v>
      </c>
    </row>
    <row r="885" spans="1:13" x14ac:dyDescent="0.1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  <c r="M885" t="str">
        <f t="shared" si="13"/>
        <v>[10,20)</v>
      </c>
    </row>
    <row r="886" spans="1:13" x14ac:dyDescent="0.1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  <c r="M886" t="str">
        <f t="shared" si="13"/>
        <v>[0-10)</v>
      </c>
    </row>
    <row r="887" spans="1:13" x14ac:dyDescent="0.1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  <c r="M887" t="str">
        <f t="shared" si="13"/>
        <v>[20-30]</v>
      </c>
    </row>
    <row r="888" spans="1:13" x14ac:dyDescent="0.1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  <c r="M888" t="str">
        <f t="shared" si="13"/>
        <v>[10,20)</v>
      </c>
    </row>
    <row r="889" spans="1:13" x14ac:dyDescent="0.1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  <c r="M889" t="str">
        <f t="shared" si="13"/>
        <v>[20-30]</v>
      </c>
    </row>
    <row r="890" spans="1:13" x14ac:dyDescent="0.1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  <c r="M890" t="str">
        <f t="shared" si="13"/>
        <v>[20-30]</v>
      </c>
    </row>
    <row r="891" spans="1:13" x14ac:dyDescent="0.1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  <c r="M891" t="str">
        <f t="shared" si="13"/>
        <v>[20-30]</v>
      </c>
    </row>
    <row r="892" spans="1:13" x14ac:dyDescent="0.1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  <c r="M892" t="str">
        <f t="shared" si="13"/>
        <v>[0-10)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B1" t="s">
        <v>1228</v>
      </c>
    </row>
    <row r="2" spans="1:2" x14ac:dyDescent="0.15">
      <c r="A2" t="s">
        <v>1227</v>
      </c>
      <c r="B2">
        <f>COUNTIF(train!B2:B892,1)</f>
        <v>342</v>
      </c>
    </row>
    <row r="3" spans="1:2" x14ac:dyDescent="0.15">
      <c r="A3" t="s">
        <v>1225</v>
      </c>
      <c r="B3">
        <f>COUNTIF(train!B2:B892,0)</f>
        <v>549</v>
      </c>
    </row>
    <row r="4" spans="1:2" x14ac:dyDescent="0.15">
      <c r="A4" t="s">
        <v>1226</v>
      </c>
      <c r="B4">
        <f>SUM(B2:B3)</f>
        <v>891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70" zoomScaleNormal="170" workbookViewId="0">
      <selection activeCell="F2" sqref="F2"/>
    </sheetView>
  </sheetViews>
  <sheetFormatPr defaultRowHeight="13.5" x14ac:dyDescent="0.15"/>
  <sheetData>
    <row r="1" spans="1:6" x14ac:dyDescent="0.15">
      <c r="A1">
        <v>30</v>
      </c>
      <c r="B1" t="s">
        <v>1235</v>
      </c>
      <c r="C1">
        <f>COUNT(A1:A20)</f>
        <v>20</v>
      </c>
      <c r="D1">
        <v>59</v>
      </c>
      <c r="E1" t="s">
        <v>1240</v>
      </c>
      <c r="F1">
        <f t="array" ref="F1:F5">FREQUENCY(A1:A20,D1:D5)</f>
        <v>8</v>
      </c>
    </row>
    <row r="2" spans="1:6" x14ac:dyDescent="0.15">
      <c r="A2">
        <v>34</v>
      </c>
      <c r="B2" t="s">
        <v>1236</v>
      </c>
      <c r="C2">
        <f>MAX(A:A)</f>
        <v>98</v>
      </c>
      <c r="D2">
        <v>69</v>
      </c>
      <c r="E2" t="s">
        <v>1241</v>
      </c>
      <c r="F2">
        <v>4</v>
      </c>
    </row>
    <row r="3" spans="1:6" x14ac:dyDescent="0.15">
      <c r="A3">
        <v>25</v>
      </c>
      <c r="B3" t="s">
        <v>1237</v>
      </c>
      <c r="C3">
        <f>MIN(A:A)</f>
        <v>24</v>
      </c>
      <c r="D3">
        <v>79</v>
      </c>
      <c r="E3" t="s">
        <v>1242</v>
      </c>
      <c r="F3">
        <v>3</v>
      </c>
    </row>
    <row r="4" spans="1:6" x14ac:dyDescent="0.15">
      <c r="A4">
        <v>36</v>
      </c>
      <c r="B4" t="s">
        <v>1238</v>
      </c>
      <c r="C4">
        <f>AVERAGE(A:A)</f>
        <v>61.55</v>
      </c>
      <c r="D4">
        <v>89</v>
      </c>
      <c r="E4" t="s">
        <v>1243</v>
      </c>
      <c r="F4">
        <v>2</v>
      </c>
    </row>
    <row r="5" spans="1:6" x14ac:dyDescent="0.15">
      <c r="A5">
        <v>60</v>
      </c>
      <c r="B5" t="s">
        <v>1239</v>
      </c>
      <c r="C5">
        <f>C2-C3</f>
        <v>74</v>
      </c>
      <c r="D5">
        <v>100</v>
      </c>
      <c r="E5" t="s">
        <v>1244</v>
      </c>
      <c r="F5">
        <v>3</v>
      </c>
    </row>
    <row r="6" spans="1:6" x14ac:dyDescent="0.15">
      <c r="A6">
        <v>69</v>
      </c>
    </row>
    <row r="7" spans="1:6" x14ac:dyDescent="0.15">
      <c r="A7">
        <v>92</v>
      </c>
    </row>
    <row r="8" spans="1:6" x14ac:dyDescent="0.15">
      <c r="A8">
        <v>80</v>
      </c>
    </row>
    <row r="9" spans="1:6" x14ac:dyDescent="0.15">
      <c r="A9">
        <v>72</v>
      </c>
    </row>
    <row r="10" spans="1:6" x14ac:dyDescent="0.15">
      <c r="A10">
        <v>45</v>
      </c>
    </row>
    <row r="11" spans="1:6" x14ac:dyDescent="0.15">
      <c r="A11">
        <v>68</v>
      </c>
    </row>
    <row r="12" spans="1:6" x14ac:dyDescent="0.15">
      <c r="A12">
        <v>89</v>
      </c>
    </row>
    <row r="13" spans="1:6" x14ac:dyDescent="0.15">
      <c r="A13">
        <v>98</v>
      </c>
    </row>
    <row r="14" spans="1:6" x14ac:dyDescent="0.15">
      <c r="A14">
        <v>24</v>
      </c>
    </row>
    <row r="15" spans="1:6" x14ac:dyDescent="0.15">
      <c r="A15">
        <v>58</v>
      </c>
    </row>
    <row r="16" spans="1:6" x14ac:dyDescent="0.15">
      <c r="A16">
        <v>66</v>
      </c>
    </row>
    <row r="17" spans="1:1" x14ac:dyDescent="0.15">
      <c r="A17">
        <v>78</v>
      </c>
    </row>
    <row r="18" spans="1:1" x14ac:dyDescent="0.15">
      <c r="A18">
        <v>72</v>
      </c>
    </row>
    <row r="19" spans="1:1" x14ac:dyDescent="0.15">
      <c r="A19">
        <v>90</v>
      </c>
    </row>
    <row r="20" spans="1:1" x14ac:dyDescent="0.15">
      <c r="A20">
        <v>45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zoomScale="200" zoomScaleNormal="200" workbookViewId="0">
      <selection activeCell="F5" sqref="F5"/>
    </sheetView>
  </sheetViews>
  <sheetFormatPr defaultRowHeight="13.5" x14ac:dyDescent="0.15"/>
  <cols>
    <col min="4" max="4" width="16.5" customWidth="1"/>
  </cols>
  <sheetData>
    <row r="1" spans="1:7" x14ac:dyDescent="0.15">
      <c r="A1" t="s">
        <v>9</v>
      </c>
      <c r="B1" t="s">
        <v>1235</v>
      </c>
      <c r="C1">
        <f>COUNT(A2:A892)</f>
        <v>891</v>
      </c>
      <c r="D1" t="s">
        <v>1245</v>
      </c>
      <c r="E1">
        <v>2</v>
      </c>
      <c r="F1" t="str">
        <f>""</f>
        <v/>
      </c>
      <c r="G1">
        <f t="array" ref="G1:G31">FREQUENCY(A2:A892,E1:E31)</f>
        <v>15</v>
      </c>
    </row>
    <row r="2" spans="1:7" x14ac:dyDescent="0.15">
      <c r="A2">
        <v>7.25</v>
      </c>
      <c r="B2" t="s">
        <v>1236</v>
      </c>
      <c r="C2">
        <f>MAX(A2:A892)</f>
        <v>512.32920000000001</v>
      </c>
      <c r="D2">
        <f>ROUND(A2,0)</f>
        <v>7</v>
      </c>
      <c r="E2">
        <v>4</v>
      </c>
      <c r="F2" s="6"/>
      <c r="G2">
        <v>0</v>
      </c>
    </row>
    <row r="3" spans="1:7" x14ac:dyDescent="0.15">
      <c r="A3">
        <v>71.283299999999997</v>
      </c>
      <c r="B3" t="s">
        <v>1237</v>
      </c>
      <c r="C3">
        <f>MIN(A2:A892)</f>
        <v>0</v>
      </c>
      <c r="D3">
        <f t="shared" ref="D3:D66" si="0">ROUND(A3,0)</f>
        <v>71</v>
      </c>
      <c r="E3">
        <v>6</v>
      </c>
      <c r="G3">
        <v>2</v>
      </c>
    </row>
    <row r="4" spans="1:7" x14ac:dyDescent="0.15">
      <c r="A4">
        <v>7.9249999999999998</v>
      </c>
      <c r="B4" t="s">
        <v>1238</v>
      </c>
      <c r="C4">
        <f>AVERAGE(A2:A892)</f>
        <v>32.2042079685746</v>
      </c>
      <c r="D4">
        <f t="shared" si="0"/>
        <v>8</v>
      </c>
      <c r="E4">
        <v>8</v>
      </c>
      <c r="G4">
        <v>224</v>
      </c>
    </row>
    <row r="5" spans="1:7" x14ac:dyDescent="0.15">
      <c r="A5">
        <v>53.1</v>
      </c>
      <c r="B5" t="s">
        <v>1239</v>
      </c>
      <c r="C5">
        <f>C2-C3</f>
        <v>512.32920000000001</v>
      </c>
      <c r="D5">
        <f t="shared" si="0"/>
        <v>53</v>
      </c>
      <c r="E5">
        <v>10</v>
      </c>
      <c r="G5">
        <v>95</v>
      </c>
    </row>
    <row r="6" spans="1:7" x14ac:dyDescent="0.15">
      <c r="A6">
        <v>8.0500000000000007</v>
      </c>
      <c r="D6">
        <f t="shared" si="0"/>
        <v>8</v>
      </c>
      <c r="E6">
        <v>12</v>
      </c>
      <c r="G6">
        <v>38</v>
      </c>
    </row>
    <row r="7" spans="1:7" x14ac:dyDescent="0.15">
      <c r="A7">
        <v>8.4582999999999995</v>
      </c>
      <c r="D7">
        <f t="shared" si="0"/>
        <v>8</v>
      </c>
      <c r="E7">
        <v>14</v>
      </c>
      <c r="G7">
        <v>63</v>
      </c>
    </row>
    <row r="8" spans="1:7" x14ac:dyDescent="0.15">
      <c r="A8">
        <v>51.862499999999997</v>
      </c>
      <c r="D8">
        <f t="shared" si="0"/>
        <v>52</v>
      </c>
      <c r="E8">
        <v>16</v>
      </c>
      <c r="G8">
        <v>48</v>
      </c>
    </row>
    <row r="9" spans="1:7" x14ac:dyDescent="0.15">
      <c r="A9">
        <v>21.074999999999999</v>
      </c>
      <c r="D9">
        <f t="shared" si="0"/>
        <v>21</v>
      </c>
      <c r="E9">
        <v>18</v>
      </c>
      <c r="G9">
        <v>17</v>
      </c>
    </row>
    <row r="10" spans="1:7" x14ac:dyDescent="0.15">
      <c r="A10">
        <v>11.1333</v>
      </c>
      <c r="D10">
        <f t="shared" si="0"/>
        <v>11</v>
      </c>
      <c r="E10">
        <v>20</v>
      </c>
      <c r="G10">
        <v>13</v>
      </c>
    </row>
    <row r="11" spans="1:7" x14ac:dyDescent="0.15">
      <c r="A11">
        <v>30.070799999999998</v>
      </c>
      <c r="D11">
        <f t="shared" si="0"/>
        <v>30</v>
      </c>
      <c r="E11">
        <v>22</v>
      </c>
      <c r="G11">
        <v>20</v>
      </c>
    </row>
    <row r="12" spans="1:7" x14ac:dyDescent="0.15">
      <c r="A12">
        <v>16.7</v>
      </c>
      <c r="D12">
        <f t="shared" si="0"/>
        <v>17</v>
      </c>
      <c r="E12">
        <v>24</v>
      </c>
      <c r="G12">
        <v>14</v>
      </c>
    </row>
    <row r="13" spans="1:7" x14ac:dyDescent="0.15">
      <c r="A13">
        <v>26.55</v>
      </c>
      <c r="D13">
        <f t="shared" si="0"/>
        <v>27</v>
      </c>
      <c r="E13">
        <v>26</v>
      </c>
      <c r="G13">
        <v>47</v>
      </c>
    </row>
    <row r="14" spans="1:7" x14ac:dyDescent="0.15">
      <c r="A14">
        <v>8.0500000000000007</v>
      </c>
      <c r="D14">
        <f t="shared" si="0"/>
        <v>8</v>
      </c>
      <c r="E14">
        <v>28</v>
      </c>
      <c r="G14">
        <v>43</v>
      </c>
    </row>
    <row r="15" spans="1:7" x14ac:dyDescent="0.15">
      <c r="A15">
        <v>31.274999999999999</v>
      </c>
      <c r="D15">
        <f t="shared" si="0"/>
        <v>31</v>
      </c>
      <c r="E15">
        <v>30</v>
      </c>
      <c r="G15">
        <v>18</v>
      </c>
    </row>
    <row r="16" spans="1:7" x14ac:dyDescent="0.15">
      <c r="A16">
        <v>7.8541999999999996</v>
      </c>
      <c r="D16">
        <f t="shared" si="0"/>
        <v>8</v>
      </c>
      <c r="E16">
        <v>32</v>
      </c>
      <c r="G16">
        <v>23</v>
      </c>
    </row>
    <row r="17" spans="1:7" x14ac:dyDescent="0.15">
      <c r="A17">
        <v>16</v>
      </c>
      <c r="D17">
        <f t="shared" si="0"/>
        <v>16</v>
      </c>
      <c r="E17">
        <v>34</v>
      </c>
      <c r="G17">
        <v>6</v>
      </c>
    </row>
    <row r="18" spans="1:7" x14ac:dyDescent="0.15">
      <c r="A18">
        <v>29.125</v>
      </c>
      <c r="D18">
        <f t="shared" si="0"/>
        <v>29</v>
      </c>
      <c r="E18">
        <v>36</v>
      </c>
      <c r="G18">
        <v>11</v>
      </c>
    </row>
    <row r="19" spans="1:7" x14ac:dyDescent="0.15">
      <c r="A19">
        <v>13</v>
      </c>
      <c r="D19">
        <f t="shared" si="0"/>
        <v>13</v>
      </c>
      <c r="E19">
        <v>38</v>
      </c>
      <c r="G19">
        <v>4</v>
      </c>
    </row>
    <row r="20" spans="1:7" x14ac:dyDescent="0.15">
      <c r="A20">
        <v>18</v>
      </c>
      <c r="D20">
        <f t="shared" si="0"/>
        <v>18</v>
      </c>
      <c r="E20">
        <v>40</v>
      </c>
      <c r="G20">
        <v>14</v>
      </c>
    </row>
    <row r="21" spans="1:7" x14ac:dyDescent="0.15">
      <c r="A21">
        <v>7.2249999999999996</v>
      </c>
      <c r="D21">
        <f t="shared" si="0"/>
        <v>7</v>
      </c>
      <c r="E21">
        <v>42</v>
      </c>
      <c r="G21">
        <v>4</v>
      </c>
    </row>
    <row r="22" spans="1:7" x14ac:dyDescent="0.15">
      <c r="A22">
        <v>26</v>
      </c>
      <c r="D22">
        <f t="shared" si="0"/>
        <v>26</v>
      </c>
      <c r="E22">
        <v>44</v>
      </c>
      <c r="G22">
        <v>1</v>
      </c>
    </row>
    <row r="23" spans="1:7" x14ac:dyDescent="0.15">
      <c r="A23">
        <v>13</v>
      </c>
      <c r="D23">
        <f t="shared" si="0"/>
        <v>13</v>
      </c>
      <c r="E23">
        <v>46</v>
      </c>
      <c r="G23">
        <v>0</v>
      </c>
    </row>
    <row r="24" spans="1:7" x14ac:dyDescent="0.15">
      <c r="A24">
        <v>8.0291999999999994</v>
      </c>
      <c r="D24">
        <f t="shared" si="0"/>
        <v>8</v>
      </c>
      <c r="E24">
        <v>48</v>
      </c>
      <c r="G24">
        <v>7</v>
      </c>
    </row>
    <row r="25" spans="1:7" x14ac:dyDescent="0.15">
      <c r="A25">
        <v>35.5</v>
      </c>
      <c r="D25">
        <f t="shared" si="0"/>
        <v>36</v>
      </c>
      <c r="E25">
        <v>50</v>
      </c>
      <c r="G25">
        <v>4</v>
      </c>
    </row>
    <row r="26" spans="1:7" x14ac:dyDescent="0.15">
      <c r="A26">
        <v>21.074999999999999</v>
      </c>
      <c r="D26">
        <f t="shared" si="0"/>
        <v>21</v>
      </c>
      <c r="E26">
        <v>100</v>
      </c>
      <c r="G26">
        <v>107</v>
      </c>
    </row>
    <row r="27" spans="1:7" x14ac:dyDescent="0.15">
      <c r="A27">
        <v>31.387499999999999</v>
      </c>
      <c r="D27">
        <f t="shared" si="0"/>
        <v>31</v>
      </c>
      <c r="E27">
        <v>200</v>
      </c>
      <c r="G27">
        <v>33</v>
      </c>
    </row>
    <row r="28" spans="1:7" x14ac:dyDescent="0.15">
      <c r="A28">
        <v>7.2249999999999996</v>
      </c>
      <c r="D28">
        <f t="shared" si="0"/>
        <v>7</v>
      </c>
      <c r="E28">
        <v>300</v>
      </c>
      <c r="G28">
        <v>17</v>
      </c>
    </row>
    <row r="29" spans="1:7" x14ac:dyDescent="0.15">
      <c r="A29">
        <v>263</v>
      </c>
      <c r="D29">
        <f t="shared" si="0"/>
        <v>263</v>
      </c>
      <c r="E29">
        <v>400</v>
      </c>
      <c r="G29">
        <v>0</v>
      </c>
    </row>
    <row r="30" spans="1:7" x14ac:dyDescent="0.15">
      <c r="A30">
        <v>7.8792</v>
      </c>
      <c r="D30">
        <f t="shared" si="0"/>
        <v>8</v>
      </c>
      <c r="E30">
        <v>500</v>
      </c>
      <c r="G30">
        <v>0</v>
      </c>
    </row>
    <row r="31" spans="1:7" x14ac:dyDescent="0.15">
      <c r="A31">
        <v>7.8958000000000004</v>
      </c>
      <c r="D31">
        <f t="shared" si="0"/>
        <v>8</v>
      </c>
      <c r="E31">
        <v>1000</v>
      </c>
      <c r="G31">
        <v>3</v>
      </c>
    </row>
    <row r="32" spans="1:7" x14ac:dyDescent="0.15">
      <c r="A32">
        <v>27.720800000000001</v>
      </c>
      <c r="D32">
        <f t="shared" si="0"/>
        <v>28</v>
      </c>
    </row>
    <row r="33" spans="1:4" x14ac:dyDescent="0.15">
      <c r="A33">
        <v>146.52080000000001</v>
      </c>
      <c r="D33">
        <f t="shared" si="0"/>
        <v>147</v>
      </c>
    </row>
    <row r="34" spans="1:4" x14ac:dyDescent="0.15">
      <c r="A34">
        <v>7.75</v>
      </c>
      <c r="D34">
        <f t="shared" si="0"/>
        <v>8</v>
      </c>
    </row>
    <row r="35" spans="1:4" x14ac:dyDescent="0.15">
      <c r="A35">
        <v>10.5</v>
      </c>
      <c r="D35">
        <f t="shared" si="0"/>
        <v>11</v>
      </c>
    </row>
    <row r="36" spans="1:4" x14ac:dyDescent="0.15">
      <c r="A36">
        <v>82.1708</v>
      </c>
      <c r="D36">
        <f t="shared" si="0"/>
        <v>82</v>
      </c>
    </row>
    <row r="37" spans="1:4" x14ac:dyDescent="0.15">
      <c r="A37">
        <v>52</v>
      </c>
      <c r="D37">
        <f t="shared" si="0"/>
        <v>52</v>
      </c>
    </row>
    <row r="38" spans="1:4" x14ac:dyDescent="0.15">
      <c r="A38">
        <v>7.2291999999999996</v>
      </c>
      <c r="D38">
        <f t="shared" si="0"/>
        <v>7</v>
      </c>
    </row>
    <row r="39" spans="1:4" x14ac:dyDescent="0.15">
      <c r="A39">
        <v>8.0500000000000007</v>
      </c>
      <c r="D39">
        <f t="shared" si="0"/>
        <v>8</v>
      </c>
    </row>
    <row r="40" spans="1:4" x14ac:dyDescent="0.15">
      <c r="A40">
        <v>18</v>
      </c>
      <c r="D40">
        <f t="shared" si="0"/>
        <v>18</v>
      </c>
    </row>
    <row r="41" spans="1:4" x14ac:dyDescent="0.15">
      <c r="A41">
        <v>11.2417</v>
      </c>
      <c r="D41">
        <f t="shared" si="0"/>
        <v>11</v>
      </c>
    </row>
    <row r="42" spans="1:4" x14ac:dyDescent="0.15">
      <c r="A42">
        <v>9.4749999999999996</v>
      </c>
      <c r="D42">
        <f t="shared" si="0"/>
        <v>9</v>
      </c>
    </row>
    <row r="43" spans="1:4" x14ac:dyDescent="0.15">
      <c r="A43">
        <v>21</v>
      </c>
      <c r="D43">
        <f t="shared" si="0"/>
        <v>21</v>
      </c>
    </row>
    <row r="44" spans="1:4" x14ac:dyDescent="0.15">
      <c r="A44">
        <v>7.8958000000000004</v>
      </c>
      <c r="D44">
        <f t="shared" si="0"/>
        <v>8</v>
      </c>
    </row>
    <row r="45" spans="1:4" x14ac:dyDescent="0.15">
      <c r="A45">
        <v>41.5792</v>
      </c>
      <c r="D45">
        <f t="shared" si="0"/>
        <v>42</v>
      </c>
    </row>
    <row r="46" spans="1:4" x14ac:dyDescent="0.15">
      <c r="A46">
        <v>7.8792</v>
      </c>
      <c r="D46">
        <f t="shared" si="0"/>
        <v>8</v>
      </c>
    </row>
    <row r="47" spans="1:4" x14ac:dyDescent="0.15">
      <c r="A47">
        <v>8.0500000000000007</v>
      </c>
      <c r="D47">
        <f t="shared" si="0"/>
        <v>8</v>
      </c>
    </row>
    <row r="48" spans="1:4" x14ac:dyDescent="0.15">
      <c r="A48">
        <v>15.5</v>
      </c>
      <c r="D48">
        <f t="shared" si="0"/>
        <v>16</v>
      </c>
    </row>
    <row r="49" spans="1:4" x14ac:dyDescent="0.15">
      <c r="A49">
        <v>7.75</v>
      </c>
      <c r="D49">
        <f t="shared" si="0"/>
        <v>8</v>
      </c>
    </row>
    <row r="50" spans="1:4" x14ac:dyDescent="0.15">
      <c r="A50">
        <v>21.679200000000002</v>
      </c>
      <c r="D50">
        <f t="shared" si="0"/>
        <v>22</v>
      </c>
    </row>
    <row r="51" spans="1:4" x14ac:dyDescent="0.15">
      <c r="A51">
        <v>17.8</v>
      </c>
      <c r="D51">
        <f t="shared" si="0"/>
        <v>18</v>
      </c>
    </row>
    <row r="52" spans="1:4" x14ac:dyDescent="0.15">
      <c r="A52">
        <v>39.6875</v>
      </c>
      <c r="D52">
        <f t="shared" si="0"/>
        <v>40</v>
      </c>
    </row>
    <row r="53" spans="1:4" x14ac:dyDescent="0.15">
      <c r="A53">
        <v>7.8</v>
      </c>
      <c r="D53">
        <f t="shared" si="0"/>
        <v>8</v>
      </c>
    </row>
    <row r="54" spans="1:4" x14ac:dyDescent="0.15">
      <c r="A54">
        <v>76.729200000000006</v>
      </c>
      <c r="D54">
        <f t="shared" si="0"/>
        <v>77</v>
      </c>
    </row>
    <row r="55" spans="1:4" x14ac:dyDescent="0.15">
      <c r="A55">
        <v>26</v>
      </c>
      <c r="D55">
        <f t="shared" si="0"/>
        <v>26</v>
      </c>
    </row>
    <row r="56" spans="1:4" x14ac:dyDescent="0.15">
      <c r="A56">
        <v>61.979199999999999</v>
      </c>
      <c r="D56">
        <f t="shared" si="0"/>
        <v>62</v>
      </c>
    </row>
    <row r="57" spans="1:4" x14ac:dyDescent="0.15">
      <c r="A57">
        <v>35.5</v>
      </c>
      <c r="D57">
        <f t="shared" si="0"/>
        <v>36</v>
      </c>
    </row>
    <row r="58" spans="1:4" x14ac:dyDescent="0.15">
      <c r="A58">
        <v>10.5</v>
      </c>
      <c r="D58">
        <f t="shared" si="0"/>
        <v>11</v>
      </c>
    </row>
    <row r="59" spans="1:4" x14ac:dyDescent="0.15">
      <c r="A59">
        <v>7.2291999999999996</v>
      </c>
      <c r="D59">
        <f t="shared" si="0"/>
        <v>7</v>
      </c>
    </row>
    <row r="60" spans="1:4" x14ac:dyDescent="0.15">
      <c r="A60">
        <v>27.75</v>
      </c>
      <c r="D60">
        <f t="shared" si="0"/>
        <v>28</v>
      </c>
    </row>
    <row r="61" spans="1:4" x14ac:dyDescent="0.15">
      <c r="A61">
        <v>46.9</v>
      </c>
      <c r="D61">
        <f t="shared" si="0"/>
        <v>47</v>
      </c>
    </row>
    <row r="62" spans="1:4" x14ac:dyDescent="0.15">
      <c r="A62">
        <v>7.2291999999999996</v>
      </c>
      <c r="D62">
        <f t="shared" si="0"/>
        <v>7</v>
      </c>
    </row>
    <row r="63" spans="1:4" x14ac:dyDescent="0.15">
      <c r="A63">
        <v>80</v>
      </c>
      <c r="D63">
        <f t="shared" si="0"/>
        <v>80</v>
      </c>
    </row>
    <row r="64" spans="1:4" x14ac:dyDescent="0.15">
      <c r="A64">
        <v>83.474999999999994</v>
      </c>
      <c r="D64">
        <f t="shared" si="0"/>
        <v>83</v>
      </c>
    </row>
    <row r="65" spans="1:4" x14ac:dyDescent="0.15">
      <c r="A65">
        <v>27.9</v>
      </c>
      <c r="D65">
        <f t="shared" si="0"/>
        <v>28</v>
      </c>
    </row>
    <row r="66" spans="1:4" x14ac:dyDescent="0.15">
      <c r="A66">
        <v>27.720800000000001</v>
      </c>
      <c r="D66">
        <f t="shared" si="0"/>
        <v>28</v>
      </c>
    </row>
    <row r="67" spans="1:4" x14ac:dyDescent="0.15">
      <c r="A67">
        <v>15.245799999999999</v>
      </c>
      <c r="D67">
        <f t="shared" ref="D67:D130" si="1">ROUND(A67,0)</f>
        <v>15</v>
      </c>
    </row>
    <row r="68" spans="1:4" x14ac:dyDescent="0.15">
      <c r="A68">
        <v>10.5</v>
      </c>
      <c r="D68">
        <f t="shared" si="1"/>
        <v>11</v>
      </c>
    </row>
    <row r="69" spans="1:4" x14ac:dyDescent="0.15">
      <c r="A69">
        <v>8.1583000000000006</v>
      </c>
      <c r="D69">
        <f t="shared" si="1"/>
        <v>8</v>
      </c>
    </row>
    <row r="70" spans="1:4" x14ac:dyDescent="0.15">
      <c r="A70">
        <v>7.9249999999999998</v>
      </c>
      <c r="D70">
        <f t="shared" si="1"/>
        <v>8</v>
      </c>
    </row>
    <row r="71" spans="1:4" x14ac:dyDescent="0.15">
      <c r="A71">
        <v>8.6624999999999996</v>
      </c>
      <c r="D71">
        <f t="shared" si="1"/>
        <v>9</v>
      </c>
    </row>
    <row r="72" spans="1:4" x14ac:dyDescent="0.15">
      <c r="A72">
        <v>10.5</v>
      </c>
      <c r="D72">
        <f t="shared" si="1"/>
        <v>11</v>
      </c>
    </row>
    <row r="73" spans="1:4" x14ac:dyDescent="0.15">
      <c r="A73">
        <v>46.9</v>
      </c>
      <c r="D73">
        <f t="shared" si="1"/>
        <v>47</v>
      </c>
    </row>
    <row r="74" spans="1:4" x14ac:dyDescent="0.15">
      <c r="A74">
        <v>73.5</v>
      </c>
      <c r="D74">
        <f t="shared" si="1"/>
        <v>74</v>
      </c>
    </row>
    <row r="75" spans="1:4" x14ac:dyDescent="0.15">
      <c r="A75">
        <v>14.4542</v>
      </c>
      <c r="D75">
        <f t="shared" si="1"/>
        <v>14</v>
      </c>
    </row>
    <row r="76" spans="1:4" x14ac:dyDescent="0.15">
      <c r="A76">
        <v>56.495800000000003</v>
      </c>
      <c r="D76">
        <f t="shared" si="1"/>
        <v>56</v>
      </c>
    </row>
    <row r="77" spans="1:4" x14ac:dyDescent="0.15">
      <c r="A77">
        <v>7.65</v>
      </c>
      <c r="D77">
        <f t="shared" si="1"/>
        <v>8</v>
      </c>
    </row>
    <row r="78" spans="1:4" x14ac:dyDescent="0.15">
      <c r="A78">
        <v>7.8958000000000004</v>
      </c>
      <c r="D78">
        <f t="shared" si="1"/>
        <v>8</v>
      </c>
    </row>
    <row r="79" spans="1:4" x14ac:dyDescent="0.15">
      <c r="A79">
        <v>8.0500000000000007</v>
      </c>
      <c r="D79">
        <f t="shared" si="1"/>
        <v>8</v>
      </c>
    </row>
    <row r="80" spans="1:4" x14ac:dyDescent="0.15">
      <c r="A80">
        <v>29</v>
      </c>
      <c r="D80">
        <f t="shared" si="1"/>
        <v>29</v>
      </c>
    </row>
    <row r="81" spans="1:4" x14ac:dyDescent="0.15">
      <c r="A81">
        <v>12.475</v>
      </c>
      <c r="D81">
        <f t="shared" si="1"/>
        <v>12</v>
      </c>
    </row>
    <row r="82" spans="1:4" x14ac:dyDescent="0.15">
      <c r="A82">
        <v>9</v>
      </c>
      <c r="D82">
        <f t="shared" si="1"/>
        <v>9</v>
      </c>
    </row>
    <row r="83" spans="1:4" x14ac:dyDescent="0.15">
      <c r="A83">
        <v>9.5</v>
      </c>
      <c r="D83">
        <f t="shared" si="1"/>
        <v>10</v>
      </c>
    </row>
    <row r="84" spans="1:4" x14ac:dyDescent="0.15">
      <c r="A84">
        <v>7.7874999999999996</v>
      </c>
      <c r="D84">
        <f t="shared" si="1"/>
        <v>8</v>
      </c>
    </row>
    <row r="85" spans="1:4" x14ac:dyDescent="0.15">
      <c r="A85">
        <v>47.1</v>
      </c>
      <c r="D85">
        <f t="shared" si="1"/>
        <v>47</v>
      </c>
    </row>
    <row r="86" spans="1:4" x14ac:dyDescent="0.15">
      <c r="A86">
        <v>10.5</v>
      </c>
      <c r="D86">
        <f t="shared" si="1"/>
        <v>11</v>
      </c>
    </row>
    <row r="87" spans="1:4" x14ac:dyDescent="0.15">
      <c r="A87">
        <v>15.85</v>
      </c>
      <c r="D87">
        <f t="shared" si="1"/>
        <v>16</v>
      </c>
    </row>
    <row r="88" spans="1:4" x14ac:dyDescent="0.15">
      <c r="A88">
        <v>34.375</v>
      </c>
      <c r="D88">
        <f t="shared" si="1"/>
        <v>34</v>
      </c>
    </row>
    <row r="89" spans="1:4" x14ac:dyDescent="0.15">
      <c r="A89">
        <v>8.0500000000000007</v>
      </c>
      <c r="D89">
        <f t="shared" si="1"/>
        <v>8</v>
      </c>
    </row>
    <row r="90" spans="1:4" x14ac:dyDescent="0.15">
      <c r="A90">
        <v>263</v>
      </c>
      <c r="D90">
        <f t="shared" si="1"/>
        <v>263</v>
      </c>
    </row>
    <row r="91" spans="1:4" x14ac:dyDescent="0.15">
      <c r="A91">
        <v>8.0500000000000007</v>
      </c>
      <c r="D91">
        <f t="shared" si="1"/>
        <v>8</v>
      </c>
    </row>
    <row r="92" spans="1:4" x14ac:dyDescent="0.15">
      <c r="A92">
        <v>8.0500000000000007</v>
      </c>
      <c r="D92">
        <f t="shared" si="1"/>
        <v>8</v>
      </c>
    </row>
    <row r="93" spans="1:4" x14ac:dyDescent="0.15">
      <c r="A93">
        <v>7.8541999999999996</v>
      </c>
      <c r="D93">
        <f t="shared" si="1"/>
        <v>8</v>
      </c>
    </row>
    <row r="94" spans="1:4" x14ac:dyDescent="0.15">
      <c r="A94">
        <v>61.174999999999997</v>
      </c>
      <c r="D94">
        <f t="shared" si="1"/>
        <v>61</v>
      </c>
    </row>
    <row r="95" spans="1:4" x14ac:dyDescent="0.15">
      <c r="A95">
        <v>20.574999999999999</v>
      </c>
      <c r="D95">
        <f t="shared" si="1"/>
        <v>21</v>
      </c>
    </row>
    <row r="96" spans="1:4" x14ac:dyDescent="0.15">
      <c r="A96">
        <v>7.25</v>
      </c>
      <c r="D96">
        <f t="shared" si="1"/>
        <v>7</v>
      </c>
    </row>
    <row r="97" spans="1:4" x14ac:dyDescent="0.15">
      <c r="A97">
        <v>8.0500000000000007</v>
      </c>
      <c r="D97">
        <f t="shared" si="1"/>
        <v>8</v>
      </c>
    </row>
    <row r="98" spans="1:4" x14ac:dyDescent="0.15">
      <c r="A98">
        <v>34.654200000000003</v>
      </c>
      <c r="D98">
        <f t="shared" si="1"/>
        <v>35</v>
      </c>
    </row>
    <row r="99" spans="1:4" x14ac:dyDescent="0.15">
      <c r="A99">
        <v>63.3583</v>
      </c>
      <c r="D99">
        <f t="shared" si="1"/>
        <v>63</v>
      </c>
    </row>
    <row r="100" spans="1:4" x14ac:dyDescent="0.15">
      <c r="A100">
        <v>23</v>
      </c>
      <c r="D100">
        <f t="shared" si="1"/>
        <v>23</v>
      </c>
    </row>
    <row r="101" spans="1:4" x14ac:dyDescent="0.15">
      <c r="A101">
        <v>26</v>
      </c>
      <c r="D101">
        <f t="shared" si="1"/>
        <v>26</v>
      </c>
    </row>
    <row r="102" spans="1:4" x14ac:dyDescent="0.15">
      <c r="A102">
        <v>7.8958000000000004</v>
      </c>
      <c r="D102">
        <f t="shared" si="1"/>
        <v>8</v>
      </c>
    </row>
    <row r="103" spans="1:4" x14ac:dyDescent="0.15">
      <c r="A103">
        <v>7.8958000000000004</v>
      </c>
      <c r="D103">
        <f t="shared" si="1"/>
        <v>8</v>
      </c>
    </row>
    <row r="104" spans="1:4" x14ac:dyDescent="0.15">
      <c r="A104">
        <v>77.287499999999994</v>
      </c>
      <c r="D104">
        <f t="shared" si="1"/>
        <v>77</v>
      </c>
    </row>
    <row r="105" spans="1:4" x14ac:dyDescent="0.15">
      <c r="A105">
        <v>8.6541999999999994</v>
      </c>
      <c r="D105">
        <f t="shared" si="1"/>
        <v>9</v>
      </c>
    </row>
    <row r="106" spans="1:4" x14ac:dyDescent="0.15">
      <c r="A106">
        <v>7.9249999999999998</v>
      </c>
      <c r="D106">
        <f t="shared" si="1"/>
        <v>8</v>
      </c>
    </row>
    <row r="107" spans="1:4" x14ac:dyDescent="0.15">
      <c r="A107">
        <v>7.8958000000000004</v>
      </c>
      <c r="D107">
        <f t="shared" si="1"/>
        <v>8</v>
      </c>
    </row>
    <row r="108" spans="1:4" x14ac:dyDescent="0.15">
      <c r="A108">
        <v>7.65</v>
      </c>
      <c r="D108">
        <f t="shared" si="1"/>
        <v>8</v>
      </c>
    </row>
    <row r="109" spans="1:4" x14ac:dyDescent="0.15">
      <c r="A109">
        <v>7.7750000000000004</v>
      </c>
      <c r="D109">
        <f t="shared" si="1"/>
        <v>8</v>
      </c>
    </row>
    <row r="110" spans="1:4" x14ac:dyDescent="0.15">
      <c r="A110">
        <v>7.8958000000000004</v>
      </c>
      <c r="D110">
        <f t="shared" si="1"/>
        <v>8</v>
      </c>
    </row>
    <row r="111" spans="1:4" x14ac:dyDescent="0.15">
      <c r="A111">
        <v>24.15</v>
      </c>
      <c r="D111">
        <f t="shared" si="1"/>
        <v>24</v>
      </c>
    </row>
    <row r="112" spans="1:4" x14ac:dyDescent="0.15">
      <c r="A112">
        <v>52</v>
      </c>
      <c r="D112">
        <f t="shared" si="1"/>
        <v>52</v>
      </c>
    </row>
    <row r="113" spans="1:4" x14ac:dyDescent="0.15">
      <c r="A113">
        <v>14.4542</v>
      </c>
      <c r="D113">
        <f t="shared" si="1"/>
        <v>14</v>
      </c>
    </row>
    <row r="114" spans="1:4" x14ac:dyDescent="0.15">
      <c r="A114">
        <v>8.0500000000000007</v>
      </c>
      <c r="D114">
        <f t="shared" si="1"/>
        <v>8</v>
      </c>
    </row>
    <row r="115" spans="1:4" x14ac:dyDescent="0.15">
      <c r="A115">
        <v>9.8249999999999993</v>
      </c>
      <c r="D115">
        <f t="shared" si="1"/>
        <v>10</v>
      </c>
    </row>
    <row r="116" spans="1:4" x14ac:dyDescent="0.15">
      <c r="A116">
        <v>14.458299999999999</v>
      </c>
      <c r="D116">
        <f t="shared" si="1"/>
        <v>14</v>
      </c>
    </row>
    <row r="117" spans="1:4" x14ac:dyDescent="0.15">
      <c r="A117">
        <v>7.9249999999999998</v>
      </c>
      <c r="D117">
        <f t="shared" si="1"/>
        <v>8</v>
      </c>
    </row>
    <row r="118" spans="1:4" x14ac:dyDescent="0.15">
      <c r="A118">
        <v>7.75</v>
      </c>
      <c r="D118">
        <f t="shared" si="1"/>
        <v>8</v>
      </c>
    </row>
    <row r="119" spans="1:4" x14ac:dyDescent="0.15">
      <c r="A119">
        <v>21</v>
      </c>
      <c r="D119">
        <f t="shared" si="1"/>
        <v>21</v>
      </c>
    </row>
    <row r="120" spans="1:4" x14ac:dyDescent="0.15">
      <c r="A120">
        <v>247.52080000000001</v>
      </c>
      <c r="D120">
        <f t="shared" si="1"/>
        <v>248</v>
      </c>
    </row>
    <row r="121" spans="1:4" x14ac:dyDescent="0.15">
      <c r="A121">
        <v>31.274999999999999</v>
      </c>
      <c r="D121">
        <f t="shared" si="1"/>
        <v>31</v>
      </c>
    </row>
    <row r="122" spans="1:4" x14ac:dyDescent="0.15">
      <c r="A122">
        <v>73.5</v>
      </c>
      <c r="D122">
        <f t="shared" si="1"/>
        <v>74</v>
      </c>
    </row>
    <row r="123" spans="1:4" x14ac:dyDescent="0.15">
      <c r="A123">
        <v>8.0500000000000007</v>
      </c>
      <c r="D123">
        <f t="shared" si="1"/>
        <v>8</v>
      </c>
    </row>
    <row r="124" spans="1:4" x14ac:dyDescent="0.15">
      <c r="A124">
        <v>30.070799999999998</v>
      </c>
      <c r="D124">
        <f t="shared" si="1"/>
        <v>30</v>
      </c>
    </row>
    <row r="125" spans="1:4" x14ac:dyDescent="0.15">
      <c r="A125">
        <v>13</v>
      </c>
      <c r="D125">
        <f t="shared" si="1"/>
        <v>13</v>
      </c>
    </row>
    <row r="126" spans="1:4" x14ac:dyDescent="0.15">
      <c r="A126">
        <v>77.287499999999994</v>
      </c>
      <c r="D126">
        <f t="shared" si="1"/>
        <v>77</v>
      </c>
    </row>
    <row r="127" spans="1:4" x14ac:dyDescent="0.15">
      <c r="A127">
        <v>11.2417</v>
      </c>
      <c r="D127">
        <f t="shared" si="1"/>
        <v>11</v>
      </c>
    </row>
    <row r="128" spans="1:4" x14ac:dyDescent="0.15">
      <c r="A128">
        <v>7.75</v>
      </c>
      <c r="D128">
        <f t="shared" si="1"/>
        <v>8</v>
      </c>
    </row>
    <row r="129" spans="1:4" x14ac:dyDescent="0.15">
      <c r="A129">
        <v>7.1417000000000002</v>
      </c>
      <c r="D129">
        <f t="shared" si="1"/>
        <v>7</v>
      </c>
    </row>
    <row r="130" spans="1:4" x14ac:dyDescent="0.15">
      <c r="A130">
        <v>22.3583</v>
      </c>
      <c r="D130">
        <f t="shared" si="1"/>
        <v>22</v>
      </c>
    </row>
    <row r="131" spans="1:4" x14ac:dyDescent="0.15">
      <c r="A131">
        <v>6.9749999999999996</v>
      </c>
      <c r="D131">
        <f t="shared" ref="D131:D194" si="2">ROUND(A131,0)</f>
        <v>7</v>
      </c>
    </row>
    <row r="132" spans="1:4" x14ac:dyDescent="0.15">
      <c r="A132">
        <v>7.8958000000000004</v>
      </c>
      <c r="D132">
        <f t="shared" si="2"/>
        <v>8</v>
      </c>
    </row>
    <row r="133" spans="1:4" x14ac:dyDescent="0.15">
      <c r="A133">
        <v>7.05</v>
      </c>
      <c r="D133">
        <f t="shared" si="2"/>
        <v>7</v>
      </c>
    </row>
    <row r="134" spans="1:4" x14ac:dyDescent="0.15">
      <c r="A134">
        <v>14.5</v>
      </c>
      <c r="D134">
        <f t="shared" si="2"/>
        <v>15</v>
      </c>
    </row>
    <row r="135" spans="1:4" x14ac:dyDescent="0.15">
      <c r="A135">
        <v>26</v>
      </c>
      <c r="D135">
        <f t="shared" si="2"/>
        <v>26</v>
      </c>
    </row>
    <row r="136" spans="1:4" x14ac:dyDescent="0.15">
      <c r="A136">
        <v>13</v>
      </c>
      <c r="D136">
        <f t="shared" si="2"/>
        <v>13</v>
      </c>
    </row>
    <row r="137" spans="1:4" x14ac:dyDescent="0.15">
      <c r="A137">
        <v>15.0458</v>
      </c>
      <c r="D137">
        <f t="shared" si="2"/>
        <v>15</v>
      </c>
    </row>
    <row r="138" spans="1:4" x14ac:dyDescent="0.15">
      <c r="A138">
        <v>26.283300000000001</v>
      </c>
      <c r="D138">
        <f t="shared" si="2"/>
        <v>26</v>
      </c>
    </row>
    <row r="139" spans="1:4" x14ac:dyDescent="0.15">
      <c r="A139">
        <v>53.1</v>
      </c>
      <c r="D139">
        <f t="shared" si="2"/>
        <v>53</v>
      </c>
    </row>
    <row r="140" spans="1:4" x14ac:dyDescent="0.15">
      <c r="A140">
        <v>9.2166999999999994</v>
      </c>
      <c r="D140">
        <f t="shared" si="2"/>
        <v>9</v>
      </c>
    </row>
    <row r="141" spans="1:4" x14ac:dyDescent="0.15">
      <c r="A141">
        <v>79.2</v>
      </c>
      <c r="D141">
        <f t="shared" si="2"/>
        <v>79</v>
      </c>
    </row>
    <row r="142" spans="1:4" x14ac:dyDescent="0.15">
      <c r="A142">
        <v>15.245799999999999</v>
      </c>
      <c r="D142">
        <f t="shared" si="2"/>
        <v>15</v>
      </c>
    </row>
    <row r="143" spans="1:4" x14ac:dyDescent="0.15">
      <c r="A143">
        <v>7.75</v>
      </c>
      <c r="D143">
        <f t="shared" si="2"/>
        <v>8</v>
      </c>
    </row>
    <row r="144" spans="1:4" x14ac:dyDescent="0.15">
      <c r="A144">
        <v>15.85</v>
      </c>
      <c r="D144">
        <f t="shared" si="2"/>
        <v>16</v>
      </c>
    </row>
    <row r="145" spans="1:4" x14ac:dyDescent="0.15">
      <c r="A145">
        <v>6.75</v>
      </c>
      <c r="D145">
        <f t="shared" si="2"/>
        <v>7</v>
      </c>
    </row>
    <row r="146" spans="1:4" x14ac:dyDescent="0.15">
      <c r="A146">
        <v>11.5</v>
      </c>
      <c r="D146">
        <f t="shared" si="2"/>
        <v>12</v>
      </c>
    </row>
    <row r="147" spans="1:4" x14ac:dyDescent="0.15">
      <c r="A147">
        <v>36.75</v>
      </c>
      <c r="D147">
        <f t="shared" si="2"/>
        <v>37</v>
      </c>
    </row>
    <row r="148" spans="1:4" x14ac:dyDescent="0.15">
      <c r="A148">
        <v>7.7957999999999998</v>
      </c>
      <c r="D148">
        <f t="shared" si="2"/>
        <v>8</v>
      </c>
    </row>
    <row r="149" spans="1:4" x14ac:dyDescent="0.15">
      <c r="A149">
        <v>34.375</v>
      </c>
      <c r="D149">
        <f t="shared" si="2"/>
        <v>34</v>
      </c>
    </row>
    <row r="150" spans="1:4" x14ac:dyDescent="0.15">
      <c r="A150">
        <v>26</v>
      </c>
      <c r="D150">
        <f t="shared" si="2"/>
        <v>26</v>
      </c>
    </row>
    <row r="151" spans="1:4" x14ac:dyDescent="0.15">
      <c r="A151">
        <v>13</v>
      </c>
      <c r="D151">
        <f t="shared" si="2"/>
        <v>13</v>
      </c>
    </row>
    <row r="152" spans="1:4" x14ac:dyDescent="0.15">
      <c r="A152">
        <v>12.525</v>
      </c>
      <c r="D152">
        <f t="shared" si="2"/>
        <v>13</v>
      </c>
    </row>
    <row r="153" spans="1:4" x14ac:dyDescent="0.15">
      <c r="A153">
        <v>66.599999999999994</v>
      </c>
      <c r="D153">
        <f t="shared" si="2"/>
        <v>67</v>
      </c>
    </row>
    <row r="154" spans="1:4" x14ac:dyDescent="0.15">
      <c r="A154">
        <v>8.0500000000000007</v>
      </c>
      <c r="D154">
        <f t="shared" si="2"/>
        <v>8</v>
      </c>
    </row>
    <row r="155" spans="1:4" x14ac:dyDescent="0.15">
      <c r="A155">
        <v>14.5</v>
      </c>
      <c r="D155">
        <f t="shared" si="2"/>
        <v>15</v>
      </c>
    </row>
    <row r="156" spans="1:4" x14ac:dyDescent="0.15">
      <c r="A156">
        <v>7.3125</v>
      </c>
      <c r="D156">
        <f t="shared" si="2"/>
        <v>7</v>
      </c>
    </row>
    <row r="157" spans="1:4" x14ac:dyDescent="0.15">
      <c r="A157">
        <v>61.379199999999997</v>
      </c>
      <c r="D157">
        <f t="shared" si="2"/>
        <v>61</v>
      </c>
    </row>
    <row r="158" spans="1:4" x14ac:dyDescent="0.15">
      <c r="A158">
        <v>7.7332999999999998</v>
      </c>
      <c r="D158">
        <f t="shared" si="2"/>
        <v>8</v>
      </c>
    </row>
    <row r="159" spans="1:4" x14ac:dyDescent="0.15">
      <c r="A159">
        <v>8.0500000000000007</v>
      </c>
      <c r="D159">
        <f t="shared" si="2"/>
        <v>8</v>
      </c>
    </row>
    <row r="160" spans="1:4" x14ac:dyDescent="0.15">
      <c r="A160">
        <v>8.6624999999999996</v>
      </c>
      <c r="D160">
        <f t="shared" si="2"/>
        <v>9</v>
      </c>
    </row>
    <row r="161" spans="1:4" x14ac:dyDescent="0.15">
      <c r="A161">
        <v>69.55</v>
      </c>
      <c r="D161">
        <f t="shared" si="2"/>
        <v>70</v>
      </c>
    </row>
    <row r="162" spans="1:4" x14ac:dyDescent="0.15">
      <c r="A162">
        <v>16.100000000000001</v>
      </c>
      <c r="D162">
        <f t="shared" si="2"/>
        <v>16</v>
      </c>
    </row>
    <row r="163" spans="1:4" x14ac:dyDescent="0.15">
      <c r="A163">
        <v>15.75</v>
      </c>
      <c r="D163">
        <f t="shared" si="2"/>
        <v>16</v>
      </c>
    </row>
    <row r="164" spans="1:4" x14ac:dyDescent="0.15">
      <c r="A164">
        <v>7.7750000000000004</v>
      </c>
      <c r="D164">
        <f t="shared" si="2"/>
        <v>8</v>
      </c>
    </row>
    <row r="165" spans="1:4" x14ac:dyDescent="0.15">
      <c r="A165">
        <v>8.6624999999999996</v>
      </c>
      <c r="D165">
        <f t="shared" si="2"/>
        <v>9</v>
      </c>
    </row>
    <row r="166" spans="1:4" x14ac:dyDescent="0.15">
      <c r="A166">
        <v>39.6875</v>
      </c>
      <c r="D166">
        <f t="shared" si="2"/>
        <v>40</v>
      </c>
    </row>
    <row r="167" spans="1:4" x14ac:dyDescent="0.15">
      <c r="A167">
        <v>20.524999999999999</v>
      </c>
      <c r="D167">
        <f t="shared" si="2"/>
        <v>21</v>
      </c>
    </row>
    <row r="168" spans="1:4" x14ac:dyDescent="0.15">
      <c r="A168">
        <v>55</v>
      </c>
      <c r="D168">
        <f t="shared" si="2"/>
        <v>55</v>
      </c>
    </row>
    <row r="169" spans="1:4" x14ac:dyDescent="0.15">
      <c r="A169">
        <v>27.9</v>
      </c>
      <c r="D169">
        <f t="shared" si="2"/>
        <v>28</v>
      </c>
    </row>
    <row r="170" spans="1:4" x14ac:dyDescent="0.15">
      <c r="A170">
        <v>25.925000000000001</v>
      </c>
      <c r="D170">
        <f t="shared" si="2"/>
        <v>26</v>
      </c>
    </row>
    <row r="171" spans="1:4" x14ac:dyDescent="0.15">
      <c r="A171">
        <v>56.495800000000003</v>
      </c>
      <c r="D171">
        <f t="shared" si="2"/>
        <v>56</v>
      </c>
    </row>
    <row r="172" spans="1:4" x14ac:dyDescent="0.15">
      <c r="A172">
        <v>33.5</v>
      </c>
      <c r="D172">
        <f t="shared" si="2"/>
        <v>34</v>
      </c>
    </row>
    <row r="173" spans="1:4" x14ac:dyDescent="0.15">
      <c r="A173">
        <v>29.125</v>
      </c>
      <c r="D173">
        <f t="shared" si="2"/>
        <v>29</v>
      </c>
    </row>
    <row r="174" spans="1:4" x14ac:dyDescent="0.15">
      <c r="A174">
        <v>11.1333</v>
      </c>
      <c r="D174">
        <f t="shared" si="2"/>
        <v>11</v>
      </c>
    </row>
    <row r="175" spans="1:4" x14ac:dyDescent="0.15">
      <c r="A175">
        <v>7.9249999999999998</v>
      </c>
      <c r="D175">
        <f t="shared" si="2"/>
        <v>8</v>
      </c>
    </row>
    <row r="176" spans="1:4" x14ac:dyDescent="0.15">
      <c r="A176">
        <v>30.695799999999998</v>
      </c>
      <c r="D176">
        <f t="shared" si="2"/>
        <v>31</v>
      </c>
    </row>
    <row r="177" spans="1:4" x14ac:dyDescent="0.15">
      <c r="A177">
        <v>7.8541999999999996</v>
      </c>
      <c r="D177">
        <f t="shared" si="2"/>
        <v>8</v>
      </c>
    </row>
    <row r="178" spans="1:4" x14ac:dyDescent="0.15">
      <c r="A178">
        <v>25.466699999999999</v>
      </c>
      <c r="D178">
        <f t="shared" si="2"/>
        <v>25</v>
      </c>
    </row>
    <row r="179" spans="1:4" x14ac:dyDescent="0.15">
      <c r="A179">
        <v>28.712499999999999</v>
      </c>
      <c r="D179">
        <f t="shared" si="2"/>
        <v>29</v>
      </c>
    </row>
    <row r="180" spans="1:4" x14ac:dyDescent="0.15">
      <c r="A180">
        <v>13</v>
      </c>
      <c r="D180">
        <f t="shared" si="2"/>
        <v>13</v>
      </c>
    </row>
    <row r="181" spans="1:4" x14ac:dyDescent="0.15">
      <c r="A181">
        <v>0</v>
      </c>
      <c r="D181">
        <f t="shared" si="2"/>
        <v>0</v>
      </c>
    </row>
    <row r="182" spans="1:4" x14ac:dyDescent="0.15">
      <c r="A182">
        <v>69.55</v>
      </c>
      <c r="D182">
        <f t="shared" si="2"/>
        <v>70</v>
      </c>
    </row>
    <row r="183" spans="1:4" x14ac:dyDescent="0.15">
      <c r="A183">
        <v>15.05</v>
      </c>
      <c r="D183">
        <f t="shared" si="2"/>
        <v>15</v>
      </c>
    </row>
    <row r="184" spans="1:4" x14ac:dyDescent="0.15">
      <c r="A184">
        <v>31.387499999999999</v>
      </c>
      <c r="D184">
        <f t="shared" si="2"/>
        <v>31</v>
      </c>
    </row>
    <row r="185" spans="1:4" x14ac:dyDescent="0.15">
      <c r="A185">
        <v>39</v>
      </c>
      <c r="D185">
        <f t="shared" si="2"/>
        <v>39</v>
      </c>
    </row>
    <row r="186" spans="1:4" x14ac:dyDescent="0.15">
      <c r="A186">
        <v>22.024999999999999</v>
      </c>
      <c r="D186">
        <f t="shared" si="2"/>
        <v>22</v>
      </c>
    </row>
    <row r="187" spans="1:4" x14ac:dyDescent="0.15">
      <c r="A187">
        <v>50</v>
      </c>
      <c r="D187">
        <f t="shared" si="2"/>
        <v>50</v>
      </c>
    </row>
    <row r="188" spans="1:4" x14ac:dyDescent="0.15">
      <c r="A188">
        <v>15.5</v>
      </c>
      <c r="D188">
        <f t="shared" si="2"/>
        <v>16</v>
      </c>
    </row>
    <row r="189" spans="1:4" x14ac:dyDescent="0.15">
      <c r="A189">
        <v>26.55</v>
      </c>
      <c r="D189">
        <f t="shared" si="2"/>
        <v>27</v>
      </c>
    </row>
    <row r="190" spans="1:4" x14ac:dyDescent="0.15">
      <c r="A190">
        <v>15.5</v>
      </c>
      <c r="D190">
        <f t="shared" si="2"/>
        <v>16</v>
      </c>
    </row>
    <row r="191" spans="1:4" x14ac:dyDescent="0.15">
      <c r="A191">
        <v>7.8958000000000004</v>
      </c>
      <c r="D191">
        <f t="shared" si="2"/>
        <v>8</v>
      </c>
    </row>
    <row r="192" spans="1:4" x14ac:dyDescent="0.15">
      <c r="A192">
        <v>13</v>
      </c>
      <c r="D192">
        <f t="shared" si="2"/>
        <v>13</v>
      </c>
    </row>
    <row r="193" spans="1:4" x14ac:dyDescent="0.15">
      <c r="A193">
        <v>13</v>
      </c>
      <c r="D193">
        <f t="shared" si="2"/>
        <v>13</v>
      </c>
    </row>
    <row r="194" spans="1:4" x14ac:dyDescent="0.15">
      <c r="A194">
        <v>7.8541999999999996</v>
      </c>
      <c r="D194">
        <f t="shared" si="2"/>
        <v>8</v>
      </c>
    </row>
    <row r="195" spans="1:4" x14ac:dyDescent="0.15">
      <c r="A195">
        <v>26</v>
      </c>
      <c r="D195">
        <f t="shared" ref="D195:D258" si="3">ROUND(A195,0)</f>
        <v>26</v>
      </c>
    </row>
    <row r="196" spans="1:4" x14ac:dyDescent="0.15">
      <c r="A196">
        <v>27.720800000000001</v>
      </c>
      <c r="D196">
        <f t="shared" si="3"/>
        <v>28</v>
      </c>
    </row>
    <row r="197" spans="1:4" x14ac:dyDescent="0.15">
      <c r="A197">
        <v>146.52080000000001</v>
      </c>
      <c r="D197">
        <f t="shared" si="3"/>
        <v>147</v>
      </c>
    </row>
    <row r="198" spans="1:4" x14ac:dyDescent="0.15">
      <c r="A198">
        <v>7.75</v>
      </c>
      <c r="D198">
        <f t="shared" si="3"/>
        <v>8</v>
      </c>
    </row>
    <row r="199" spans="1:4" x14ac:dyDescent="0.15">
      <c r="A199">
        <v>8.4041999999999994</v>
      </c>
      <c r="D199">
        <f t="shared" si="3"/>
        <v>8</v>
      </c>
    </row>
    <row r="200" spans="1:4" x14ac:dyDescent="0.15">
      <c r="A200">
        <v>7.75</v>
      </c>
      <c r="D200">
        <f t="shared" si="3"/>
        <v>8</v>
      </c>
    </row>
    <row r="201" spans="1:4" x14ac:dyDescent="0.15">
      <c r="A201">
        <v>13</v>
      </c>
      <c r="D201">
        <f t="shared" si="3"/>
        <v>13</v>
      </c>
    </row>
    <row r="202" spans="1:4" x14ac:dyDescent="0.15">
      <c r="A202">
        <v>9.5</v>
      </c>
      <c r="D202">
        <f t="shared" si="3"/>
        <v>10</v>
      </c>
    </row>
    <row r="203" spans="1:4" x14ac:dyDescent="0.15">
      <c r="A203">
        <v>69.55</v>
      </c>
      <c r="D203">
        <f t="shared" si="3"/>
        <v>70</v>
      </c>
    </row>
    <row r="204" spans="1:4" x14ac:dyDescent="0.15">
      <c r="A204">
        <v>6.4958</v>
      </c>
      <c r="D204">
        <f t="shared" si="3"/>
        <v>6</v>
      </c>
    </row>
    <row r="205" spans="1:4" x14ac:dyDescent="0.15">
      <c r="A205">
        <v>7.2249999999999996</v>
      </c>
      <c r="D205">
        <f t="shared" si="3"/>
        <v>7</v>
      </c>
    </row>
    <row r="206" spans="1:4" x14ac:dyDescent="0.15">
      <c r="A206">
        <v>8.0500000000000007</v>
      </c>
      <c r="D206">
        <f t="shared" si="3"/>
        <v>8</v>
      </c>
    </row>
    <row r="207" spans="1:4" x14ac:dyDescent="0.15">
      <c r="A207">
        <v>10.4625</v>
      </c>
      <c r="D207">
        <f t="shared" si="3"/>
        <v>10</v>
      </c>
    </row>
    <row r="208" spans="1:4" x14ac:dyDescent="0.15">
      <c r="A208">
        <v>15.85</v>
      </c>
      <c r="D208">
        <f t="shared" si="3"/>
        <v>16</v>
      </c>
    </row>
    <row r="209" spans="1:4" x14ac:dyDescent="0.15">
      <c r="A209">
        <v>18.787500000000001</v>
      </c>
      <c r="D209">
        <f t="shared" si="3"/>
        <v>19</v>
      </c>
    </row>
    <row r="210" spans="1:4" x14ac:dyDescent="0.15">
      <c r="A210">
        <v>7.75</v>
      </c>
      <c r="D210">
        <f t="shared" si="3"/>
        <v>8</v>
      </c>
    </row>
    <row r="211" spans="1:4" x14ac:dyDescent="0.15">
      <c r="A211">
        <v>31</v>
      </c>
      <c r="D211">
        <f t="shared" si="3"/>
        <v>31</v>
      </c>
    </row>
    <row r="212" spans="1:4" x14ac:dyDescent="0.15">
      <c r="A212">
        <v>7.05</v>
      </c>
      <c r="D212">
        <f t="shared" si="3"/>
        <v>7</v>
      </c>
    </row>
    <row r="213" spans="1:4" x14ac:dyDescent="0.15">
      <c r="A213">
        <v>21</v>
      </c>
      <c r="D213">
        <f t="shared" si="3"/>
        <v>21</v>
      </c>
    </row>
    <row r="214" spans="1:4" x14ac:dyDescent="0.15">
      <c r="A214">
        <v>7.25</v>
      </c>
      <c r="D214">
        <f t="shared" si="3"/>
        <v>7</v>
      </c>
    </row>
    <row r="215" spans="1:4" x14ac:dyDescent="0.15">
      <c r="A215">
        <v>13</v>
      </c>
      <c r="D215">
        <f t="shared" si="3"/>
        <v>13</v>
      </c>
    </row>
    <row r="216" spans="1:4" x14ac:dyDescent="0.15">
      <c r="A216">
        <v>7.75</v>
      </c>
      <c r="D216">
        <f t="shared" si="3"/>
        <v>8</v>
      </c>
    </row>
    <row r="217" spans="1:4" x14ac:dyDescent="0.15">
      <c r="A217">
        <v>113.27500000000001</v>
      </c>
      <c r="D217">
        <f t="shared" si="3"/>
        <v>113</v>
      </c>
    </row>
    <row r="218" spans="1:4" x14ac:dyDescent="0.15">
      <c r="A218">
        <v>7.9249999999999998</v>
      </c>
      <c r="D218">
        <f t="shared" si="3"/>
        <v>8</v>
      </c>
    </row>
    <row r="219" spans="1:4" x14ac:dyDescent="0.15">
      <c r="A219">
        <v>27</v>
      </c>
      <c r="D219">
        <f t="shared" si="3"/>
        <v>27</v>
      </c>
    </row>
    <row r="220" spans="1:4" x14ac:dyDescent="0.15">
      <c r="A220">
        <v>76.291700000000006</v>
      </c>
      <c r="D220">
        <f t="shared" si="3"/>
        <v>76</v>
      </c>
    </row>
    <row r="221" spans="1:4" x14ac:dyDescent="0.15">
      <c r="A221">
        <v>10.5</v>
      </c>
      <c r="D221">
        <f t="shared" si="3"/>
        <v>11</v>
      </c>
    </row>
    <row r="222" spans="1:4" x14ac:dyDescent="0.15">
      <c r="A222">
        <v>8.0500000000000007</v>
      </c>
      <c r="D222">
        <f t="shared" si="3"/>
        <v>8</v>
      </c>
    </row>
    <row r="223" spans="1:4" x14ac:dyDescent="0.15">
      <c r="A223">
        <v>13</v>
      </c>
      <c r="D223">
        <f t="shared" si="3"/>
        <v>13</v>
      </c>
    </row>
    <row r="224" spans="1:4" x14ac:dyDescent="0.15">
      <c r="A224">
        <v>8.0500000000000007</v>
      </c>
      <c r="D224">
        <f t="shared" si="3"/>
        <v>8</v>
      </c>
    </row>
    <row r="225" spans="1:4" x14ac:dyDescent="0.15">
      <c r="A225">
        <v>7.8958000000000004</v>
      </c>
      <c r="D225">
        <f t="shared" si="3"/>
        <v>8</v>
      </c>
    </row>
    <row r="226" spans="1:4" x14ac:dyDescent="0.15">
      <c r="A226">
        <v>90</v>
      </c>
      <c r="D226">
        <f t="shared" si="3"/>
        <v>90</v>
      </c>
    </row>
    <row r="227" spans="1:4" x14ac:dyDescent="0.15">
      <c r="A227">
        <v>9.35</v>
      </c>
      <c r="D227">
        <f t="shared" si="3"/>
        <v>9</v>
      </c>
    </row>
    <row r="228" spans="1:4" x14ac:dyDescent="0.15">
      <c r="A228">
        <v>10.5</v>
      </c>
      <c r="D228">
        <f t="shared" si="3"/>
        <v>11</v>
      </c>
    </row>
    <row r="229" spans="1:4" x14ac:dyDescent="0.15">
      <c r="A229">
        <v>7.25</v>
      </c>
      <c r="D229">
        <f t="shared" si="3"/>
        <v>7</v>
      </c>
    </row>
    <row r="230" spans="1:4" x14ac:dyDescent="0.15">
      <c r="A230">
        <v>13</v>
      </c>
      <c r="D230">
        <f t="shared" si="3"/>
        <v>13</v>
      </c>
    </row>
    <row r="231" spans="1:4" x14ac:dyDescent="0.15">
      <c r="A231">
        <v>25.466699999999999</v>
      </c>
      <c r="D231">
        <f t="shared" si="3"/>
        <v>25</v>
      </c>
    </row>
    <row r="232" spans="1:4" x14ac:dyDescent="0.15">
      <c r="A232">
        <v>83.474999999999994</v>
      </c>
      <c r="D232">
        <f t="shared" si="3"/>
        <v>83</v>
      </c>
    </row>
    <row r="233" spans="1:4" x14ac:dyDescent="0.15">
      <c r="A233">
        <v>7.7750000000000004</v>
      </c>
      <c r="D233">
        <f t="shared" si="3"/>
        <v>8</v>
      </c>
    </row>
    <row r="234" spans="1:4" x14ac:dyDescent="0.15">
      <c r="A234">
        <v>13.5</v>
      </c>
      <c r="D234">
        <f t="shared" si="3"/>
        <v>14</v>
      </c>
    </row>
    <row r="235" spans="1:4" x14ac:dyDescent="0.15">
      <c r="A235">
        <v>31.387499999999999</v>
      </c>
      <c r="D235">
        <f t="shared" si="3"/>
        <v>31</v>
      </c>
    </row>
    <row r="236" spans="1:4" x14ac:dyDescent="0.15">
      <c r="A236">
        <v>10.5</v>
      </c>
      <c r="D236">
        <f t="shared" si="3"/>
        <v>11</v>
      </c>
    </row>
    <row r="237" spans="1:4" x14ac:dyDescent="0.15">
      <c r="A237">
        <v>7.55</v>
      </c>
      <c r="D237">
        <f t="shared" si="3"/>
        <v>8</v>
      </c>
    </row>
    <row r="238" spans="1:4" x14ac:dyDescent="0.15">
      <c r="A238">
        <v>26</v>
      </c>
      <c r="D238">
        <f t="shared" si="3"/>
        <v>26</v>
      </c>
    </row>
    <row r="239" spans="1:4" x14ac:dyDescent="0.15">
      <c r="A239">
        <v>26.25</v>
      </c>
      <c r="D239">
        <f t="shared" si="3"/>
        <v>26</v>
      </c>
    </row>
    <row r="240" spans="1:4" x14ac:dyDescent="0.15">
      <c r="A240">
        <v>10.5</v>
      </c>
      <c r="D240">
        <f t="shared" si="3"/>
        <v>11</v>
      </c>
    </row>
    <row r="241" spans="1:4" x14ac:dyDescent="0.15">
      <c r="A241">
        <v>12.275</v>
      </c>
      <c r="D241">
        <f t="shared" si="3"/>
        <v>12</v>
      </c>
    </row>
    <row r="242" spans="1:4" x14ac:dyDescent="0.15">
      <c r="A242">
        <v>14.4542</v>
      </c>
      <c r="D242">
        <f t="shared" si="3"/>
        <v>14</v>
      </c>
    </row>
    <row r="243" spans="1:4" x14ac:dyDescent="0.15">
      <c r="A243">
        <v>15.5</v>
      </c>
      <c r="D243">
        <f t="shared" si="3"/>
        <v>16</v>
      </c>
    </row>
    <row r="244" spans="1:4" x14ac:dyDescent="0.15">
      <c r="A244">
        <v>10.5</v>
      </c>
      <c r="D244">
        <f t="shared" si="3"/>
        <v>11</v>
      </c>
    </row>
    <row r="245" spans="1:4" x14ac:dyDescent="0.15">
      <c r="A245">
        <v>7.125</v>
      </c>
      <c r="D245">
        <f t="shared" si="3"/>
        <v>7</v>
      </c>
    </row>
    <row r="246" spans="1:4" x14ac:dyDescent="0.15">
      <c r="A246">
        <v>7.2249999999999996</v>
      </c>
      <c r="D246">
        <f t="shared" si="3"/>
        <v>7</v>
      </c>
    </row>
    <row r="247" spans="1:4" x14ac:dyDescent="0.15">
      <c r="A247">
        <v>90</v>
      </c>
      <c r="D247">
        <f t="shared" si="3"/>
        <v>90</v>
      </c>
    </row>
    <row r="248" spans="1:4" x14ac:dyDescent="0.15">
      <c r="A248">
        <v>7.7750000000000004</v>
      </c>
      <c r="D248">
        <f t="shared" si="3"/>
        <v>8</v>
      </c>
    </row>
    <row r="249" spans="1:4" x14ac:dyDescent="0.15">
      <c r="A249">
        <v>14.5</v>
      </c>
      <c r="D249">
        <f t="shared" si="3"/>
        <v>15</v>
      </c>
    </row>
    <row r="250" spans="1:4" x14ac:dyDescent="0.15">
      <c r="A250">
        <v>52.554200000000002</v>
      </c>
      <c r="D250">
        <f t="shared" si="3"/>
        <v>53</v>
      </c>
    </row>
    <row r="251" spans="1:4" x14ac:dyDescent="0.15">
      <c r="A251">
        <v>26</v>
      </c>
      <c r="D251">
        <f t="shared" si="3"/>
        <v>26</v>
      </c>
    </row>
    <row r="252" spans="1:4" x14ac:dyDescent="0.15">
      <c r="A252">
        <v>7.25</v>
      </c>
      <c r="D252">
        <f t="shared" si="3"/>
        <v>7</v>
      </c>
    </row>
    <row r="253" spans="1:4" x14ac:dyDescent="0.15">
      <c r="A253">
        <v>10.4625</v>
      </c>
      <c r="D253">
        <f t="shared" si="3"/>
        <v>10</v>
      </c>
    </row>
    <row r="254" spans="1:4" x14ac:dyDescent="0.15">
      <c r="A254">
        <v>26.55</v>
      </c>
      <c r="D254">
        <f t="shared" si="3"/>
        <v>27</v>
      </c>
    </row>
    <row r="255" spans="1:4" x14ac:dyDescent="0.15">
      <c r="A255">
        <v>16.100000000000001</v>
      </c>
      <c r="D255">
        <f t="shared" si="3"/>
        <v>16</v>
      </c>
    </row>
    <row r="256" spans="1:4" x14ac:dyDescent="0.15">
      <c r="A256">
        <v>20.212499999999999</v>
      </c>
      <c r="D256">
        <f t="shared" si="3"/>
        <v>20</v>
      </c>
    </row>
    <row r="257" spans="1:4" x14ac:dyDescent="0.15">
      <c r="A257">
        <v>15.245799999999999</v>
      </c>
      <c r="D257">
        <f t="shared" si="3"/>
        <v>15</v>
      </c>
    </row>
    <row r="258" spans="1:4" x14ac:dyDescent="0.15">
      <c r="A258">
        <v>79.2</v>
      </c>
      <c r="D258">
        <f t="shared" si="3"/>
        <v>79</v>
      </c>
    </row>
    <row r="259" spans="1:4" x14ac:dyDescent="0.15">
      <c r="A259">
        <v>86.5</v>
      </c>
      <c r="D259">
        <f t="shared" ref="D259:D322" si="4">ROUND(A259,0)</f>
        <v>87</v>
      </c>
    </row>
    <row r="260" spans="1:4" x14ac:dyDescent="0.15">
      <c r="A260">
        <v>512.32920000000001</v>
      </c>
      <c r="D260">
        <f t="shared" si="4"/>
        <v>512</v>
      </c>
    </row>
    <row r="261" spans="1:4" x14ac:dyDescent="0.15">
      <c r="A261">
        <v>26</v>
      </c>
      <c r="D261">
        <f t="shared" si="4"/>
        <v>26</v>
      </c>
    </row>
    <row r="262" spans="1:4" x14ac:dyDescent="0.15">
      <c r="A262">
        <v>7.75</v>
      </c>
      <c r="D262">
        <f t="shared" si="4"/>
        <v>8</v>
      </c>
    </row>
    <row r="263" spans="1:4" x14ac:dyDescent="0.15">
      <c r="A263">
        <v>31.387499999999999</v>
      </c>
      <c r="D263">
        <f t="shared" si="4"/>
        <v>31</v>
      </c>
    </row>
    <row r="264" spans="1:4" x14ac:dyDescent="0.15">
      <c r="A264">
        <v>79.650000000000006</v>
      </c>
      <c r="D264">
        <f t="shared" si="4"/>
        <v>80</v>
      </c>
    </row>
    <row r="265" spans="1:4" x14ac:dyDescent="0.15">
      <c r="A265">
        <v>0</v>
      </c>
      <c r="D265">
        <f t="shared" si="4"/>
        <v>0</v>
      </c>
    </row>
    <row r="266" spans="1:4" x14ac:dyDescent="0.15">
      <c r="A266">
        <v>7.75</v>
      </c>
      <c r="D266">
        <f t="shared" si="4"/>
        <v>8</v>
      </c>
    </row>
    <row r="267" spans="1:4" x14ac:dyDescent="0.15">
      <c r="A267">
        <v>10.5</v>
      </c>
      <c r="D267">
        <f t="shared" si="4"/>
        <v>11</v>
      </c>
    </row>
    <row r="268" spans="1:4" x14ac:dyDescent="0.15">
      <c r="A268">
        <v>39.6875</v>
      </c>
      <c r="D268">
        <f t="shared" si="4"/>
        <v>40</v>
      </c>
    </row>
    <row r="269" spans="1:4" x14ac:dyDescent="0.15">
      <c r="A269">
        <v>7.7750000000000004</v>
      </c>
      <c r="D269">
        <f t="shared" si="4"/>
        <v>8</v>
      </c>
    </row>
    <row r="270" spans="1:4" x14ac:dyDescent="0.15">
      <c r="A270">
        <v>153.46250000000001</v>
      </c>
      <c r="D270">
        <f t="shared" si="4"/>
        <v>153</v>
      </c>
    </row>
    <row r="271" spans="1:4" x14ac:dyDescent="0.15">
      <c r="A271">
        <v>135.63329999999999</v>
      </c>
      <c r="D271">
        <f t="shared" si="4"/>
        <v>136</v>
      </c>
    </row>
    <row r="272" spans="1:4" x14ac:dyDescent="0.15">
      <c r="A272">
        <v>31</v>
      </c>
      <c r="D272">
        <f t="shared" si="4"/>
        <v>31</v>
      </c>
    </row>
    <row r="273" spans="1:4" x14ac:dyDescent="0.15">
      <c r="A273">
        <v>0</v>
      </c>
      <c r="D273">
        <f t="shared" si="4"/>
        <v>0</v>
      </c>
    </row>
    <row r="274" spans="1:4" x14ac:dyDescent="0.15">
      <c r="A274">
        <v>19.5</v>
      </c>
      <c r="D274">
        <f t="shared" si="4"/>
        <v>20</v>
      </c>
    </row>
    <row r="275" spans="1:4" x14ac:dyDescent="0.15">
      <c r="A275">
        <v>29.7</v>
      </c>
      <c r="D275">
        <f t="shared" si="4"/>
        <v>30</v>
      </c>
    </row>
    <row r="276" spans="1:4" x14ac:dyDescent="0.15">
      <c r="A276">
        <v>7.75</v>
      </c>
      <c r="D276">
        <f t="shared" si="4"/>
        <v>8</v>
      </c>
    </row>
    <row r="277" spans="1:4" x14ac:dyDescent="0.15">
      <c r="A277">
        <v>77.958299999999994</v>
      </c>
      <c r="D277">
        <f t="shared" si="4"/>
        <v>78</v>
      </c>
    </row>
    <row r="278" spans="1:4" x14ac:dyDescent="0.15">
      <c r="A278">
        <v>7.75</v>
      </c>
      <c r="D278">
        <f t="shared" si="4"/>
        <v>8</v>
      </c>
    </row>
    <row r="279" spans="1:4" x14ac:dyDescent="0.15">
      <c r="A279">
        <v>0</v>
      </c>
      <c r="D279">
        <f t="shared" si="4"/>
        <v>0</v>
      </c>
    </row>
    <row r="280" spans="1:4" x14ac:dyDescent="0.15">
      <c r="A280">
        <v>29.125</v>
      </c>
      <c r="D280">
        <f t="shared" si="4"/>
        <v>29</v>
      </c>
    </row>
    <row r="281" spans="1:4" x14ac:dyDescent="0.15">
      <c r="A281">
        <v>20.25</v>
      </c>
      <c r="D281">
        <f t="shared" si="4"/>
        <v>20</v>
      </c>
    </row>
    <row r="282" spans="1:4" x14ac:dyDescent="0.15">
      <c r="A282">
        <v>7.75</v>
      </c>
      <c r="D282">
        <f t="shared" si="4"/>
        <v>8</v>
      </c>
    </row>
    <row r="283" spans="1:4" x14ac:dyDescent="0.15">
      <c r="A283">
        <v>7.8541999999999996</v>
      </c>
      <c r="D283">
        <f t="shared" si="4"/>
        <v>8</v>
      </c>
    </row>
    <row r="284" spans="1:4" x14ac:dyDescent="0.15">
      <c r="A284">
        <v>9.5</v>
      </c>
      <c r="D284">
        <f t="shared" si="4"/>
        <v>10</v>
      </c>
    </row>
    <row r="285" spans="1:4" x14ac:dyDescent="0.15">
      <c r="A285">
        <v>8.0500000000000007</v>
      </c>
      <c r="D285">
        <f t="shared" si="4"/>
        <v>8</v>
      </c>
    </row>
    <row r="286" spans="1:4" x14ac:dyDescent="0.15">
      <c r="A286">
        <v>26</v>
      </c>
      <c r="D286">
        <f t="shared" si="4"/>
        <v>26</v>
      </c>
    </row>
    <row r="287" spans="1:4" x14ac:dyDescent="0.15">
      <c r="A287">
        <v>8.6624999999999996</v>
      </c>
      <c r="D287">
        <f t="shared" si="4"/>
        <v>9</v>
      </c>
    </row>
    <row r="288" spans="1:4" x14ac:dyDescent="0.15">
      <c r="A288">
        <v>9.5</v>
      </c>
      <c r="D288">
        <f t="shared" si="4"/>
        <v>10</v>
      </c>
    </row>
    <row r="289" spans="1:4" x14ac:dyDescent="0.15">
      <c r="A289">
        <v>7.8958000000000004</v>
      </c>
      <c r="D289">
        <f t="shared" si="4"/>
        <v>8</v>
      </c>
    </row>
    <row r="290" spans="1:4" x14ac:dyDescent="0.15">
      <c r="A290">
        <v>13</v>
      </c>
      <c r="D290">
        <f t="shared" si="4"/>
        <v>13</v>
      </c>
    </row>
    <row r="291" spans="1:4" x14ac:dyDescent="0.15">
      <c r="A291">
        <v>7.75</v>
      </c>
      <c r="D291">
        <f t="shared" si="4"/>
        <v>8</v>
      </c>
    </row>
    <row r="292" spans="1:4" x14ac:dyDescent="0.15">
      <c r="A292">
        <v>78.849999999999994</v>
      </c>
      <c r="D292">
        <f t="shared" si="4"/>
        <v>79</v>
      </c>
    </row>
    <row r="293" spans="1:4" x14ac:dyDescent="0.15">
      <c r="A293">
        <v>91.0792</v>
      </c>
      <c r="D293">
        <f t="shared" si="4"/>
        <v>91</v>
      </c>
    </row>
    <row r="294" spans="1:4" x14ac:dyDescent="0.15">
      <c r="A294">
        <v>12.875</v>
      </c>
      <c r="D294">
        <f t="shared" si="4"/>
        <v>13</v>
      </c>
    </row>
    <row r="295" spans="1:4" x14ac:dyDescent="0.15">
      <c r="A295">
        <v>8.85</v>
      </c>
      <c r="D295">
        <f t="shared" si="4"/>
        <v>9</v>
      </c>
    </row>
    <row r="296" spans="1:4" x14ac:dyDescent="0.15">
      <c r="A296">
        <v>7.8958000000000004</v>
      </c>
      <c r="D296">
        <f t="shared" si="4"/>
        <v>8</v>
      </c>
    </row>
    <row r="297" spans="1:4" x14ac:dyDescent="0.15">
      <c r="A297">
        <v>27.720800000000001</v>
      </c>
      <c r="D297">
        <f t="shared" si="4"/>
        <v>28</v>
      </c>
    </row>
    <row r="298" spans="1:4" x14ac:dyDescent="0.15">
      <c r="A298">
        <v>7.2291999999999996</v>
      </c>
      <c r="D298">
        <f t="shared" si="4"/>
        <v>7</v>
      </c>
    </row>
    <row r="299" spans="1:4" x14ac:dyDescent="0.15">
      <c r="A299">
        <v>151.55000000000001</v>
      </c>
      <c r="D299">
        <f t="shared" si="4"/>
        <v>152</v>
      </c>
    </row>
    <row r="300" spans="1:4" x14ac:dyDescent="0.15">
      <c r="A300">
        <v>30.5</v>
      </c>
      <c r="D300">
        <f t="shared" si="4"/>
        <v>31</v>
      </c>
    </row>
    <row r="301" spans="1:4" x14ac:dyDescent="0.15">
      <c r="A301">
        <v>247.52080000000001</v>
      </c>
      <c r="D301">
        <f t="shared" si="4"/>
        <v>248</v>
      </c>
    </row>
    <row r="302" spans="1:4" x14ac:dyDescent="0.15">
      <c r="A302">
        <v>7.75</v>
      </c>
      <c r="D302">
        <f t="shared" si="4"/>
        <v>8</v>
      </c>
    </row>
    <row r="303" spans="1:4" x14ac:dyDescent="0.15">
      <c r="A303">
        <v>23.25</v>
      </c>
      <c r="D303">
        <f t="shared" si="4"/>
        <v>23</v>
      </c>
    </row>
    <row r="304" spans="1:4" x14ac:dyDescent="0.15">
      <c r="A304">
        <v>0</v>
      </c>
      <c r="D304">
        <f t="shared" si="4"/>
        <v>0</v>
      </c>
    </row>
    <row r="305" spans="1:4" x14ac:dyDescent="0.15">
      <c r="A305">
        <v>12.35</v>
      </c>
      <c r="D305">
        <f t="shared" si="4"/>
        <v>12</v>
      </c>
    </row>
    <row r="306" spans="1:4" x14ac:dyDescent="0.15">
      <c r="A306">
        <v>8.0500000000000007</v>
      </c>
      <c r="D306">
        <f t="shared" si="4"/>
        <v>8</v>
      </c>
    </row>
    <row r="307" spans="1:4" x14ac:dyDescent="0.15">
      <c r="A307">
        <v>151.55000000000001</v>
      </c>
      <c r="D307">
        <f t="shared" si="4"/>
        <v>152</v>
      </c>
    </row>
    <row r="308" spans="1:4" x14ac:dyDescent="0.15">
      <c r="A308">
        <v>110.88330000000001</v>
      </c>
      <c r="D308">
        <f t="shared" si="4"/>
        <v>111</v>
      </c>
    </row>
    <row r="309" spans="1:4" x14ac:dyDescent="0.15">
      <c r="A309">
        <v>108.9</v>
      </c>
      <c r="D309">
        <f t="shared" si="4"/>
        <v>109</v>
      </c>
    </row>
    <row r="310" spans="1:4" x14ac:dyDescent="0.15">
      <c r="A310">
        <v>24</v>
      </c>
      <c r="D310">
        <f t="shared" si="4"/>
        <v>24</v>
      </c>
    </row>
    <row r="311" spans="1:4" x14ac:dyDescent="0.15">
      <c r="A311">
        <v>56.929200000000002</v>
      </c>
      <c r="D311">
        <f t="shared" si="4"/>
        <v>57</v>
      </c>
    </row>
    <row r="312" spans="1:4" x14ac:dyDescent="0.15">
      <c r="A312">
        <v>83.158299999999997</v>
      </c>
      <c r="D312">
        <f t="shared" si="4"/>
        <v>83</v>
      </c>
    </row>
    <row r="313" spans="1:4" x14ac:dyDescent="0.15">
      <c r="A313">
        <v>262.375</v>
      </c>
      <c r="D313">
        <f t="shared" si="4"/>
        <v>262</v>
      </c>
    </row>
    <row r="314" spans="1:4" x14ac:dyDescent="0.15">
      <c r="A314">
        <v>26</v>
      </c>
      <c r="D314">
        <f t="shared" si="4"/>
        <v>26</v>
      </c>
    </row>
    <row r="315" spans="1:4" x14ac:dyDescent="0.15">
      <c r="A315">
        <v>7.8958000000000004</v>
      </c>
      <c r="D315">
        <f t="shared" si="4"/>
        <v>8</v>
      </c>
    </row>
    <row r="316" spans="1:4" x14ac:dyDescent="0.15">
      <c r="A316">
        <v>26.25</v>
      </c>
      <c r="D316">
        <f t="shared" si="4"/>
        <v>26</v>
      </c>
    </row>
    <row r="317" spans="1:4" x14ac:dyDescent="0.15">
      <c r="A317">
        <v>7.8541999999999996</v>
      </c>
      <c r="D317">
        <f t="shared" si="4"/>
        <v>8</v>
      </c>
    </row>
    <row r="318" spans="1:4" x14ac:dyDescent="0.15">
      <c r="A318">
        <v>26</v>
      </c>
      <c r="D318">
        <f t="shared" si="4"/>
        <v>26</v>
      </c>
    </row>
    <row r="319" spans="1:4" x14ac:dyDescent="0.15">
      <c r="A319">
        <v>14</v>
      </c>
      <c r="D319">
        <f t="shared" si="4"/>
        <v>14</v>
      </c>
    </row>
    <row r="320" spans="1:4" x14ac:dyDescent="0.15">
      <c r="A320">
        <v>164.86670000000001</v>
      </c>
      <c r="D320">
        <f t="shared" si="4"/>
        <v>165</v>
      </c>
    </row>
    <row r="321" spans="1:4" x14ac:dyDescent="0.15">
      <c r="A321">
        <v>134.5</v>
      </c>
      <c r="D321">
        <f t="shared" si="4"/>
        <v>135</v>
      </c>
    </row>
    <row r="322" spans="1:4" x14ac:dyDescent="0.15">
      <c r="A322">
        <v>7.25</v>
      </c>
      <c r="D322">
        <f t="shared" si="4"/>
        <v>7</v>
      </c>
    </row>
    <row r="323" spans="1:4" x14ac:dyDescent="0.15">
      <c r="A323">
        <v>7.8958000000000004</v>
      </c>
      <c r="D323">
        <f t="shared" ref="D323:D386" si="5">ROUND(A323,0)</f>
        <v>8</v>
      </c>
    </row>
    <row r="324" spans="1:4" x14ac:dyDescent="0.15">
      <c r="A324">
        <v>12.35</v>
      </c>
      <c r="D324">
        <f t="shared" si="5"/>
        <v>12</v>
      </c>
    </row>
    <row r="325" spans="1:4" x14ac:dyDescent="0.15">
      <c r="A325">
        <v>29</v>
      </c>
      <c r="D325">
        <f t="shared" si="5"/>
        <v>29</v>
      </c>
    </row>
    <row r="326" spans="1:4" x14ac:dyDescent="0.15">
      <c r="A326">
        <v>69.55</v>
      </c>
      <c r="D326">
        <f t="shared" si="5"/>
        <v>70</v>
      </c>
    </row>
    <row r="327" spans="1:4" x14ac:dyDescent="0.15">
      <c r="A327">
        <v>135.63329999999999</v>
      </c>
      <c r="D327">
        <f t="shared" si="5"/>
        <v>136</v>
      </c>
    </row>
    <row r="328" spans="1:4" x14ac:dyDescent="0.15">
      <c r="A328">
        <v>6.2374999999999998</v>
      </c>
      <c r="D328">
        <f t="shared" si="5"/>
        <v>6</v>
      </c>
    </row>
    <row r="329" spans="1:4" x14ac:dyDescent="0.15">
      <c r="A329">
        <v>13</v>
      </c>
      <c r="D329">
        <f t="shared" si="5"/>
        <v>13</v>
      </c>
    </row>
    <row r="330" spans="1:4" x14ac:dyDescent="0.15">
      <c r="A330">
        <v>20.524999999999999</v>
      </c>
      <c r="D330">
        <f t="shared" si="5"/>
        <v>21</v>
      </c>
    </row>
    <row r="331" spans="1:4" x14ac:dyDescent="0.15">
      <c r="A331">
        <v>57.979199999999999</v>
      </c>
      <c r="D331">
        <f t="shared" si="5"/>
        <v>58</v>
      </c>
    </row>
    <row r="332" spans="1:4" x14ac:dyDescent="0.15">
      <c r="A332">
        <v>23.25</v>
      </c>
      <c r="D332">
        <f t="shared" si="5"/>
        <v>23</v>
      </c>
    </row>
    <row r="333" spans="1:4" x14ac:dyDescent="0.15">
      <c r="A333">
        <v>28.5</v>
      </c>
      <c r="D333">
        <f t="shared" si="5"/>
        <v>29</v>
      </c>
    </row>
    <row r="334" spans="1:4" x14ac:dyDescent="0.15">
      <c r="A334">
        <v>153.46250000000001</v>
      </c>
      <c r="D334">
        <f t="shared" si="5"/>
        <v>153</v>
      </c>
    </row>
    <row r="335" spans="1:4" x14ac:dyDescent="0.15">
      <c r="A335">
        <v>18</v>
      </c>
      <c r="D335">
        <f t="shared" si="5"/>
        <v>18</v>
      </c>
    </row>
    <row r="336" spans="1:4" x14ac:dyDescent="0.15">
      <c r="A336">
        <v>133.65</v>
      </c>
      <c r="D336">
        <f t="shared" si="5"/>
        <v>134</v>
      </c>
    </row>
    <row r="337" spans="1:4" x14ac:dyDescent="0.15">
      <c r="A337">
        <v>7.8958000000000004</v>
      </c>
      <c r="D337">
        <f t="shared" si="5"/>
        <v>8</v>
      </c>
    </row>
    <row r="338" spans="1:4" x14ac:dyDescent="0.15">
      <c r="A338">
        <v>66.599999999999994</v>
      </c>
      <c r="D338">
        <f t="shared" si="5"/>
        <v>67</v>
      </c>
    </row>
    <row r="339" spans="1:4" x14ac:dyDescent="0.15">
      <c r="A339">
        <v>134.5</v>
      </c>
      <c r="D339">
        <f t="shared" si="5"/>
        <v>135</v>
      </c>
    </row>
    <row r="340" spans="1:4" x14ac:dyDescent="0.15">
      <c r="A340">
        <v>8.0500000000000007</v>
      </c>
      <c r="D340">
        <f t="shared" si="5"/>
        <v>8</v>
      </c>
    </row>
    <row r="341" spans="1:4" x14ac:dyDescent="0.15">
      <c r="A341">
        <v>35.5</v>
      </c>
      <c r="D341">
        <f t="shared" si="5"/>
        <v>36</v>
      </c>
    </row>
    <row r="342" spans="1:4" x14ac:dyDescent="0.15">
      <c r="A342">
        <v>26</v>
      </c>
      <c r="D342">
        <f t="shared" si="5"/>
        <v>26</v>
      </c>
    </row>
    <row r="343" spans="1:4" x14ac:dyDescent="0.15">
      <c r="A343">
        <v>263</v>
      </c>
      <c r="D343">
        <f t="shared" si="5"/>
        <v>263</v>
      </c>
    </row>
    <row r="344" spans="1:4" x14ac:dyDescent="0.15">
      <c r="A344">
        <v>13</v>
      </c>
      <c r="D344">
        <f t="shared" si="5"/>
        <v>13</v>
      </c>
    </row>
    <row r="345" spans="1:4" x14ac:dyDescent="0.15">
      <c r="A345">
        <v>13</v>
      </c>
      <c r="D345">
        <f t="shared" si="5"/>
        <v>13</v>
      </c>
    </row>
    <row r="346" spans="1:4" x14ac:dyDescent="0.15">
      <c r="A346">
        <v>13</v>
      </c>
      <c r="D346">
        <f t="shared" si="5"/>
        <v>13</v>
      </c>
    </row>
    <row r="347" spans="1:4" x14ac:dyDescent="0.15">
      <c r="A347">
        <v>13</v>
      </c>
      <c r="D347">
        <f t="shared" si="5"/>
        <v>13</v>
      </c>
    </row>
    <row r="348" spans="1:4" x14ac:dyDescent="0.15">
      <c r="A348">
        <v>13</v>
      </c>
      <c r="D348">
        <f t="shared" si="5"/>
        <v>13</v>
      </c>
    </row>
    <row r="349" spans="1:4" x14ac:dyDescent="0.15">
      <c r="A349">
        <v>16.100000000000001</v>
      </c>
      <c r="D349">
        <f t="shared" si="5"/>
        <v>16</v>
      </c>
    </row>
    <row r="350" spans="1:4" x14ac:dyDescent="0.15">
      <c r="A350">
        <v>15.9</v>
      </c>
      <c r="D350">
        <f t="shared" si="5"/>
        <v>16</v>
      </c>
    </row>
    <row r="351" spans="1:4" x14ac:dyDescent="0.15">
      <c r="A351">
        <v>8.6624999999999996</v>
      </c>
      <c r="D351">
        <f t="shared" si="5"/>
        <v>9</v>
      </c>
    </row>
    <row r="352" spans="1:4" x14ac:dyDescent="0.15">
      <c r="A352">
        <v>9.2249999999999996</v>
      </c>
      <c r="D352">
        <f t="shared" si="5"/>
        <v>9</v>
      </c>
    </row>
    <row r="353" spans="1:4" x14ac:dyDescent="0.15">
      <c r="A353">
        <v>35</v>
      </c>
      <c r="D353">
        <f t="shared" si="5"/>
        <v>35</v>
      </c>
    </row>
    <row r="354" spans="1:4" x14ac:dyDescent="0.15">
      <c r="A354">
        <v>7.2291999999999996</v>
      </c>
      <c r="D354">
        <f t="shared" si="5"/>
        <v>7</v>
      </c>
    </row>
    <row r="355" spans="1:4" x14ac:dyDescent="0.15">
      <c r="A355">
        <v>17.8</v>
      </c>
      <c r="D355">
        <f t="shared" si="5"/>
        <v>18</v>
      </c>
    </row>
    <row r="356" spans="1:4" x14ac:dyDescent="0.15">
      <c r="A356">
        <v>7.2249999999999996</v>
      </c>
      <c r="D356">
        <f t="shared" si="5"/>
        <v>7</v>
      </c>
    </row>
    <row r="357" spans="1:4" x14ac:dyDescent="0.15">
      <c r="A357">
        <v>9.5</v>
      </c>
      <c r="D357">
        <f t="shared" si="5"/>
        <v>10</v>
      </c>
    </row>
    <row r="358" spans="1:4" x14ac:dyDescent="0.15">
      <c r="A358">
        <v>55</v>
      </c>
      <c r="D358">
        <f t="shared" si="5"/>
        <v>55</v>
      </c>
    </row>
    <row r="359" spans="1:4" x14ac:dyDescent="0.15">
      <c r="A359">
        <v>13</v>
      </c>
      <c r="D359">
        <f t="shared" si="5"/>
        <v>13</v>
      </c>
    </row>
    <row r="360" spans="1:4" x14ac:dyDescent="0.15">
      <c r="A360">
        <v>7.8792</v>
      </c>
      <c r="D360">
        <f t="shared" si="5"/>
        <v>8</v>
      </c>
    </row>
    <row r="361" spans="1:4" x14ac:dyDescent="0.15">
      <c r="A361">
        <v>7.8792</v>
      </c>
      <c r="D361">
        <f t="shared" si="5"/>
        <v>8</v>
      </c>
    </row>
    <row r="362" spans="1:4" x14ac:dyDescent="0.15">
      <c r="A362">
        <v>27.9</v>
      </c>
      <c r="D362">
        <f t="shared" si="5"/>
        <v>28</v>
      </c>
    </row>
    <row r="363" spans="1:4" x14ac:dyDescent="0.15">
      <c r="A363">
        <v>27.720800000000001</v>
      </c>
      <c r="D363">
        <f t="shared" si="5"/>
        <v>28</v>
      </c>
    </row>
    <row r="364" spans="1:4" x14ac:dyDescent="0.15">
      <c r="A364">
        <v>14.4542</v>
      </c>
      <c r="D364">
        <f t="shared" si="5"/>
        <v>14</v>
      </c>
    </row>
    <row r="365" spans="1:4" x14ac:dyDescent="0.15">
      <c r="A365">
        <v>7.05</v>
      </c>
      <c r="D365">
        <f t="shared" si="5"/>
        <v>7</v>
      </c>
    </row>
    <row r="366" spans="1:4" x14ac:dyDescent="0.15">
      <c r="A366">
        <v>15.5</v>
      </c>
      <c r="D366">
        <f t="shared" si="5"/>
        <v>16</v>
      </c>
    </row>
    <row r="367" spans="1:4" x14ac:dyDescent="0.15">
      <c r="A367">
        <v>7.25</v>
      </c>
      <c r="D367">
        <f t="shared" si="5"/>
        <v>7</v>
      </c>
    </row>
    <row r="368" spans="1:4" x14ac:dyDescent="0.15">
      <c r="A368">
        <v>75.25</v>
      </c>
      <c r="D368">
        <f t="shared" si="5"/>
        <v>75</v>
      </c>
    </row>
    <row r="369" spans="1:4" x14ac:dyDescent="0.15">
      <c r="A369">
        <v>7.2291999999999996</v>
      </c>
      <c r="D369">
        <f t="shared" si="5"/>
        <v>7</v>
      </c>
    </row>
    <row r="370" spans="1:4" x14ac:dyDescent="0.15">
      <c r="A370">
        <v>7.75</v>
      </c>
      <c r="D370">
        <f t="shared" si="5"/>
        <v>8</v>
      </c>
    </row>
    <row r="371" spans="1:4" x14ac:dyDescent="0.15">
      <c r="A371">
        <v>69.3</v>
      </c>
      <c r="D371">
        <f t="shared" si="5"/>
        <v>69</v>
      </c>
    </row>
    <row r="372" spans="1:4" x14ac:dyDescent="0.15">
      <c r="A372">
        <v>55.441699999999997</v>
      </c>
      <c r="D372">
        <f t="shared" si="5"/>
        <v>55</v>
      </c>
    </row>
    <row r="373" spans="1:4" x14ac:dyDescent="0.15">
      <c r="A373">
        <v>6.4958</v>
      </c>
      <c r="D373">
        <f t="shared" si="5"/>
        <v>6</v>
      </c>
    </row>
    <row r="374" spans="1:4" x14ac:dyDescent="0.15">
      <c r="A374">
        <v>8.0500000000000007</v>
      </c>
      <c r="D374">
        <f t="shared" si="5"/>
        <v>8</v>
      </c>
    </row>
    <row r="375" spans="1:4" x14ac:dyDescent="0.15">
      <c r="A375">
        <v>135.63329999999999</v>
      </c>
      <c r="D375">
        <f t="shared" si="5"/>
        <v>136</v>
      </c>
    </row>
    <row r="376" spans="1:4" x14ac:dyDescent="0.15">
      <c r="A376">
        <v>21.074999999999999</v>
      </c>
      <c r="D376">
        <f t="shared" si="5"/>
        <v>21</v>
      </c>
    </row>
    <row r="377" spans="1:4" x14ac:dyDescent="0.15">
      <c r="A377">
        <v>82.1708</v>
      </c>
      <c r="D377">
        <f t="shared" si="5"/>
        <v>82</v>
      </c>
    </row>
    <row r="378" spans="1:4" x14ac:dyDescent="0.15">
      <c r="A378">
        <v>7.25</v>
      </c>
      <c r="D378">
        <f t="shared" si="5"/>
        <v>7</v>
      </c>
    </row>
    <row r="379" spans="1:4" x14ac:dyDescent="0.15">
      <c r="A379">
        <v>211.5</v>
      </c>
      <c r="D379">
        <f t="shared" si="5"/>
        <v>212</v>
      </c>
    </row>
    <row r="380" spans="1:4" x14ac:dyDescent="0.15">
      <c r="A380">
        <v>4.0125000000000002</v>
      </c>
      <c r="D380">
        <f t="shared" si="5"/>
        <v>4</v>
      </c>
    </row>
    <row r="381" spans="1:4" x14ac:dyDescent="0.15">
      <c r="A381">
        <v>7.7750000000000004</v>
      </c>
      <c r="D381">
        <f t="shared" si="5"/>
        <v>8</v>
      </c>
    </row>
    <row r="382" spans="1:4" x14ac:dyDescent="0.15">
      <c r="A382">
        <v>227.52500000000001</v>
      </c>
      <c r="D382">
        <f t="shared" si="5"/>
        <v>228</v>
      </c>
    </row>
    <row r="383" spans="1:4" x14ac:dyDescent="0.15">
      <c r="A383">
        <v>15.7417</v>
      </c>
      <c r="D383">
        <f t="shared" si="5"/>
        <v>16</v>
      </c>
    </row>
    <row r="384" spans="1:4" x14ac:dyDescent="0.15">
      <c r="A384">
        <v>7.9249999999999998</v>
      </c>
      <c r="D384">
        <f t="shared" si="5"/>
        <v>8</v>
      </c>
    </row>
    <row r="385" spans="1:4" x14ac:dyDescent="0.15">
      <c r="A385">
        <v>52</v>
      </c>
      <c r="D385">
        <f t="shared" si="5"/>
        <v>52</v>
      </c>
    </row>
    <row r="386" spans="1:4" x14ac:dyDescent="0.15">
      <c r="A386">
        <v>7.8958000000000004</v>
      </c>
      <c r="D386">
        <f t="shared" si="5"/>
        <v>8</v>
      </c>
    </row>
    <row r="387" spans="1:4" x14ac:dyDescent="0.15">
      <c r="A387">
        <v>73.5</v>
      </c>
      <c r="D387">
        <f t="shared" ref="D387:D450" si="6">ROUND(A387,0)</f>
        <v>74</v>
      </c>
    </row>
    <row r="388" spans="1:4" x14ac:dyDescent="0.15">
      <c r="A388">
        <v>46.9</v>
      </c>
      <c r="D388">
        <f t="shared" si="6"/>
        <v>47</v>
      </c>
    </row>
    <row r="389" spans="1:4" x14ac:dyDescent="0.15">
      <c r="A389">
        <v>13</v>
      </c>
      <c r="D389">
        <f t="shared" si="6"/>
        <v>13</v>
      </c>
    </row>
    <row r="390" spans="1:4" x14ac:dyDescent="0.15">
      <c r="A390">
        <v>7.7291999999999996</v>
      </c>
      <c r="D390">
        <f t="shared" si="6"/>
        <v>8</v>
      </c>
    </row>
    <row r="391" spans="1:4" x14ac:dyDescent="0.15">
      <c r="A391">
        <v>12</v>
      </c>
      <c r="D391">
        <f t="shared" si="6"/>
        <v>12</v>
      </c>
    </row>
    <row r="392" spans="1:4" x14ac:dyDescent="0.15">
      <c r="A392">
        <v>120</v>
      </c>
      <c r="D392">
        <f t="shared" si="6"/>
        <v>120</v>
      </c>
    </row>
    <row r="393" spans="1:4" x14ac:dyDescent="0.15">
      <c r="A393">
        <v>7.7957999999999998</v>
      </c>
      <c r="D393">
        <f t="shared" si="6"/>
        <v>8</v>
      </c>
    </row>
    <row r="394" spans="1:4" x14ac:dyDescent="0.15">
      <c r="A394">
        <v>7.9249999999999998</v>
      </c>
      <c r="D394">
        <f t="shared" si="6"/>
        <v>8</v>
      </c>
    </row>
    <row r="395" spans="1:4" x14ac:dyDescent="0.15">
      <c r="A395">
        <v>113.27500000000001</v>
      </c>
      <c r="D395">
        <f t="shared" si="6"/>
        <v>113</v>
      </c>
    </row>
    <row r="396" spans="1:4" x14ac:dyDescent="0.15">
      <c r="A396">
        <v>16.7</v>
      </c>
      <c r="D396">
        <f t="shared" si="6"/>
        <v>17</v>
      </c>
    </row>
    <row r="397" spans="1:4" x14ac:dyDescent="0.15">
      <c r="A397">
        <v>7.7957999999999998</v>
      </c>
      <c r="D397">
        <f t="shared" si="6"/>
        <v>8</v>
      </c>
    </row>
    <row r="398" spans="1:4" x14ac:dyDescent="0.15">
      <c r="A398">
        <v>7.8541999999999996</v>
      </c>
      <c r="D398">
        <f t="shared" si="6"/>
        <v>8</v>
      </c>
    </row>
    <row r="399" spans="1:4" x14ac:dyDescent="0.15">
      <c r="A399">
        <v>26</v>
      </c>
      <c r="D399">
        <f t="shared" si="6"/>
        <v>26</v>
      </c>
    </row>
    <row r="400" spans="1:4" x14ac:dyDescent="0.15">
      <c r="A400">
        <v>10.5</v>
      </c>
      <c r="D400">
        <f t="shared" si="6"/>
        <v>11</v>
      </c>
    </row>
    <row r="401" spans="1:4" x14ac:dyDescent="0.15">
      <c r="A401">
        <v>12.65</v>
      </c>
      <c r="D401">
        <f t="shared" si="6"/>
        <v>13</v>
      </c>
    </row>
    <row r="402" spans="1:4" x14ac:dyDescent="0.15">
      <c r="A402">
        <v>7.9249999999999998</v>
      </c>
      <c r="D402">
        <f t="shared" si="6"/>
        <v>8</v>
      </c>
    </row>
    <row r="403" spans="1:4" x14ac:dyDescent="0.15">
      <c r="A403">
        <v>8.0500000000000007</v>
      </c>
      <c r="D403">
        <f t="shared" si="6"/>
        <v>8</v>
      </c>
    </row>
    <row r="404" spans="1:4" x14ac:dyDescent="0.15">
      <c r="A404">
        <v>9.8249999999999993</v>
      </c>
      <c r="D404">
        <f t="shared" si="6"/>
        <v>10</v>
      </c>
    </row>
    <row r="405" spans="1:4" x14ac:dyDescent="0.15">
      <c r="A405">
        <v>15.85</v>
      </c>
      <c r="D405">
        <f t="shared" si="6"/>
        <v>16</v>
      </c>
    </row>
    <row r="406" spans="1:4" x14ac:dyDescent="0.15">
      <c r="A406">
        <v>8.6624999999999996</v>
      </c>
      <c r="D406">
        <f t="shared" si="6"/>
        <v>9</v>
      </c>
    </row>
    <row r="407" spans="1:4" x14ac:dyDescent="0.15">
      <c r="A407">
        <v>21</v>
      </c>
      <c r="D407">
        <f t="shared" si="6"/>
        <v>21</v>
      </c>
    </row>
    <row r="408" spans="1:4" x14ac:dyDescent="0.15">
      <c r="A408">
        <v>7.75</v>
      </c>
      <c r="D408">
        <f t="shared" si="6"/>
        <v>8</v>
      </c>
    </row>
    <row r="409" spans="1:4" x14ac:dyDescent="0.15">
      <c r="A409">
        <v>18.75</v>
      </c>
      <c r="D409">
        <f t="shared" si="6"/>
        <v>19</v>
      </c>
    </row>
    <row r="410" spans="1:4" x14ac:dyDescent="0.15">
      <c r="A410">
        <v>7.7750000000000004</v>
      </c>
      <c r="D410">
        <f t="shared" si="6"/>
        <v>8</v>
      </c>
    </row>
    <row r="411" spans="1:4" x14ac:dyDescent="0.15">
      <c r="A411">
        <v>25.466699999999999</v>
      </c>
      <c r="D411">
        <f t="shared" si="6"/>
        <v>25</v>
      </c>
    </row>
    <row r="412" spans="1:4" x14ac:dyDescent="0.15">
      <c r="A412">
        <v>7.8958000000000004</v>
      </c>
      <c r="D412">
        <f t="shared" si="6"/>
        <v>8</v>
      </c>
    </row>
    <row r="413" spans="1:4" x14ac:dyDescent="0.15">
      <c r="A413">
        <v>6.8582999999999998</v>
      </c>
      <c r="D413">
        <f t="shared" si="6"/>
        <v>7</v>
      </c>
    </row>
    <row r="414" spans="1:4" x14ac:dyDescent="0.15">
      <c r="A414">
        <v>90</v>
      </c>
      <c r="D414">
        <f t="shared" si="6"/>
        <v>90</v>
      </c>
    </row>
    <row r="415" spans="1:4" x14ac:dyDescent="0.15">
      <c r="A415">
        <v>0</v>
      </c>
      <c r="D415">
        <f t="shared" si="6"/>
        <v>0</v>
      </c>
    </row>
    <row r="416" spans="1:4" x14ac:dyDescent="0.15">
      <c r="A416">
        <v>7.9249999999999998</v>
      </c>
      <c r="D416">
        <f t="shared" si="6"/>
        <v>8</v>
      </c>
    </row>
    <row r="417" spans="1:4" x14ac:dyDescent="0.15">
      <c r="A417">
        <v>8.0500000000000007</v>
      </c>
      <c r="D417">
        <f t="shared" si="6"/>
        <v>8</v>
      </c>
    </row>
    <row r="418" spans="1:4" x14ac:dyDescent="0.15">
      <c r="A418">
        <v>32.5</v>
      </c>
      <c r="D418">
        <f t="shared" si="6"/>
        <v>33</v>
      </c>
    </row>
    <row r="419" spans="1:4" x14ac:dyDescent="0.15">
      <c r="A419">
        <v>13</v>
      </c>
      <c r="D419">
        <f t="shared" si="6"/>
        <v>13</v>
      </c>
    </row>
    <row r="420" spans="1:4" x14ac:dyDescent="0.15">
      <c r="A420">
        <v>13</v>
      </c>
      <c r="D420">
        <f t="shared" si="6"/>
        <v>13</v>
      </c>
    </row>
    <row r="421" spans="1:4" x14ac:dyDescent="0.15">
      <c r="A421">
        <v>24.15</v>
      </c>
      <c r="D421">
        <f t="shared" si="6"/>
        <v>24</v>
      </c>
    </row>
    <row r="422" spans="1:4" x14ac:dyDescent="0.15">
      <c r="A422">
        <v>7.8958000000000004</v>
      </c>
      <c r="D422">
        <f t="shared" si="6"/>
        <v>8</v>
      </c>
    </row>
    <row r="423" spans="1:4" x14ac:dyDescent="0.15">
      <c r="A423">
        <v>7.7332999999999998</v>
      </c>
      <c r="D423">
        <f t="shared" si="6"/>
        <v>8</v>
      </c>
    </row>
    <row r="424" spans="1:4" x14ac:dyDescent="0.15">
      <c r="A424">
        <v>7.875</v>
      </c>
      <c r="D424">
        <f t="shared" si="6"/>
        <v>8</v>
      </c>
    </row>
    <row r="425" spans="1:4" x14ac:dyDescent="0.15">
      <c r="A425">
        <v>14.4</v>
      </c>
      <c r="D425">
        <f t="shared" si="6"/>
        <v>14</v>
      </c>
    </row>
    <row r="426" spans="1:4" x14ac:dyDescent="0.15">
      <c r="A426">
        <v>20.212499999999999</v>
      </c>
      <c r="D426">
        <f t="shared" si="6"/>
        <v>20</v>
      </c>
    </row>
    <row r="427" spans="1:4" x14ac:dyDescent="0.15">
      <c r="A427">
        <v>7.25</v>
      </c>
      <c r="D427">
        <f t="shared" si="6"/>
        <v>7</v>
      </c>
    </row>
    <row r="428" spans="1:4" x14ac:dyDescent="0.15">
      <c r="A428">
        <v>26</v>
      </c>
      <c r="D428">
        <f t="shared" si="6"/>
        <v>26</v>
      </c>
    </row>
    <row r="429" spans="1:4" x14ac:dyDescent="0.15">
      <c r="A429">
        <v>26</v>
      </c>
      <c r="D429">
        <f t="shared" si="6"/>
        <v>26</v>
      </c>
    </row>
    <row r="430" spans="1:4" x14ac:dyDescent="0.15">
      <c r="A430">
        <v>7.75</v>
      </c>
      <c r="D430">
        <f t="shared" si="6"/>
        <v>8</v>
      </c>
    </row>
    <row r="431" spans="1:4" x14ac:dyDescent="0.15">
      <c r="A431">
        <v>8.0500000000000007</v>
      </c>
      <c r="D431">
        <f t="shared" si="6"/>
        <v>8</v>
      </c>
    </row>
    <row r="432" spans="1:4" x14ac:dyDescent="0.15">
      <c r="A432">
        <v>26.55</v>
      </c>
      <c r="D432">
        <f t="shared" si="6"/>
        <v>27</v>
      </c>
    </row>
    <row r="433" spans="1:4" x14ac:dyDescent="0.15">
      <c r="A433">
        <v>16.100000000000001</v>
      </c>
      <c r="D433">
        <f t="shared" si="6"/>
        <v>16</v>
      </c>
    </row>
    <row r="434" spans="1:4" x14ac:dyDescent="0.15">
      <c r="A434">
        <v>26</v>
      </c>
      <c r="D434">
        <f t="shared" si="6"/>
        <v>26</v>
      </c>
    </row>
    <row r="435" spans="1:4" x14ac:dyDescent="0.15">
      <c r="A435">
        <v>7.125</v>
      </c>
      <c r="D435">
        <f t="shared" si="6"/>
        <v>7</v>
      </c>
    </row>
    <row r="436" spans="1:4" x14ac:dyDescent="0.15">
      <c r="A436">
        <v>55.9</v>
      </c>
      <c r="D436">
        <f t="shared" si="6"/>
        <v>56</v>
      </c>
    </row>
    <row r="437" spans="1:4" x14ac:dyDescent="0.15">
      <c r="A437">
        <v>120</v>
      </c>
      <c r="D437">
        <f t="shared" si="6"/>
        <v>120</v>
      </c>
    </row>
    <row r="438" spans="1:4" x14ac:dyDescent="0.15">
      <c r="A438">
        <v>34.375</v>
      </c>
      <c r="D438">
        <f t="shared" si="6"/>
        <v>34</v>
      </c>
    </row>
    <row r="439" spans="1:4" x14ac:dyDescent="0.15">
      <c r="A439">
        <v>18.75</v>
      </c>
      <c r="D439">
        <f t="shared" si="6"/>
        <v>19</v>
      </c>
    </row>
    <row r="440" spans="1:4" x14ac:dyDescent="0.15">
      <c r="A440">
        <v>263</v>
      </c>
      <c r="D440">
        <f t="shared" si="6"/>
        <v>263</v>
      </c>
    </row>
    <row r="441" spans="1:4" x14ac:dyDescent="0.15">
      <c r="A441">
        <v>10.5</v>
      </c>
      <c r="D441">
        <f t="shared" si="6"/>
        <v>11</v>
      </c>
    </row>
    <row r="442" spans="1:4" x14ac:dyDescent="0.15">
      <c r="A442">
        <v>26.25</v>
      </c>
      <c r="D442">
        <f t="shared" si="6"/>
        <v>26</v>
      </c>
    </row>
    <row r="443" spans="1:4" x14ac:dyDescent="0.15">
      <c r="A443">
        <v>9.5</v>
      </c>
      <c r="D443">
        <f t="shared" si="6"/>
        <v>10</v>
      </c>
    </row>
    <row r="444" spans="1:4" x14ac:dyDescent="0.15">
      <c r="A444">
        <v>7.7750000000000004</v>
      </c>
      <c r="D444">
        <f t="shared" si="6"/>
        <v>8</v>
      </c>
    </row>
    <row r="445" spans="1:4" x14ac:dyDescent="0.15">
      <c r="A445">
        <v>13</v>
      </c>
      <c r="D445">
        <f t="shared" si="6"/>
        <v>13</v>
      </c>
    </row>
    <row r="446" spans="1:4" x14ac:dyDescent="0.15">
      <c r="A446">
        <v>8.1125000000000007</v>
      </c>
      <c r="D446">
        <f t="shared" si="6"/>
        <v>8</v>
      </c>
    </row>
    <row r="447" spans="1:4" x14ac:dyDescent="0.15">
      <c r="A447">
        <v>81.8583</v>
      </c>
      <c r="D447">
        <f t="shared" si="6"/>
        <v>82</v>
      </c>
    </row>
    <row r="448" spans="1:4" x14ac:dyDescent="0.15">
      <c r="A448">
        <v>19.5</v>
      </c>
      <c r="D448">
        <f t="shared" si="6"/>
        <v>20</v>
      </c>
    </row>
    <row r="449" spans="1:4" x14ac:dyDescent="0.15">
      <c r="A449">
        <v>26.55</v>
      </c>
      <c r="D449">
        <f t="shared" si="6"/>
        <v>27</v>
      </c>
    </row>
    <row r="450" spans="1:4" x14ac:dyDescent="0.15">
      <c r="A450">
        <v>19.258299999999998</v>
      </c>
      <c r="D450">
        <f t="shared" si="6"/>
        <v>19</v>
      </c>
    </row>
    <row r="451" spans="1:4" x14ac:dyDescent="0.15">
      <c r="A451">
        <v>30.5</v>
      </c>
      <c r="D451">
        <f t="shared" ref="D451:D514" si="7">ROUND(A451,0)</f>
        <v>31</v>
      </c>
    </row>
    <row r="452" spans="1:4" x14ac:dyDescent="0.15">
      <c r="A452">
        <v>27.75</v>
      </c>
      <c r="D452">
        <f t="shared" si="7"/>
        <v>28</v>
      </c>
    </row>
    <row r="453" spans="1:4" x14ac:dyDescent="0.15">
      <c r="A453">
        <v>19.966699999999999</v>
      </c>
      <c r="D453">
        <f t="shared" si="7"/>
        <v>20</v>
      </c>
    </row>
    <row r="454" spans="1:4" x14ac:dyDescent="0.15">
      <c r="A454">
        <v>27.75</v>
      </c>
      <c r="D454">
        <f t="shared" si="7"/>
        <v>28</v>
      </c>
    </row>
    <row r="455" spans="1:4" x14ac:dyDescent="0.15">
      <c r="A455">
        <v>89.104200000000006</v>
      </c>
      <c r="D455">
        <f t="shared" si="7"/>
        <v>89</v>
      </c>
    </row>
    <row r="456" spans="1:4" x14ac:dyDescent="0.15">
      <c r="A456">
        <v>8.0500000000000007</v>
      </c>
      <c r="D456">
        <f t="shared" si="7"/>
        <v>8</v>
      </c>
    </row>
    <row r="457" spans="1:4" x14ac:dyDescent="0.15">
      <c r="A457">
        <v>7.8958000000000004</v>
      </c>
      <c r="D457">
        <f t="shared" si="7"/>
        <v>8</v>
      </c>
    </row>
    <row r="458" spans="1:4" x14ac:dyDescent="0.15">
      <c r="A458">
        <v>26.55</v>
      </c>
      <c r="D458">
        <f t="shared" si="7"/>
        <v>27</v>
      </c>
    </row>
    <row r="459" spans="1:4" x14ac:dyDescent="0.15">
      <c r="A459">
        <v>51.862499999999997</v>
      </c>
      <c r="D459">
        <f t="shared" si="7"/>
        <v>52</v>
      </c>
    </row>
    <row r="460" spans="1:4" x14ac:dyDescent="0.15">
      <c r="A460">
        <v>10.5</v>
      </c>
      <c r="D460">
        <f t="shared" si="7"/>
        <v>11</v>
      </c>
    </row>
    <row r="461" spans="1:4" x14ac:dyDescent="0.15">
      <c r="A461">
        <v>7.75</v>
      </c>
      <c r="D461">
        <f t="shared" si="7"/>
        <v>8</v>
      </c>
    </row>
    <row r="462" spans="1:4" x14ac:dyDescent="0.15">
      <c r="A462">
        <v>26.55</v>
      </c>
      <c r="D462">
        <f t="shared" si="7"/>
        <v>27</v>
      </c>
    </row>
    <row r="463" spans="1:4" x14ac:dyDescent="0.15">
      <c r="A463">
        <v>8.0500000000000007</v>
      </c>
      <c r="D463">
        <f t="shared" si="7"/>
        <v>8</v>
      </c>
    </row>
    <row r="464" spans="1:4" x14ac:dyDescent="0.15">
      <c r="A464">
        <v>38.5</v>
      </c>
      <c r="D464">
        <f t="shared" si="7"/>
        <v>39</v>
      </c>
    </row>
    <row r="465" spans="1:4" x14ac:dyDescent="0.15">
      <c r="A465">
        <v>13</v>
      </c>
      <c r="D465">
        <f t="shared" si="7"/>
        <v>13</v>
      </c>
    </row>
    <row r="466" spans="1:4" x14ac:dyDescent="0.15">
      <c r="A466">
        <v>8.0500000000000007</v>
      </c>
      <c r="D466">
        <f t="shared" si="7"/>
        <v>8</v>
      </c>
    </row>
    <row r="467" spans="1:4" x14ac:dyDescent="0.15">
      <c r="A467">
        <v>7.05</v>
      </c>
      <c r="D467">
        <f t="shared" si="7"/>
        <v>7</v>
      </c>
    </row>
    <row r="468" spans="1:4" x14ac:dyDescent="0.15">
      <c r="A468">
        <v>0</v>
      </c>
      <c r="D468">
        <f t="shared" si="7"/>
        <v>0</v>
      </c>
    </row>
    <row r="469" spans="1:4" x14ac:dyDescent="0.15">
      <c r="A469">
        <v>26.55</v>
      </c>
      <c r="D469">
        <f t="shared" si="7"/>
        <v>27</v>
      </c>
    </row>
    <row r="470" spans="1:4" x14ac:dyDescent="0.15">
      <c r="A470">
        <v>7.7249999999999996</v>
      </c>
      <c r="D470">
        <f t="shared" si="7"/>
        <v>8</v>
      </c>
    </row>
    <row r="471" spans="1:4" x14ac:dyDescent="0.15">
      <c r="A471">
        <v>19.258299999999998</v>
      </c>
      <c r="D471">
        <f t="shared" si="7"/>
        <v>19</v>
      </c>
    </row>
    <row r="472" spans="1:4" x14ac:dyDescent="0.15">
      <c r="A472">
        <v>7.25</v>
      </c>
      <c r="D472">
        <f t="shared" si="7"/>
        <v>7</v>
      </c>
    </row>
    <row r="473" spans="1:4" x14ac:dyDescent="0.15">
      <c r="A473">
        <v>8.6624999999999996</v>
      </c>
      <c r="D473">
        <f t="shared" si="7"/>
        <v>9</v>
      </c>
    </row>
    <row r="474" spans="1:4" x14ac:dyDescent="0.15">
      <c r="A474">
        <v>27.75</v>
      </c>
      <c r="D474">
        <f t="shared" si="7"/>
        <v>28</v>
      </c>
    </row>
    <row r="475" spans="1:4" x14ac:dyDescent="0.15">
      <c r="A475">
        <v>13.791700000000001</v>
      </c>
      <c r="D475">
        <f t="shared" si="7"/>
        <v>14</v>
      </c>
    </row>
    <row r="476" spans="1:4" x14ac:dyDescent="0.15">
      <c r="A476">
        <v>9.8375000000000004</v>
      </c>
      <c r="D476">
        <f t="shared" si="7"/>
        <v>10</v>
      </c>
    </row>
    <row r="477" spans="1:4" x14ac:dyDescent="0.15">
      <c r="A477">
        <v>52</v>
      </c>
      <c r="D477">
        <f t="shared" si="7"/>
        <v>52</v>
      </c>
    </row>
    <row r="478" spans="1:4" x14ac:dyDescent="0.15">
      <c r="A478">
        <v>21</v>
      </c>
      <c r="D478">
        <f t="shared" si="7"/>
        <v>21</v>
      </c>
    </row>
    <row r="479" spans="1:4" x14ac:dyDescent="0.15">
      <c r="A479">
        <v>7.0457999999999998</v>
      </c>
      <c r="D479">
        <f t="shared" si="7"/>
        <v>7</v>
      </c>
    </row>
    <row r="480" spans="1:4" x14ac:dyDescent="0.15">
      <c r="A480">
        <v>7.5208000000000004</v>
      </c>
      <c r="D480">
        <f t="shared" si="7"/>
        <v>8</v>
      </c>
    </row>
    <row r="481" spans="1:4" x14ac:dyDescent="0.15">
      <c r="A481">
        <v>12.2875</v>
      </c>
      <c r="D481">
        <f t="shared" si="7"/>
        <v>12</v>
      </c>
    </row>
    <row r="482" spans="1:4" x14ac:dyDescent="0.15">
      <c r="A482">
        <v>46.9</v>
      </c>
      <c r="D482">
        <f t="shared" si="7"/>
        <v>47</v>
      </c>
    </row>
    <row r="483" spans="1:4" x14ac:dyDescent="0.15">
      <c r="A483">
        <v>0</v>
      </c>
      <c r="D483">
        <f t="shared" si="7"/>
        <v>0</v>
      </c>
    </row>
    <row r="484" spans="1:4" x14ac:dyDescent="0.15">
      <c r="A484">
        <v>8.0500000000000007</v>
      </c>
      <c r="D484">
        <f t="shared" si="7"/>
        <v>8</v>
      </c>
    </row>
    <row r="485" spans="1:4" x14ac:dyDescent="0.15">
      <c r="A485">
        <v>9.5875000000000004</v>
      </c>
      <c r="D485">
        <f t="shared" si="7"/>
        <v>10</v>
      </c>
    </row>
    <row r="486" spans="1:4" x14ac:dyDescent="0.15">
      <c r="A486">
        <v>91.0792</v>
      </c>
      <c r="D486">
        <f t="shared" si="7"/>
        <v>91</v>
      </c>
    </row>
    <row r="487" spans="1:4" x14ac:dyDescent="0.15">
      <c r="A487">
        <v>25.466699999999999</v>
      </c>
      <c r="D487">
        <f t="shared" si="7"/>
        <v>25</v>
      </c>
    </row>
    <row r="488" spans="1:4" x14ac:dyDescent="0.15">
      <c r="A488">
        <v>90</v>
      </c>
      <c r="D488">
        <f t="shared" si="7"/>
        <v>90</v>
      </c>
    </row>
    <row r="489" spans="1:4" x14ac:dyDescent="0.15">
      <c r="A489">
        <v>29.7</v>
      </c>
      <c r="D489">
        <f t="shared" si="7"/>
        <v>30</v>
      </c>
    </row>
    <row r="490" spans="1:4" x14ac:dyDescent="0.15">
      <c r="A490">
        <v>8.0500000000000007</v>
      </c>
      <c r="D490">
        <f t="shared" si="7"/>
        <v>8</v>
      </c>
    </row>
    <row r="491" spans="1:4" x14ac:dyDescent="0.15">
      <c r="A491">
        <v>15.9</v>
      </c>
      <c r="D491">
        <f t="shared" si="7"/>
        <v>16</v>
      </c>
    </row>
    <row r="492" spans="1:4" x14ac:dyDescent="0.15">
      <c r="A492">
        <v>19.966699999999999</v>
      </c>
      <c r="D492">
        <f t="shared" si="7"/>
        <v>20</v>
      </c>
    </row>
    <row r="493" spans="1:4" x14ac:dyDescent="0.15">
      <c r="A493">
        <v>7.25</v>
      </c>
      <c r="D493">
        <f t="shared" si="7"/>
        <v>7</v>
      </c>
    </row>
    <row r="494" spans="1:4" x14ac:dyDescent="0.15">
      <c r="A494">
        <v>30.5</v>
      </c>
      <c r="D494">
        <f t="shared" si="7"/>
        <v>31</v>
      </c>
    </row>
    <row r="495" spans="1:4" x14ac:dyDescent="0.15">
      <c r="A495">
        <v>49.504199999999997</v>
      </c>
      <c r="D495">
        <f t="shared" si="7"/>
        <v>50</v>
      </c>
    </row>
    <row r="496" spans="1:4" x14ac:dyDescent="0.15">
      <c r="A496">
        <v>8.0500000000000007</v>
      </c>
      <c r="D496">
        <f t="shared" si="7"/>
        <v>8</v>
      </c>
    </row>
    <row r="497" spans="1:4" x14ac:dyDescent="0.15">
      <c r="A497">
        <v>14.458299999999999</v>
      </c>
      <c r="D497">
        <f t="shared" si="7"/>
        <v>14</v>
      </c>
    </row>
    <row r="498" spans="1:4" x14ac:dyDescent="0.15">
      <c r="A498">
        <v>78.2667</v>
      </c>
      <c r="D498">
        <f t="shared" si="7"/>
        <v>78</v>
      </c>
    </row>
    <row r="499" spans="1:4" x14ac:dyDescent="0.15">
      <c r="A499">
        <v>15.1</v>
      </c>
      <c r="D499">
        <f t="shared" si="7"/>
        <v>15</v>
      </c>
    </row>
    <row r="500" spans="1:4" x14ac:dyDescent="0.15">
      <c r="A500">
        <v>151.55000000000001</v>
      </c>
      <c r="D500">
        <f t="shared" si="7"/>
        <v>152</v>
      </c>
    </row>
    <row r="501" spans="1:4" x14ac:dyDescent="0.15">
      <c r="A501">
        <v>7.7957999999999998</v>
      </c>
      <c r="D501">
        <f t="shared" si="7"/>
        <v>8</v>
      </c>
    </row>
    <row r="502" spans="1:4" x14ac:dyDescent="0.15">
      <c r="A502">
        <v>8.6624999999999996</v>
      </c>
      <c r="D502">
        <f t="shared" si="7"/>
        <v>9</v>
      </c>
    </row>
    <row r="503" spans="1:4" x14ac:dyDescent="0.15">
      <c r="A503">
        <v>7.75</v>
      </c>
      <c r="D503">
        <f t="shared" si="7"/>
        <v>8</v>
      </c>
    </row>
    <row r="504" spans="1:4" x14ac:dyDescent="0.15">
      <c r="A504">
        <v>7.6292</v>
      </c>
      <c r="D504">
        <f t="shared" si="7"/>
        <v>8</v>
      </c>
    </row>
    <row r="505" spans="1:4" x14ac:dyDescent="0.15">
      <c r="A505">
        <v>9.5875000000000004</v>
      </c>
      <c r="D505">
        <f t="shared" si="7"/>
        <v>10</v>
      </c>
    </row>
    <row r="506" spans="1:4" x14ac:dyDescent="0.15">
      <c r="A506">
        <v>86.5</v>
      </c>
      <c r="D506">
        <f t="shared" si="7"/>
        <v>87</v>
      </c>
    </row>
    <row r="507" spans="1:4" x14ac:dyDescent="0.15">
      <c r="A507">
        <v>108.9</v>
      </c>
      <c r="D507">
        <f t="shared" si="7"/>
        <v>109</v>
      </c>
    </row>
    <row r="508" spans="1:4" x14ac:dyDescent="0.15">
      <c r="A508">
        <v>26</v>
      </c>
      <c r="D508">
        <f t="shared" si="7"/>
        <v>26</v>
      </c>
    </row>
    <row r="509" spans="1:4" x14ac:dyDescent="0.15">
      <c r="A509">
        <v>26.55</v>
      </c>
      <c r="D509">
        <f t="shared" si="7"/>
        <v>27</v>
      </c>
    </row>
    <row r="510" spans="1:4" x14ac:dyDescent="0.15">
      <c r="A510">
        <v>22.524999999999999</v>
      </c>
      <c r="D510">
        <f t="shared" si="7"/>
        <v>23</v>
      </c>
    </row>
    <row r="511" spans="1:4" x14ac:dyDescent="0.15">
      <c r="A511">
        <v>56.495800000000003</v>
      </c>
      <c r="D511">
        <f t="shared" si="7"/>
        <v>56</v>
      </c>
    </row>
    <row r="512" spans="1:4" x14ac:dyDescent="0.15">
      <c r="A512">
        <v>7.75</v>
      </c>
      <c r="D512">
        <f t="shared" si="7"/>
        <v>8</v>
      </c>
    </row>
    <row r="513" spans="1:4" x14ac:dyDescent="0.15">
      <c r="A513">
        <v>8.0500000000000007</v>
      </c>
      <c r="D513">
        <f t="shared" si="7"/>
        <v>8</v>
      </c>
    </row>
    <row r="514" spans="1:4" x14ac:dyDescent="0.15">
      <c r="A514">
        <v>26.287500000000001</v>
      </c>
      <c r="D514">
        <f t="shared" si="7"/>
        <v>26</v>
      </c>
    </row>
    <row r="515" spans="1:4" x14ac:dyDescent="0.15">
      <c r="A515">
        <v>59.4</v>
      </c>
      <c r="D515">
        <f t="shared" ref="D515:D578" si="8">ROUND(A515,0)</f>
        <v>59</v>
      </c>
    </row>
    <row r="516" spans="1:4" x14ac:dyDescent="0.15">
      <c r="A516">
        <v>7.4958</v>
      </c>
      <c r="D516">
        <f t="shared" si="8"/>
        <v>7</v>
      </c>
    </row>
    <row r="517" spans="1:4" x14ac:dyDescent="0.15">
      <c r="A517">
        <v>34.020800000000001</v>
      </c>
      <c r="D517">
        <f t="shared" si="8"/>
        <v>34</v>
      </c>
    </row>
    <row r="518" spans="1:4" x14ac:dyDescent="0.15">
      <c r="A518">
        <v>10.5</v>
      </c>
      <c r="D518">
        <f t="shared" si="8"/>
        <v>11</v>
      </c>
    </row>
    <row r="519" spans="1:4" x14ac:dyDescent="0.15">
      <c r="A519">
        <v>24.15</v>
      </c>
      <c r="D519">
        <f t="shared" si="8"/>
        <v>24</v>
      </c>
    </row>
    <row r="520" spans="1:4" x14ac:dyDescent="0.15">
      <c r="A520">
        <v>26</v>
      </c>
      <c r="D520">
        <f t="shared" si="8"/>
        <v>26</v>
      </c>
    </row>
    <row r="521" spans="1:4" x14ac:dyDescent="0.15">
      <c r="A521">
        <v>7.8958000000000004</v>
      </c>
      <c r="D521">
        <f t="shared" si="8"/>
        <v>8</v>
      </c>
    </row>
    <row r="522" spans="1:4" x14ac:dyDescent="0.15">
      <c r="A522">
        <v>93.5</v>
      </c>
      <c r="D522">
        <f t="shared" si="8"/>
        <v>94</v>
      </c>
    </row>
    <row r="523" spans="1:4" x14ac:dyDescent="0.15">
      <c r="A523">
        <v>7.8958000000000004</v>
      </c>
      <c r="D523">
        <f t="shared" si="8"/>
        <v>8</v>
      </c>
    </row>
    <row r="524" spans="1:4" x14ac:dyDescent="0.15">
      <c r="A524">
        <v>7.2249999999999996</v>
      </c>
      <c r="D524">
        <f t="shared" si="8"/>
        <v>7</v>
      </c>
    </row>
    <row r="525" spans="1:4" x14ac:dyDescent="0.15">
      <c r="A525">
        <v>57.979199999999999</v>
      </c>
      <c r="D525">
        <f t="shared" si="8"/>
        <v>58</v>
      </c>
    </row>
    <row r="526" spans="1:4" x14ac:dyDescent="0.15">
      <c r="A526">
        <v>7.2291999999999996</v>
      </c>
      <c r="D526">
        <f t="shared" si="8"/>
        <v>7</v>
      </c>
    </row>
    <row r="527" spans="1:4" x14ac:dyDescent="0.15">
      <c r="A527">
        <v>7.75</v>
      </c>
      <c r="D527">
        <f t="shared" si="8"/>
        <v>8</v>
      </c>
    </row>
    <row r="528" spans="1:4" x14ac:dyDescent="0.15">
      <c r="A528">
        <v>10.5</v>
      </c>
      <c r="D528">
        <f t="shared" si="8"/>
        <v>11</v>
      </c>
    </row>
    <row r="529" spans="1:4" x14ac:dyDescent="0.15">
      <c r="A529">
        <v>221.7792</v>
      </c>
      <c r="D529">
        <f t="shared" si="8"/>
        <v>222</v>
      </c>
    </row>
    <row r="530" spans="1:4" x14ac:dyDescent="0.15">
      <c r="A530">
        <v>7.9249999999999998</v>
      </c>
      <c r="D530">
        <f t="shared" si="8"/>
        <v>8</v>
      </c>
    </row>
    <row r="531" spans="1:4" x14ac:dyDescent="0.15">
      <c r="A531">
        <v>11.5</v>
      </c>
      <c r="D531">
        <f t="shared" si="8"/>
        <v>12</v>
      </c>
    </row>
    <row r="532" spans="1:4" x14ac:dyDescent="0.15">
      <c r="A532">
        <v>26</v>
      </c>
      <c r="D532">
        <f t="shared" si="8"/>
        <v>26</v>
      </c>
    </row>
    <row r="533" spans="1:4" x14ac:dyDescent="0.15">
      <c r="A533">
        <v>7.2291999999999996</v>
      </c>
      <c r="D533">
        <f t="shared" si="8"/>
        <v>7</v>
      </c>
    </row>
    <row r="534" spans="1:4" x14ac:dyDescent="0.15">
      <c r="A534">
        <v>7.2291999999999996</v>
      </c>
      <c r="D534">
        <f t="shared" si="8"/>
        <v>7</v>
      </c>
    </row>
    <row r="535" spans="1:4" x14ac:dyDescent="0.15">
      <c r="A535">
        <v>22.3583</v>
      </c>
      <c r="D535">
        <f t="shared" si="8"/>
        <v>22</v>
      </c>
    </row>
    <row r="536" spans="1:4" x14ac:dyDescent="0.15">
      <c r="A536">
        <v>8.6624999999999996</v>
      </c>
      <c r="D536">
        <f t="shared" si="8"/>
        <v>9</v>
      </c>
    </row>
    <row r="537" spans="1:4" x14ac:dyDescent="0.15">
      <c r="A537">
        <v>26.25</v>
      </c>
      <c r="D537">
        <f t="shared" si="8"/>
        <v>26</v>
      </c>
    </row>
    <row r="538" spans="1:4" x14ac:dyDescent="0.15">
      <c r="A538">
        <v>26.55</v>
      </c>
      <c r="D538">
        <f t="shared" si="8"/>
        <v>27</v>
      </c>
    </row>
    <row r="539" spans="1:4" x14ac:dyDescent="0.15">
      <c r="A539">
        <v>106.425</v>
      </c>
      <c r="D539">
        <f t="shared" si="8"/>
        <v>106</v>
      </c>
    </row>
    <row r="540" spans="1:4" x14ac:dyDescent="0.15">
      <c r="A540">
        <v>14.5</v>
      </c>
      <c r="D540">
        <f t="shared" si="8"/>
        <v>15</v>
      </c>
    </row>
    <row r="541" spans="1:4" x14ac:dyDescent="0.15">
      <c r="A541">
        <v>49.5</v>
      </c>
      <c r="D541">
        <f t="shared" si="8"/>
        <v>50</v>
      </c>
    </row>
    <row r="542" spans="1:4" x14ac:dyDescent="0.15">
      <c r="A542">
        <v>71</v>
      </c>
      <c r="D542">
        <f t="shared" si="8"/>
        <v>71</v>
      </c>
    </row>
    <row r="543" spans="1:4" x14ac:dyDescent="0.15">
      <c r="A543">
        <v>31.274999999999999</v>
      </c>
      <c r="D543">
        <f t="shared" si="8"/>
        <v>31</v>
      </c>
    </row>
    <row r="544" spans="1:4" x14ac:dyDescent="0.15">
      <c r="A544">
        <v>31.274999999999999</v>
      </c>
      <c r="D544">
        <f t="shared" si="8"/>
        <v>31</v>
      </c>
    </row>
    <row r="545" spans="1:4" x14ac:dyDescent="0.15">
      <c r="A545">
        <v>26</v>
      </c>
      <c r="D545">
        <f t="shared" si="8"/>
        <v>26</v>
      </c>
    </row>
    <row r="546" spans="1:4" x14ac:dyDescent="0.15">
      <c r="A546">
        <v>106.425</v>
      </c>
      <c r="D546">
        <f t="shared" si="8"/>
        <v>106</v>
      </c>
    </row>
    <row r="547" spans="1:4" x14ac:dyDescent="0.15">
      <c r="A547">
        <v>26</v>
      </c>
      <c r="D547">
        <f t="shared" si="8"/>
        <v>26</v>
      </c>
    </row>
    <row r="548" spans="1:4" x14ac:dyDescent="0.15">
      <c r="A548">
        <v>26</v>
      </c>
      <c r="D548">
        <f t="shared" si="8"/>
        <v>26</v>
      </c>
    </row>
    <row r="549" spans="1:4" x14ac:dyDescent="0.15">
      <c r="A549">
        <v>13.862500000000001</v>
      </c>
      <c r="D549">
        <f t="shared" si="8"/>
        <v>14</v>
      </c>
    </row>
    <row r="550" spans="1:4" x14ac:dyDescent="0.15">
      <c r="A550">
        <v>20.524999999999999</v>
      </c>
      <c r="D550">
        <f t="shared" si="8"/>
        <v>21</v>
      </c>
    </row>
    <row r="551" spans="1:4" x14ac:dyDescent="0.15">
      <c r="A551">
        <v>36.75</v>
      </c>
      <c r="D551">
        <f t="shared" si="8"/>
        <v>37</v>
      </c>
    </row>
    <row r="552" spans="1:4" x14ac:dyDescent="0.15">
      <c r="A552">
        <v>110.88330000000001</v>
      </c>
      <c r="D552">
        <f t="shared" si="8"/>
        <v>111</v>
      </c>
    </row>
    <row r="553" spans="1:4" x14ac:dyDescent="0.15">
      <c r="A553">
        <v>26</v>
      </c>
      <c r="D553">
        <f t="shared" si="8"/>
        <v>26</v>
      </c>
    </row>
    <row r="554" spans="1:4" x14ac:dyDescent="0.15">
      <c r="A554">
        <v>7.8292000000000002</v>
      </c>
      <c r="D554">
        <f t="shared" si="8"/>
        <v>8</v>
      </c>
    </row>
    <row r="555" spans="1:4" x14ac:dyDescent="0.15">
      <c r="A555">
        <v>7.2249999999999996</v>
      </c>
      <c r="D555">
        <f t="shared" si="8"/>
        <v>7</v>
      </c>
    </row>
    <row r="556" spans="1:4" x14ac:dyDescent="0.15">
      <c r="A556">
        <v>7.7750000000000004</v>
      </c>
      <c r="D556">
        <f t="shared" si="8"/>
        <v>8</v>
      </c>
    </row>
    <row r="557" spans="1:4" x14ac:dyDescent="0.15">
      <c r="A557">
        <v>26.55</v>
      </c>
      <c r="D557">
        <f t="shared" si="8"/>
        <v>27</v>
      </c>
    </row>
    <row r="558" spans="1:4" x14ac:dyDescent="0.15">
      <c r="A558">
        <v>39.6</v>
      </c>
      <c r="D558">
        <f t="shared" si="8"/>
        <v>40</v>
      </c>
    </row>
    <row r="559" spans="1:4" x14ac:dyDescent="0.15">
      <c r="A559">
        <v>227.52500000000001</v>
      </c>
      <c r="D559">
        <f t="shared" si="8"/>
        <v>228</v>
      </c>
    </row>
    <row r="560" spans="1:4" x14ac:dyDescent="0.15">
      <c r="A560">
        <v>79.650000000000006</v>
      </c>
      <c r="D560">
        <f t="shared" si="8"/>
        <v>80</v>
      </c>
    </row>
    <row r="561" spans="1:4" x14ac:dyDescent="0.15">
      <c r="A561">
        <v>17.399999999999999</v>
      </c>
      <c r="D561">
        <f t="shared" si="8"/>
        <v>17</v>
      </c>
    </row>
    <row r="562" spans="1:4" x14ac:dyDescent="0.15">
      <c r="A562">
        <v>7.75</v>
      </c>
      <c r="D562">
        <f t="shared" si="8"/>
        <v>8</v>
      </c>
    </row>
    <row r="563" spans="1:4" x14ac:dyDescent="0.15">
      <c r="A563">
        <v>7.8958000000000004</v>
      </c>
      <c r="D563">
        <f t="shared" si="8"/>
        <v>8</v>
      </c>
    </row>
    <row r="564" spans="1:4" x14ac:dyDescent="0.15">
      <c r="A564">
        <v>13.5</v>
      </c>
      <c r="D564">
        <f t="shared" si="8"/>
        <v>14</v>
      </c>
    </row>
    <row r="565" spans="1:4" x14ac:dyDescent="0.15">
      <c r="A565">
        <v>8.0500000000000007</v>
      </c>
      <c r="D565">
        <f t="shared" si="8"/>
        <v>8</v>
      </c>
    </row>
    <row r="566" spans="1:4" x14ac:dyDescent="0.15">
      <c r="A566">
        <v>8.0500000000000007</v>
      </c>
      <c r="D566">
        <f t="shared" si="8"/>
        <v>8</v>
      </c>
    </row>
    <row r="567" spans="1:4" x14ac:dyDescent="0.15">
      <c r="A567">
        <v>24.15</v>
      </c>
      <c r="D567">
        <f t="shared" si="8"/>
        <v>24</v>
      </c>
    </row>
    <row r="568" spans="1:4" x14ac:dyDescent="0.15">
      <c r="A568">
        <v>7.8958000000000004</v>
      </c>
      <c r="D568">
        <f t="shared" si="8"/>
        <v>8</v>
      </c>
    </row>
    <row r="569" spans="1:4" x14ac:dyDescent="0.15">
      <c r="A569">
        <v>21.074999999999999</v>
      </c>
      <c r="D569">
        <f t="shared" si="8"/>
        <v>21</v>
      </c>
    </row>
    <row r="570" spans="1:4" x14ac:dyDescent="0.15">
      <c r="A570">
        <v>7.2291999999999996</v>
      </c>
      <c r="D570">
        <f t="shared" si="8"/>
        <v>7</v>
      </c>
    </row>
    <row r="571" spans="1:4" x14ac:dyDescent="0.15">
      <c r="A571">
        <v>7.8541999999999996</v>
      </c>
      <c r="D571">
        <f t="shared" si="8"/>
        <v>8</v>
      </c>
    </row>
    <row r="572" spans="1:4" x14ac:dyDescent="0.15">
      <c r="A572">
        <v>10.5</v>
      </c>
      <c r="D572">
        <f t="shared" si="8"/>
        <v>11</v>
      </c>
    </row>
    <row r="573" spans="1:4" x14ac:dyDescent="0.15">
      <c r="A573">
        <v>51.479199999999999</v>
      </c>
      <c r="D573">
        <f t="shared" si="8"/>
        <v>51</v>
      </c>
    </row>
    <row r="574" spans="1:4" x14ac:dyDescent="0.15">
      <c r="A574">
        <v>26.387499999999999</v>
      </c>
      <c r="D574">
        <f t="shared" si="8"/>
        <v>26</v>
      </c>
    </row>
    <row r="575" spans="1:4" x14ac:dyDescent="0.15">
      <c r="A575">
        <v>7.75</v>
      </c>
      <c r="D575">
        <f t="shared" si="8"/>
        <v>8</v>
      </c>
    </row>
    <row r="576" spans="1:4" x14ac:dyDescent="0.15">
      <c r="A576">
        <v>8.0500000000000007</v>
      </c>
      <c r="D576">
        <f t="shared" si="8"/>
        <v>8</v>
      </c>
    </row>
    <row r="577" spans="1:4" x14ac:dyDescent="0.15">
      <c r="A577">
        <v>14.5</v>
      </c>
      <c r="D577">
        <f t="shared" si="8"/>
        <v>15</v>
      </c>
    </row>
    <row r="578" spans="1:4" x14ac:dyDescent="0.15">
      <c r="A578">
        <v>13</v>
      </c>
      <c r="D578">
        <f t="shared" si="8"/>
        <v>13</v>
      </c>
    </row>
    <row r="579" spans="1:4" x14ac:dyDescent="0.15">
      <c r="A579">
        <v>55.9</v>
      </c>
      <c r="D579">
        <f t="shared" ref="D579:D642" si="9">ROUND(A579,0)</f>
        <v>56</v>
      </c>
    </row>
    <row r="580" spans="1:4" x14ac:dyDescent="0.15">
      <c r="A580">
        <v>14.458299999999999</v>
      </c>
      <c r="D580">
        <f t="shared" si="9"/>
        <v>14</v>
      </c>
    </row>
    <row r="581" spans="1:4" x14ac:dyDescent="0.15">
      <c r="A581">
        <v>7.9249999999999998</v>
      </c>
      <c r="D581">
        <f t="shared" si="9"/>
        <v>8</v>
      </c>
    </row>
    <row r="582" spans="1:4" x14ac:dyDescent="0.15">
      <c r="A582">
        <v>30</v>
      </c>
      <c r="D582">
        <f t="shared" si="9"/>
        <v>30</v>
      </c>
    </row>
    <row r="583" spans="1:4" x14ac:dyDescent="0.15">
      <c r="A583">
        <v>110.88330000000001</v>
      </c>
      <c r="D583">
        <f t="shared" si="9"/>
        <v>111</v>
      </c>
    </row>
    <row r="584" spans="1:4" x14ac:dyDescent="0.15">
      <c r="A584">
        <v>26</v>
      </c>
      <c r="D584">
        <f t="shared" si="9"/>
        <v>26</v>
      </c>
    </row>
    <row r="585" spans="1:4" x14ac:dyDescent="0.15">
      <c r="A585">
        <v>40.125</v>
      </c>
      <c r="D585">
        <f t="shared" si="9"/>
        <v>40</v>
      </c>
    </row>
    <row r="586" spans="1:4" x14ac:dyDescent="0.15">
      <c r="A586">
        <v>8.7125000000000004</v>
      </c>
      <c r="D586">
        <f t="shared" si="9"/>
        <v>9</v>
      </c>
    </row>
    <row r="587" spans="1:4" x14ac:dyDescent="0.15">
      <c r="A587">
        <v>79.650000000000006</v>
      </c>
      <c r="D587">
        <f t="shared" si="9"/>
        <v>80</v>
      </c>
    </row>
    <row r="588" spans="1:4" x14ac:dyDescent="0.15">
      <c r="A588">
        <v>15</v>
      </c>
      <c r="D588">
        <f t="shared" si="9"/>
        <v>15</v>
      </c>
    </row>
    <row r="589" spans="1:4" x14ac:dyDescent="0.15">
      <c r="A589">
        <v>79.2</v>
      </c>
      <c r="D589">
        <f t="shared" si="9"/>
        <v>79</v>
      </c>
    </row>
    <row r="590" spans="1:4" x14ac:dyDescent="0.15">
      <c r="A590">
        <v>8.0500000000000007</v>
      </c>
      <c r="D590">
        <f t="shared" si="9"/>
        <v>8</v>
      </c>
    </row>
    <row r="591" spans="1:4" x14ac:dyDescent="0.15">
      <c r="A591">
        <v>8.0500000000000007</v>
      </c>
      <c r="D591">
        <f t="shared" si="9"/>
        <v>8</v>
      </c>
    </row>
    <row r="592" spans="1:4" x14ac:dyDescent="0.15">
      <c r="A592">
        <v>7.125</v>
      </c>
      <c r="D592">
        <f t="shared" si="9"/>
        <v>7</v>
      </c>
    </row>
    <row r="593" spans="1:4" x14ac:dyDescent="0.15">
      <c r="A593">
        <v>78.2667</v>
      </c>
      <c r="D593">
        <f t="shared" si="9"/>
        <v>78</v>
      </c>
    </row>
    <row r="594" spans="1:4" x14ac:dyDescent="0.15">
      <c r="A594">
        <v>7.25</v>
      </c>
      <c r="D594">
        <f t="shared" si="9"/>
        <v>7</v>
      </c>
    </row>
    <row r="595" spans="1:4" x14ac:dyDescent="0.15">
      <c r="A595">
        <v>7.75</v>
      </c>
      <c r="D595">
        <f t="shared" si="9"/>
        <v>8</v>
      </c>
    </row>
    <row r="596" spans="1:4" x14ac:dyDescent="0.15">
      <c r="A596">
        <v>26</v>
      </c>
      <c r="D596">
        <f t="shared" si="9"/>
        <v>26</v>
      </c>
    </row>
    <row r="597" spans="1:4" x14ac:dyDescent="0.15">
      <c r="A597">
        <v>24.15</v>
      </c>
      <c r="D597">
        <f t="shared" si="9"/>
        <v>24</v>
      </c>
    </row>
    <row r="598" spans="1:4" x14ac:dyDescent="0.15">
      <c r="A598">
        <v>33</v>
      </c>
      <c r="D598">
        <f t="shared" si="9"/>
        <v>33</v>
      </c>
    </row>
    <row r="599" spans="1:4" x14ac:dyDescent="0.15">
      <c r="A599">
        <v>0</v>
      </c>
      <c r="D599">
        <f t="shared" si="9"/>
        <v>0</v>
      </c>
    </row>
    <row r="600" spans="1:4" x14ac:dyDescent="0.15">
      <c r="A600">
        <v>7.2249999999999996</v>
      </c>
      <c r="D600">
        <f t="shared" si="9"/>
        <v>7</v>
      </c>
    </row>
    <row r="601" spans="1:4" x14ac:dyDescent="0.15">
      <c r="A601">
        <v>56.929200000000002</v>
      </c>
      <c r="D601">
        <f t="shared" si="9"/>
        <v>57</v>
      </c>
    </row>
    <row r="602" spans="1:4" x14ac:dyDescent="0.15">
      <c r="A602">
        <v>27</v>
      </c>
      <c r="D602">
        <f t="shared" si="9"/>
        <v>27</v>
      </c>
    </row>
    <row r="603" spans="1:4" x14ac:dyDescent="0.15">
      <c r="A603">
        <v>7.8958000000000004</v>
      </c>
      <c r="D603">
        <f t="shared" si="9"/>
        <v>8</v>
      </c>
    </row>
    <row r="604" spans="1:4" x14ac:dyDescent="0.15">
      <c r="A604">
        <v>42.4</v>
      </c>
      <c r="D604">
        <f t="shared" si="9"/>
        <v>42</v>
      </c>
    </row>
    <row r="605" spans="1:4" x14ac:dyDescent="0.15">
      <c r="A605">
        <v>8.0500000000000007</v>
      </c>
      <c r="D605">
        <f t="shared" si="9"/>
        <v>8</v>
      </c>
    </row>
    <row r="606" spans="1:4" x14ac:dyDescent="0.15">
      <c r="A606">
        <v>26.55</v>
      </c>
      <c r="D606">
        <f t="shared" si="9"/>
        <v>27</v>
      </c>
    </row>
    <row r="607" spans="1:4" x14ac:dyDescent="0.15">
      <c r="A607">
        <v>15.55</v>
      </c>
      <c r="D607">
        <f t="shared" si="9"/>
        <v>16</v>
      </c>
    </row>
    <row r="608" spans="1:4" x14ac:dyDescent="0.15">
      <c r="A608">
        <v>7.8958000000000004</v>
      </c>
      <c r="D608">
        <f t="shared" si="9"/>
        <v>8</v>
      </c>
    </row>
    <row r="609" spans="1:4" x14ac:dyDescent="0.15">
      <c r="A609">
        <v>30.5</v>
      </c>
      <c r="D609">
        <f t="shared" si="9"/>
        <v>31</v>
      </c>
    </row>
    <row r="610" spans="1:4" x14ac:dyDescent="0.15">
      <c r="A610">
        <v>41.5792</v>
      </c>
      <c r="D610">
        <f t="shared" si="9"/>
        <v>42</v>
      </c>
    </row>
    <row r="611" spans="1:4" x14ac:dyDescent="0.15">
      <c r="A611">
        <v>153.46250000000001</v>
      </c>
      <c r="D611">
        <f t="shared" si="9"/>
        <v>153</v>
      </c>
    </row>
    <row r="612" spans="1:4" x14ac:dyDescent="0.15">
      <c r="A612">
        <v>31.274999999999999</v>
      </c>
      <c r="D612">
        <f t="shared" si="9"/>
        <v>31</v>
      </c>
    </row>
    <row r="613" spans="1:4" x14ac:dyDescent="0.15">
      <c r="A613">
        <v>7.05</v>
      </c>
      <c r="D613">
        <f t="shared" si="9"/>
        <v>7</v>
      </c>
    </row>
    <row r="614" spans="1:4" x14ac:dyDescent="0.15">
      <c r="A614">
        <v>15.5</v>
      </c>
      <c r="D614">
        <f t="shared" si="9"/>
        <v>16</v>
      </c>
    </row>
    <row r="615" spans="1:4" x14ac:dyDescent="0.15">
      <c r="A615">
        <v>7.75</v>
      </c>
      <c r="D615">
        <f t="shared" si="9"/>
        <v>8</v>
      </c>
    </row>
    <row r="616" spans="1:4" x14ac:dyDescent="0.15">
      <c r="A616">
        <v>8.0500000000000007</v>
      </c>
      <c r="D616">
        <f t="shared" si="9"/>
        <v>8</v>
      </c>
    </row>
    <row r="617" spans="1:4" x14ac:dyDescent="0.15">
      <c r="A617">
        <v>65</v>
      </c>
      <c r="D617">
        <f t="shared" si="9"/>
        <v>65</v>
      </c>
    </row>
    <row r="618" spans="1:4" x14ac:dyDescent="0.15">
      <c r="A618">
        <v>14.4</v>
      </c>
      <c r="D618">
        <f t="shared" si="9"/>
        <v>14</v>
      </c>
    </row>
    <row r="619" spans="1:4" x14ac:dyDescent="0.15">
      <c r="A619">
        <v>16.100000000000001</v>
      </c>
      <c r="D619">
        <f t="shared" si="9"/>
        <v>16</v>
      </c>
    </row>
    <row r="620" spans="1:4" x14ac:dyDescent="0.15">
      <c r="A620">
        <v>39</v>
      </c>
      <c r="D620">
        <f t="shared" si="9"/>
        <v>39</v>
      </c>
    </row>
    <row r="621" spans="1:4" x14ac:dyDescent="0.15">
      <c r="A621">
        <v>10.5</v>
      </c>
      <c r="D621">
        <f t="shared" si="9"/>
        <v>11</v>
      </c>
    </row>
    <row r="622" spans="1:4" x14ac:dyDescent="0.15">
      <c r="A622">
        <v>14.4542</v>
      </c>
      <c r="D622">
        <f t="shared" si="9"/>
        <v>14</v>
      </c>
    </row>
    <row r="623" spans="1:4" x14ac:dyDescent="0.15">
      <c r="A623">
        <v>52.554200000000002</v>
      </c>
      <c r="D623">
        <f t="shared" si="9"/>
        <v>53</v>
      </c>
    </row>
    <row r="624" spans="1:4" x14ac:dyDescent="0.15">
      <c r="A624">
        <v>15.7417</v>
      </c>
      <c r="D624">
        <f t="shared" si="9"/>
        <v>16</v>
      </c>
    </row>
    <row r="625" spans="1:4" x14ac:dyDescent="0.15">
      <c r="A625">
        <v>7.8541999999999996</v>
      </c>
      <c r="D625">
        <f t="shared" si="9"/>
        <v>8</v>
      </c>
    </row>
    <row r="626" spans="1:4" x14ac:dyDescent="0.15">
      <c r="A626">
        <v>16.100000000000001</v>
      </c>
      <c r="D626">
        <f t="shared" si="9"/>
        <v>16</v>
      </c>
    </row>
    <row r="627" spans="1:4" x14ac:dyDescent="0.15">
      <c r="A627">
        <v>32.320799999999998</v>
      </c>
      <c r="D627">
        <f t="shared" si="9"/>
        <v>32</v>
      </c>
    </row>
    <row r="628" spans="1:4" x14ac:dyDescent="0.15">
      <c r="A628">
        <v>12.35</v>
      </c>
      <c r="D628">
        <f t="shared" si="9"/>
        <v>12</v>
      </c>
    </row>
    <row r="629" spans="1:4" x14ac:dyDescent="0.15">
      <c r="A629">
        <v>77.958299999999994</v>
      </c>
      <c r="D629">
        <f t="shared" si="9"/>
        <v>78</v>
      </c>
    </row>
    <row r="630" spans="1:4" x14ac:dyDescent="0.15">
      <c r="A630">
        <v>7.8958000000000004</v>
      </c>
      <c r="D630">
        <f t="shared" si="9"/>
        <v>8</v>
      </c>
    </row>
    <row r="631" spans="1:4" x14ac:dyDescent="0.15">
      <c r="A631">
        <v>7.7332999999999998</v>
      </c>
      <c r="D631">
        <f t="shared" si="9"/>
        <v>8</v>
      </c>
    </row>
    <row r="632" spans="1:4" x14ac:dyDescent="0.15">
      <c r="A632">
        <v>30</v>
      </c>
      <c r="D632">
        <f t="shared" si="9"/>
        <v>30</v>
      </c>
    </row>
    <row r="633" spans="1:4" x14ac:dyDescent="0.15">
      <c r="A633">
        <v>7.0541999999999998</v>
      </c>
      <c r="D633">
        <f t="shared" si="9"/>
        <v>7</v>
      </c>
    </row>
    <row r="634" spans="1:4" x14ac:dyDescent="0.15">
      <c r="A634">
        <v>30.5</v>
      </c>
      <c r="D634">
        <f t="shared" si="9"/>
        <v>31</v>
      </c>
    </row>
    <row r="635" spans="1:4" x14ac:dyDescent="0.15">
      <c r="A635">
        <v>0</v>
      </c>
      <c r="D635">
        <f t="shared" si="9"/>
        <v>0</v>
      </c>
    </row>
    <row r="636" spans="1:4" x14ac:dyDescent="0.15">
      <c r="A636">
        <v>27.9</v>
      </c>
      <c r="D636">
        <f t="shared" si="9"/>
        <v>28</v>
      </c>
    </row>
    <row r="637" spans="1:4" x14ac:dyDescent="0.15">
      <c r="A637">
        <v>13</v>
      </c>
      <c r="D637">
        <f t="shared" si="9"/>
        <v>13</v>
      </c>
    </row>
    <row r="638" spans="1:4" x14ac:dyDescent="0.15">
      <c r="A638">
        <v>7.9249999999999998</v>
      </c>
      <c r="D638">
        <f t="shared" si="9"/>
        <v>8</v>
      </c>
    </row>
    <row r="639" spans="1:4" x14ac:dyDescent="0.15">
      <c r="A639">
        <v>26.25</v>
      </c>
      <c r="D639">
        <f t="shared" si="9"/>
        <v>26</v>
      </c>
    </row>
    <row r="640" spans="1:4" x14ac:dyDescent="0.15">
      <c r="A640">
        <v>39.6875</v>
      </c>
      <c r="D640">
        <f t="shared" si="9"/>
        <v>40</v>
      </c>
    </row>
    <row r="641" spans="1:4" x14ac:dyDescent="0.15">
      <c r="A641">
        <v>16.100000000000001</v>
      </c>
      <c r="D641">
        <f t="shared" si="9"/>
        <v>16</v>
      </c>
    </row>
    <row r="642" spans="1:4" x14ac:dyDescent="0.15">
      <c r="A642">
        <v>7.8541999999999996</v>
      </c>
      <c r="D642">
        <f t="shared" si="9"/>
        <v>8</v>
      </c>
    </row>
    <row r="643" spans="1:4" x14ac:dyDescent="0.15">
      <c r="A643">
        <v>69.3</v>
      </c>
      <c r="D643">
        <f t="shared" ref="D643:D706" si="10">ROUND(A643,0)</f>
        <v>69</v>
      </c>
    </row>
    <row r="644" spans="1:4" x14ac:dyDescent="0.15">
      <c r="A644">
        <v>27.9</v>
      </c>
      <c r="D644">
        <f t="shared" si="10"/>
        <v>28</v>
      </c>
    </row>
    <row r="645" spans="1:4" x14ac:dyDescent="0.15">
      <c r="A645">
        <v>56.495800000000003</v>
      </c>
      <c r="D645">
        <f t="shared" si="10"/>
        <v>56</v>
      </c>
    </row>
    <row r="646" spans="1:4" x14ac:dyDescent="0.15">
      <c r="A646">
        <v>19.258299999999998</v>
      </c>
      <c r="D646">
        <f t="shared" si="10"/>
        <v>19</v>
      </c>
    </row>
    <row r="647" spans="1:4" x14ac:dyDescent="0.15">
      <c r="A647">
        <v>76.729200000000006</v>
      </c>
      <c r="D647">
        <f t="shared" si="10"/>
        <v>77</v>
      </c>
    </row>
    <row r="648" spans="1:4" x14ac:dyDescent="0.15">
      <c r="A648">
        <v>7.8958000000000004</v>
      </c>
      <c r="D648">
        <f t="shared" si="10"/>
        <v>8</v>
      </c>
    </row>
    <row r="649" spans="1:4" x14ac:dyDescent="0.15">
      <c r="A649">
        <v>35.5</v>
      </c>
      <c r="D649">
        <f t="shared" si="10"/>
        <v>36</v>
      </c>
    </row>
    <row r="650" spans="1:4" x14ac:dyDescent="0.15">
      <c r="A650">
        <v>7.55</v>
      </c>
      <c r="D650">
        <f t="shared" si="10"/>
        <v>8</v>
      </c>
    </row>
    <row r="651" spans="1:4" x14ac:dyDescent="0.15">
      <c r="A651">
        <v>7.55</v>
      </c>
      <c r="D651">
        <f t="shared" si="10"/>
        <v>8</v>
      </c>
    </row>
    <row r="652" spans="1:4" x14ac:dyDescent="0.15">
      <c r="A652">
        <v>7.8958000000000004</v>
      </c>
      <c r="D652">
        <f t="shared" si="10"/>
        <v>8</v>
      </c>
    </row>
    <row r="653" spans="1:4" x14ac:dyDescent="0.15">
      <c r="A653">
        <v>23</v>
      </c>
      <c r="D653">
        <f t="shared" si="10"/>
        <v>23</v>
      </c>
    </row>
    <row r="654" spans="1:4" x14ac:dyDescent="0.15">
      <c r="A654">
        <v>8.4332999999999991</v>
      </c>
      <c r="D654">
        <f t="shared" si="10"/>
        <v>8</v>
      </c>
    </row>
    <row r="655" spans="1:4" x14ac:dyDescent="0.15">
      <c r="A655">
        <v>7.8292000000000002</v>
      </c>
      <c r="D655">
        <f t="shared" si="10"/>
        <v>8</v>
      </c>
    </row>
    <row r="656" spans="1:4" x14ac:dyDescent="0.15">
      <c r="A656">
        <v>6.75</v>
      </c>
      <c r="D656">
        <f t="shared" si="10"/>
        <v>7</v>
      </c>
    </row>
    <row r="657" spans="1:4" x14ac:dyDescent="0.15">
      <c r="A657">
        <v>73.5</v>
      </c>
      <c r="D657">
        <f t="shared" si="10"/>
        <v>74</v>
      </c>
    </row>
    <row r="658" spans="1:4" x14ac:dyDescent="0.15">
      <c r="A658">
        <v>7.8958000000000004</v>
      </c>
      <c r="D658">
        <f t="shared" si="10"/>
        <v>8</v>
      </c>
    </row>
    <row r="659" spans="1:4" x14ac:dyDescent="0.15">
      <c r="A659">
        <v>15.5</v>
      </c>
      <c r="D659">
        <f t="shared" si="10"/>
        <v>16</v>
      </c>
    </row>
    <row r="660" spans="1:4" x14ac:dyDescent="0.15">
      <c r="A660">
        <v>13</v>
      </c>
      <c r="D660">
        <f t="shared" si="10"/>
        <v>13</v>
      </c>
    </row>
    <row r="661" spans="1:4" x14ac:dyDescent="0.15">
      <c r="A661">
        <v>113.27500000000001</v>
      </c>
      <c r="D661">
        <f t="shared" si="10"/>
        <v>113</v>
      </c>
    </row>
    <row r="662" spans="1:4" x14ac:dyDescent="0.15">
      <c r="A662">
        <v>133.65</v>
      </c>
      <c r="D662">
        <f t="shared" si="10"/>
        <v>134</v>
      </c>
    </row>
    <row r="663" spans="1:4" x14ac:dyDescent="0.15">
      <c r="A663">
        <v>7.2249999999999996</v>
      </c>
      <c r="D663">
        <f t="shared" si="10"/>
        <v>7</v>
      </c>
    </row>
    <row r="664" spans="1:4" x14ac:dyDescent="0.15">
      <c r="A664">
        <v>25.587499999999999</v>
      </c>
      <c r="D664">
        <f t="shared" si="10"/>
        <v>26</v>
      </c>
    </row>
    <row r="665" spans="1:4" x14ac:dyDescent="0.15">
      <c r="A665">
        <v>7.4958</v>
      </c>
      <c r="D665">
        <f t="shared" si="10"/>
        <v>7</v>
      </c>
    </row>
    <row r="666" spans="1:4" x14ac:dyDescent="0.15">
      <c r="A666">
        <v>7.9249999999999998</v>
      </c>
      <c r="D666">
        <f t="shared" si="10"/>
        <v>8</v>
      </c>
    </row>
    <row r="667" spans="1:4" x14ac:dyDescent="0.15">
      <c r="A667">
        <v>73.5</v>
      </c>
      <c r="D667">
        <f t="shared" si="10"/>
        <v>74</v>
      </c>
    </row>
    <row r="668" spans="1:4" x14ac:dyDescent="0.15">
      <c r="A668">
        <v>13</v>
      </c>
      <c r="D668">
        <f t="shared" si="10"/>
        <v>13</v>
      </c>
    </row>
    <row r="669" spans="1:4" x14ac:dyDescent="0.15">
      <c r="A669">
        <v>7.7750000000000004</v>
      </c>
      <c r="D669">
        <f t="shared" si="10"/>
        <v>8</v>
      </c>
    </row>
    <row r="670" spans="1:4" x14ac:dyDescent="0.15">
      <c r="A670">
        <v>8.0500000000000007</v>
      </c>
      <c r="D670">
        <f t="shared" si="10"/>
        <v>8</v>
      </c>
    </row>
    <row r="671" spans="1:4" x14ac:dyDescent="0.15">
      <c r="A671">
        <v>52</v>
      </c>
      <c r="D671">
        <f t="shared" si="10"/>
        <v>52</v>
      </c>
    </row>
    <row r="672" spans="1:4" x14ac:dyDescent="0.15">
      <c r="A672">
        <v>39</v>
      </c>
      <c r="D672">
        <f t="shared" si="10"/>
        <v>39</v>
      </c>
    </row>
    <row r="673" spans="1:4" x14ac:dyDescent="0.15">
      <c r="A673">
        <v>52</v>
      </c>
      <c r="D673">
        <f t="shared" si="10"/>
        <v>52</v>
      </c>
    </row>
    <row r="674" spans="1:4" x14ac:dyDescent="0.15">
      <c r="A674">
        <v>10.5</v>
      </c>
      <c r="D674">
        <f t="shared" si="10"/>
        <v>11</v>
      </c>
    </row>
    <row r="675" spans="1:4" x14ac:dyDescent="0.15">
      <c r="A675">
        <v>13</v>
      </c>
      <c r="D675">
        <f t="shared" si="10"/>
        <v>13</v>
      </c>
    </row>
    <row r="676" spans="1:4" x14ac:dyDescent="0.15">
      <c r="A676">
        <v>0</v>
      </c>
      <c r="D676">
        <f t="shared" si="10"/>
        <v>0</v>
      </c>
    </row>
    <row r="677" spans="1:4" x14ac:dyDescent="0.15">
      <c r="A677">
        <v>7.7750000000000004</v>
      </c>
      <c r="D677">
        <f t="shared" si="10"/>
        <v>8</v>
      </c>
    </row>
    <row r="678" spans="1:4" x14ac:dyDescent="0.15">
      <c r="A678">
        <v>8.0500000000000007</v>
      </c>
      <c r="D678">
        <f t="shared" si="10"/>
        <v>8</v>
      </c>
    </row>
    <row r="679" spans="1:4" x14ac:dyDescent="0.15">
      <c r="A679">
        <v>9.8416999999999994</v>
      </c>
      <c r="D679">
        <f t="shared" si="10"/>
        <v>10</v>
      </c>
    </row>
    <row r="680" spans="1:4" x14ac:dyDescent="0.15">
      <c r="A680">
        <v>46.9</v>
      </c>
      <c r="D680">
        <f t="shared" si="10"/>
        <v>47</v>
      </c>
    </row>
    <row r="681" spans="1:4" x14ac:dyDescent="0.15">
      <c r="A681">
        <v>512.32920000000001</v>
      </c>
      <c r="D681">
        <f t="shared" si="10"/>
        <v>512</v>
      </c>
    </row>
    <row r="682" spans="1:4" x14ac:dyDescent="0.15">
      <c r="A682">
        <v>8.1374999999999993</v>
      </c>
      <c r="D682">
        <f t="shared" si="10"/>
        <v>8</v>
      </c>
    </row>
    <row r="683" spans="1:4" x14ac:dyDescent="0.15">
      <c r="A683">
        <v>76.729200000000006</v>
      </c>
      <c r="D683">
        <f t="shared" si="10"/>
        <v>77</v>
      </c>
    </row>
    <row r="684" spans="1:4" x14ac:dyDescent="0.15">
      <c r="A684">
        <v>9.2249999999999996</v>
      </c>
      <c r="D684">
        <f t="shared" si="10"/>
        <v>9</v>
      </c>
    </row>
    <row r="685" spans="1:4" x14ac:dyDescent="0.15">
      <c r="A685">
        <v>46.9</v>
      </c>
      <c r="D685">
        <f t="shared" si="10"/>
        <v>47</v>
      </c>
    </row>
    <row r="686" spans="1:4" x14ac:dyDescent="0.15">
      <c r="A686">
        <v>39</v>
      </c>
      <c r="D686">
        <f t="shared" si="10"/>
        <v>39</v>
      </c>
    </row>
    <row r="687" spans="1:4" x14ac:dyDescent="0.15">
      <c r="A687">
        <v>41.5792</v>
      </c>
      <c r="D687">
        <f t="shared" si="10"/>
        <v>42</v>
      </c>
    </row>
    <row r="688" spans="1:4" x14ac:dyDescent="0.15">
      <c r="A688">
        <v>39.6875</v>
      </c>
      <c r="D688">
        <f t="shared" si="10"/>
        <v>40</v>
      </c>
    </row>
    <row r="689" spans="1:4" x14ac:dyDescent="0.15">
      <c r="A689">
        <v>10.1708</v>
      </c>
      <c r="D689">
        <f t="shared" si="10"/>
        <v>10</v>
      </c>
    </row>
    <row r="690" spans="1:4" x14ac:dyDescent="0.15">
      <c r="A690">
        <v>7.7957999999999998</v>
      </c>
      <c r="D690">
        <f t="shared" si="10"/>
        <v>8</v>
      </c>
    </row>
    <row r="691" spans="1:4" x14ac:dyDescent="0.15">
      <c r="A691">
        <v>211.33750000000001</v>
      </c>
      <c r="D691">
        <f t="shared" si="10"/>
        <v>211</v>
      </c>
    </row>
    <row r="692" spans="1:4" x14ac:dyDescent="0.15">
      <c r="A692">
        <v>57</v>
      </c>
      <c r="D692">
        <f t="shared" si="10"/>
        <v>57</v>
      </c>
    </row>
    <row r="693" spans="1:4" x14ac:dyDescent="0.15">
      <c r="A693">
        <v>13.416700000000001</v>
      </c>
      <c r="D693">
        <f t="shared" si="10"/>
        <v>13</v>
      </c>
    </row>
    <row r="694" spans="1:4" x14ac:dyDescent="0.15">
      <c r="A694">
        <v>56.495800000000003</v>
      </c>
      <c r="D694">
        <f t="shared" si="10"/>
        <v>56</v>
      </c>
    </row>
    <row r="695" spans="1:4" x14ac:dyDescent="0.15">
      <c r="A695">
        <v>7.2249999999999996</v>
      </c>
      <c r="D695">
        <f t="shared" si="10"/>
        <v>7</v>
      </c>
    </row>
    <row r="696" spans="1:4" x14ac:dyDescent="0.15">
      <c r="A696">
        <v>26.55</v>
      </c>
      <c r="D696">
        <f t="shared" si="10"/>
        <v>27</v>
      </c>
    </row>
    <row r="697" spans="1:4" x14ac:dyDescent="0.15">
      <c r="A697">
        <v>13.5</v>
      </c>
      <c r="D697">
        <f t="shared" si="10"/>
        <v>14</v>
      </c>
    </row>
    <row r="698" spans="1:4" x14ac:dyDescent="0.15">
      <c r="A698">
        <v>8.0500000000000007</v>
      </c>
      <c r="D698">
        <f t="shared" si="10"/>
        <v>8</v>
      </c>
    </row>
    <row r="699" spans="1:4" x14ac:dyDescent="0.15">
      <c r="A699">
        <v>7.7332999999999998</v>
      </c>
      <c r="D699">
        <f t="shared" si="10"/>
        <v>8</v>
      </c>
    </row>
    <row r="700" spans="1:4" x14ac:dyDescent="0.15">
      <c r="A700">
        <v>110.88330000000001</v>
      </c>
      <c r="D700">
        <f t="shared" si="10"/>
        <v>111</v>
      </c>
    </row>
    <row r="701" spans="1:4" x14ac:dyDescent="0.15">
      <c r="A701">
        <v>7.65</v>
      </c>
      <c r="D701">
        <f t="shared" si="10"/>
        <v>8</v>
      </c>
    </row>
    <row r="702" spans="1:4" x14ac:dyDescent="0.15">
      <c r="A702">
        <v>227.52500000000001</v>
      </c>
      <c r="D702">
        <f t="shared" si="10"/>
        <v>228</v>
      </c>
    </row>
    <row r="703" spans="1:4" x14ac:dyDescent="0.15">
      <c r="A703">
        <v>26.287500000000001</v>
      </c>
      <c r="D703">
        <f t="shared" si="10"/>
        <v>26</v>
      </c>
    </row>
    <row r="704" spans="1:4" x14ac:dyDescent="0.15">
      <c r="A704">
        <v>14.4542</v>
      </c>
      <c r="D704">
        <f t="shared" si="10"/>
        <v>14</v>
      </c>
    </row>
    <row r="705" spans="1:4" x14ac:dyDescent="0.15">
      <c r="A705">
        <v>7.7416999999999998</v>
      </c>
      <c r="D705">
        <f t="shared" si="10"/>
        <v>8</v>
      </c>
    </row>
    <row r="706" spans="1:4" x14ac:dyDescent="0.15">
      <c r="A706">
        <v>7.8541999999999996</v>
      </c>
      <c r="D706">
        <f t="shared" si="10"/>
        <v>8</v>
      </c>
    </row>
    <row r="707" spans="1:4" x14ac:dyDescent="0.15">
      <c r="A707">
        <v>26</v>
      </c>
      <c r="D707">
        <f t="shared" ref="D707:D770" si="11">ROUND(A707,0)</f>
        <v>26</v>
      </c>
    </row>
    <row r="708" spans="1:4" x14ac:dyDescent="0.15">
      <c r="A708">
        <v>13.5</v>
      </c>
      <c r="D708">
        <f t="shared" si="11"/>
        <v>14</v>
      </c>
    </row>
    <row r="709" spans="1:4" x14ac:dyDescent="0.15">
      <c r="A709">
        <v>26.287500000000001</v>
      </c>
      <c r="D709">
        <f t="shared" si="11"/>
        <v>26</v>
      </c>
    </row>
    <row r="710" spans="1:4" x14ac:dyDescent="0.15">
      <c r="A710">
        <v>151.55000000000001</v>
      </c>
      <c r="D710">
        <f t="shared" si="11"/>
        <v>152</v>
      </c>
    </row>
    <row r="711" spans="1:4" x14ac:dyDescent="0.15">
      <c r="A711">
        <v>15.245799999999999</v>
      </c>
      <c r="D711">
        <f t="shared" si="11"/>
        <v>15</v>
      </c>
    </row>
    <row r="712" spans="1:4" x14ac:dyDescent="0.15">
      <c r="A712">
        <v>49.504199999999997</v>
      </c>
      <c r="D712">
        <f t="shared" si="11"/>
        <v>50</v>
      </c>
    </row>
    <row r="713" spans="1:4" x14ac:dyDescent="0.15">
      <c r="A713">
        <v>26.55</v>
      </c>
      <c r="D713">
        <f t="shared" si="11"/>
        <v>27</v>
      </c>
    </row>
    <row r="714" spans="1:4" x14ac:dyDescent="0.15">
      <c r="A714">
        <v>52</v>
      </c>
      <c r="D714">
        <f t="shared" si="11"/>
        <v>52</v>
      </c>
    </row>
    <row r="715" spans="1:4" x14ac:dyDescent="0.15">
      <c r="A715">
        <v>9.4832999999999998</v>
      </c>
      <c r="D715">
        <f t="shared" si="11"/>
        <v>9</v>
      </c>
    </row>
    <row r="716" spans="1:4" x14ac:dyDescent="0.15">
      <c r="A716">
        <v>13</v>
      </c>
      <c r="D716">
        <f t="shared" si="11"/>
        <v>13</v>
      </c>
    </row>
    <row r="717" spans="1:4" x14ac:dyDescent="0.15">
      <c r="A717">
        <v>7.65</v>
      </c>
      <c r="D717">
        <f t="shared" si="11"/>
        <v>8</v>
      </c>
    </row>
    <row r="718" spans="1:4" x14ac:dyDescent="0.15">
      <c r="A718">
        <v>227.52500000000001</v>
      </c>
      <c r="D718">
        <f t="shared" si="11"/>
        <v>228</v>
      </c>
    </row>
    <row r="719" spans="1:4" x14ac:dyDescent="0.15">
      <c r="A719">
        <v>10.5</v>
      </c>
      <c r="D719">
        <f t="shared" si="11"/>
        <v>11</v>
      </c>
    </row>
    <row r="720" spans="1:4" x14ac:dyDescent="0.15">
      <c r="A720">
        <v>15.5</v>
      </c>
      <c r="D720">
        <f t="shared" si="11"/>
        <v>16</v>
      </c>
    </row>
    <row r="721" spans="1:4" x14ac:dyDescent="0.15">
      <c r="A721">
        <v>7.7750000000000004</v>
      </c>
      <c r="D721">
        <f t="shared" si="11"/>
        <v>8</v>
      </c>
    </row>
    <row r="722" spans="1:4" x14ac:dyDescent="0.15">
      <c r="A722">
        <v>33</v>
      </c>
      <c r="D722">
        <f t="shared" si="11"/>
        <v>33</v>
      </c>
    </row>
    <row r="723" spans="1:4" x14ac:dyDescent="0.15">
      <c r="A723">
        <v>7.0541999999999998</v>
      </c>
      <c r="D723">
        <f t="shared" si="11"/>
        <v>7</v>
      </c>
    </row>
    <row r="724" spans="1:4" x14ac:dyDescent="0.15">
      <c r="A724">
        <v>13</v>
      </c>
      <c r="D724">
        <f t="shared" si="11"/>
        <v>13</v>
      </c>
    </row>
    <row r="725" spans="1:4" x14ac:dyDescent="0.15">
      <c r="A725">
        <v>13</v>
      </c>
      <c r="D725">
        <f t="shared" si="11"/>
        <v>13</v>
      </c>
    </row>
    <row r="726" spans="1:4" x14ac:dyDescent="0.15">
      <c r="A726">
        <v>53.1</v>
      </c>
      <c r="D726">
        <f t="shared" si="11"/>
        <v>53</v>
      </c>
    </row>
    <row r="727" spans="1:4" x14ac:dyDescent="0.15">
      <c r="A727">
        <v>8.6624999999999996</v>
      </c>
      <c r="D727">
        <f t="shared" si="11"/>
        <v>9</v>
      </c>
    </row>
    <row r="728" spans="1:4" x14ac:dyDescent="0.15">
      <c r="A728">
        <v>21</v>
      </c>
      <c r="D728">
        <f t="shared" si="11"/>
        <v>21</v>
      </c>
    </row>
    <row r="729" spans="1:4" x14ac:dyDescent="0.15">
      <c r="A729">
        <v>7.7374999999999998</v>
      </c>
      <c r="D729">
        <f t="shared" si="11"/>
        <v>8</v>
      </c>
    </row>
    <row r="730" spans="1:4" x14ac:dyDescent="0.15">
      <c r="A730">
        <v>26</v>
      </c>
      <c r="D730">
        <f t="shared" si="11"/>
        <v>26</v>
      </c>
    </row>
    <row r="731" spans="1:4" x14ac:dyDescent="0.15">
      <c r="A731">
        <v>7.9249999999999998</v>
      </c>
      <c r="D731">
        <f t="shared" si="11"/>
        <v>8</v>
      </c>
    </row>
    <row r="732" spans="1:4" x14ac:dyDescent="0.15">
      <c r="A732">
        <v>211.33750000000001</v>
      </c>
      <c r="D732">
        <f t="shared" si="11"/>
        <v>211</v>
      </c>
    </row>
    <row r="733" spans="1:4" x14ac:dyDescent="0.15">
      <c r="A733">
        <v>18.787500000000001</v>
      </c>
      <c r="D733">
        <f t="shared" si="11"/>
        <v>19</v>
      </c>
    </row>
    <row r="734" spans="1:4" x14ac:dyDescent="0.15">
      <c r="A734">
        <v>0</v>
      </c>
      <c r="D734">
        <f t="shared" si="11"/>
        <v>0</v>
      </c>
    </row>
    <row r="735" spans="1:4" x14ac:dyDescent="0.15">
      <c r="A735">
        <v>13</v>
      </c>
      <c r="D735">
        <f t="shared" si="11"/>
        <v>13</v>
      </c>
    </row>
    <row r="736" spans="1:4" x14ac:dyDescent="0.15">
      <c r="A736">
        <v>13</v>
      </c>
      <c r="D736">
        <f t="shared" si="11"/>
        <v>13</v>
      </c>
    </row>
    <row r="737" spans="1:4" x14ac:dyDescent="0.15">
      <c r="A737">
        <v>16.100000000000001</v>
      </c>
      <c r="D737">
        <f t="shared" si="11"/>
        <v>16</v>
      </c>
    </row>
    <row r="738" spans="1:4" x14ac:dyDescent="0.15">
      <c r="A738">
        <v>34.375</v>
      </c>
      <c r="D738">
        <f t="shared" si="11"/>
        <v>34</v>
      </c>
    </row>
    <row r="739" spans="1:4" x14ac:dyDescent="0.15">
      <c r="A739">
        <v>512.32920000000001</v>
      </c>
      <c r="D739">
        <f t="shared" si="11"/>
        <v>512</v>
      </c>
    </row>
    <row r="740" spans="1:4" x14ac:dyDescent="0.15">
      <c r="A740">
        <v>7.8958000000000004</v>
      </c>
      <c r="D740">
        <f t="shared" si="11"/>
        <v>8</v>
      </c>
    </row>
    <row r="741" spans="1:4" x14ac:dyDescent="0.15">
      <c r="A741">
        <v>7.8958000000000004</v>
      </c>
      <c r="D741">
        <f t="shared" si="11"/>
        <v>8</v>
      </c>
    </row>
    <row r="742" spans="1:4" x14ac:dyDescent="0.15">
      <c r="A742">
        <v>30</v>
      </c>
      <c r="D742">
        <f t="shared" si="11"/>
        <v>30</v>
      </c>
    </row>
    <row r="743" spans="1:4" x14ac:dyDescent="0.15">
      <c r="A743">
        <v>78.849999999999994</v>
      </c>
      <c r="D743">
        <f t="shared" si="11"/>
        <v>79</v>
      </c>
    </row>
    <row r="744" spans="1:4" x14ac:dyDescent="0.15">
      <c r="A744">
        <v>262.375</v>
      </c>
      <c r="D744">
        <f t="shared" si="11"/>
        <v>262</v>
      </c>
    </row>
    <row r="745" spans="1:4" x14ac:dyDescent="0.15">
      <c r="A745">
        <v>16.100000000000001</v>
      </c>
      <c r="D745">
        <f t="shared" si="11"/>
        <v>16</v>
      </c>
    </row>
    <row r="746" spans="1:4" x14ac:dyDescent="0.15">
      <c r="A746">
        <v>7.9249999999999998</v>
      </c>
      <c r="D746">
        <f t="shared" si="11"/>
        <v>8</v>
      </c>
    </row>
    <row r="747" spans="1:4" x14ac:dyDescent="0.15">
      <c r="A747">
        <v>71</v>
      </c>
      <c r="D747">
        <f t="shared" si="11"/>
        <v>71</v>
      </c>
    </row>
    <row r="748" spans="1:4" x14ac:dyDescent="0.15">
      <c r="A748">
        <v>20.25</v>
      </c>
      <c r="D748">
        <f t="shared" si="11"/>
        <v>20</v>
      </c>
    </row>
    <row r="749" spans="1:4" x14ac:dyDescent="0.15">
      <c r="A749">
        <v>13</v>
      </c>
      <c r="D749">
        <f t="shared" si="11"/>
        <v>13</v>
      </c>
    </row>
    <row r="750" spans="1:4" x14ac:dyDescent="0.15">
      <c r="A750">
        <v>53.1</v>
      </c>
      <c r="D750">
        <f t="shared" si="11"/>
        <v>53</v>
      </c>
    </row>
    <row r="751" spans="1:4" x14ac:dyDescent="0.15">
      <c r="A751">
        <v>7.75</v>
      </c>
      <c r="D751">
        <f t="shared" si="11"/>
        <v>8</v>
      </c>
    </row>
    <row r="752" spans="1:4" x14ac:dyDescent="0.15">
      <c r="A752">
        <v>23</v>
      </c>
      <c r="D752">
        <f t="shared" si="11"/>
        <v>23</v>
      </c>
    </row>
    <row r="753" spans="1:4" x14ac:dyDescent="0.15">
      <c r="A753">
        <v>12.475</v>
      </c>
      <c r="D753">
        <f t="shared" si="11"/>
        <v>12</v>
      </c>
    </row>
    <row r="754" spans="1:4" x14ac:dyDescent="0.15">
      <c r="A754">
        <v>9.5</v>
      </c>
      <c r="D754">
        <f t="shared" si="11"/>
        <v>10</v>
      </c>
    </row>
    <row r="755" spans="1:4" x14ac:dyDescent="0.15">
      <c r="A755">
        <v>7.8958000000000004</v>
      </c>
      <c r="D755">
        <f t="shared" si="11"/>
        <v>8</v>
      </c>
    </row>
    <row r="756" spans="1:4" x14ac:dyDescent="0.15">
      <c r="A756">
        <v>65</v>
      </c>
      <c r="D756">
        <f t="shared" si="11"/>
        <v>65</v>
      </c>
    </row>
    <row r="757" spans="1:4" x14ac:dyDescent="0.15">
      <c r="A757">
        <v>14.5</v>
      </c>
      <c r="D757">
        <f t="shared" si="11"/>
        <v>15</v>
      </c>
    </row>
    <row r="758" spans="1:4" x14ac:dyDescent="0.15">
      <c r="A758">
        <v>7.7957999999999998</v>
      </c>
      <c r="D758">
        <f t="shared" si="11"/>
        <v>8</v>
      </c>
    </row>
    <row r="759" spans="1:4" x14ac:dyDescent="0.15">
      <c r="A759">
        <v>11.5</v>
      </c>
      <c r="D759">
        <f t="shared" si="11"/>
        <v>12</v>
      </c>
    </row>
    <row r="760" spans="1:4" x14ac:dyDescent="0.15">
      <c r="A760">
        <v>8.0500000000000007</v>
      </c>
      <c r="D760">
        <f t="shared" si="11"/>
        <v>8</v>
      </c>
    </row>
    <row r="761" spans="1:4" x14ac:dyDescent="0.15">
      <c r="A761">
        <v>86.5</v>
      </c>
      <c r="D761">
        <f t="shared" si="11"/>
        <v>87</v>
      </c>
    </row>
    <row r="762" spans="1:4" x14ac:dyDescent="0.15">
      <c r="A762">
        <v>14.5</v>
      </c>
      <c r="D762">
        <f t="shared" si="11"/>
        <v>15</v>
      </c>
    </row>
    <row r="763" spans="1:4" x14ac:dyDescent="0.15">
      <c r="A763">
        <v>7.125</v>
      </c>
      <c r="D763">
        <f t="shared" si="11"/>
        <v>7</v>
      </c>
    </row>
    <row r="764" spans="1:4" x14ac:dyDescent="0.15">
      <c r="A764">
        <v>7.2291999999999996</v>
      </c>
      <c r="D764">
        <f t="shared" si="11"/>
        <v>7</v>
      </c>
    </row>
    <row r="765" spans="1:4" x14ac:dyDescent="0.15">
      <c r="A765">
        <v>120</v>
      </c>
      <c r="D765">
        <f t="shared" si="11"/>
        <v>120</v>
      </c>
    </row>
    <row r="766" spans="1:4" x14ac:dyDescent="0.15">
      <c r="A766">
        <v>7.7750000000000004</v>
      </c>
      <c r="D766">
        <f t="shared" si="11"/>
        <v>8</v>
      </c>
    </row>
    <row r="767" spans="1:4" x14ac:dyDescent="0.15">
      <c r="A767">
        <v>77.958299999999994</v>
      </c>
      <c r="D767">
        <f t="shared" si="11"/>
        <v>78</v>
      </c>
    </row>
    <row r="768" spans="1:4" x14ac:dyDescent="0.15">
      <c r="A768">
        <v>39.6</v>
      </c>
      <c r="D768">
        <f t="shared" si="11"/>
        <v>40</v>
      </c>
    </row>
    <row r="769" spans="1:4" x14ac:dyDescent="0.15">
      <c r="A769">
        <v>7.75</v>
      </c>
      <c r="D769">
        <f t="shared" si="11"/>
        <v>8</v>
      </c>
    </row>
    <row r="770" spans="1:4" x14ac:dyDescent="0.15">
      <c r="A770">
        <v>24.15</v>
      </c>
      <c r="D770">
        <f t="shared" si="11"/>
        <v>24</v>
      </c>
    </row>
    <row r="771" spans="1:4" x14ac:dyDescent="0.15">
      <c r="A771">
        <v>8.3625000000000007</v>
      </c>
      <c r="D771">
        <f t="shared" ref="D771:D834" si="12">ROUND(A771,0)</f>
        <v>8</v>
      </c>
    </row>
    <row r="772" spans="1:4" x14ac:dyDescent="0.15">
      <c r="A772">
        <v>9.5</v>
      </c>
      <c r="D772">
        <f t="shared" si="12"/>
        <v>10</v>
      </c>
    </row>
    <row r="773" spans="1:4" x14ac:dyDescent="0.15">
      <c r="A773">
        <v>7.8541999999999996</v>
      </c>
      <c r="D773">
        <f t="shared" si="12"/>
        <v>8</v>
      </c>
    </row>
    <row r="774" spans="1:4" x14ac:dyDescent="0.15">
      <c r="A774">
        <v>10.5</v>
      </c>
      <c r="D774">
        <f t="shared" si="12"/>
        <v>11</v>
      </c>
    </row>
    <row r="775" spans="1:4" x14ac:dyDescent="0.15">
      <c r="A775">
        <v>7.2249999999999996</v>
      </c>
      <c r="D775">
        <f t="shared" si="12"/>
        <v>7</v>
      </c>
    </row>
    <row r="776" spans="1:4" x14ac:dyDescent="0.15">
      <c r="A776">
        <v>23</v>
      </c>
      <c r="D776">
        <f t="shared" si="12"/>
        <v>23</v>
      </c>
    </row>
    <row r="777" spans="1:4" x14ac:dyDescent="0.15">
      <c r="A777">
        <v>7.75</v>
      </c>
      <c r="D777">
        <f t="shared" si="12"/>
        <v>8</v>
      </c>
    </row>
    <row r="778" spans="1:4" x14ac:dyDescent="0.15">
      <c r="A778">
        <v>7.75</v>
      </c>
      <c r="D778">
        <f t="shared" si="12"/>
        <v>8</v>
      </c>
    </row>
    <row r="779" spans="1:4" x14ac:dyDescent="0.15">
      <c r="A779">
        <v>12.475</v>
      </c>
      <c r="D779">
        <f t="shared" si="12"/>
        <v>12</v>
      </c>
    </row>
    <row r="780" spans="1:4" x14ac:dyDescent="0.15">
      <c r="A780">
        <v>7.7374999999999998</v>
      </c>
      <c r="D780">
        <f t="shared" si="12"/>
        <v>8</v>
      </c>
    </row>
    <row r="781" spans="1:4" x14ac:dyDescent="0.15">
      <c r="A781">
        <v>211.33750000000001</v>
      </c>
      <c r="D781">
        <f t="shared" si="12"/>
        <v>211</v>
      </c>
    </row>
    <row r="782" spans="1:4" x14ac:dyDescent="0.15">
      <c r="A782">
        <v>7.2291999999999996</v>
      </c>
      <c r="D782">
        <f t="shared" si="12"/>
        <v>7</v>
      </c>
    </row>
    <row r="783" spans="1:4" x14ac:dyDescent="0.15">
      <c r="A783">
        <v>57</v>
      </c>
      <c r="D783">
        <f t="shared" si="12"/>
        <v>57</v>
      </c>
    </row>
    <row r="784" spans="1:4" x14ac:dyDescent="0.15">
      <c r="A784">
        <v>30</v>
      </c>
      <c r="D784">
        <f t="shared" si="12"/>
        <v>30</v>
      </c>
    </row>
    <row r="785" spans="1:4" x14ac:dyDescent="0.15">
      <c r="A785">
        <v>23.45</v>
      </c>
      <c r="D785">
        <f t="shared" si="12"/>
        <v>23</v>
      </c>
    </row>
    <row r="786" spans="1:4" x14ac:dyDescent="0.15">
      <c r="A786">
        <v>7.05</v>
      </c>
      <c r="D786">
        <f t="shared" si="12"/>
        <v>7</v>
      </c>
    </row>
    <row r="787" spans="1:4" x14ac:dyDescent="0.15">
      <c r="A787">
        <v>7.25</v>
      </c>
      <c r="D787">
        <f t="shared" si="12"/>
        <v>7</v>
      </c>
    </row>
    <row r="788" spans="1:4" x14ac:dyDescent="0.15">
      <c r="A788">
        <v>7.4958</v>
      </c>
      <c r="D788">
        <f t="shared" si="12"/>
        <v>7</v>
      </c>
    </row>
    <row r="789" spans="1:4" x14ac:dyDescent="0.15">
      <c r="A789">
        <v>29.125</v>
      </c>
      <c r="D789">
        <f t="shared" si="12"/>
        <v>29</v>
      </c>
    </row>
    <row r="790" spans="1:4" x14ac:dyDescent="0.15">
      <c r="A790">
        <v>20.574999999999999</v>
      </c>
      <c r="D790">
        <f t="shared" si="12"/>
        <v>21</v>
      </c>
    </row>
    <row r="791" spans="1:4" x14ac:dyDescent="0.15">
      <c r="A791">
        <v>79.2</v>
      </c>
      <c r="D791">
        <f t="shared" si="12"/>
        <v>79</v>
      </c>
    </row>
    <row r="792" spans="1:4" x14ac:dyDescent="0.15">
      <c r="A792">
        <v>7.75</v>
      </c>
      <c r="D792">
        <f t="shared" si="12"/>
        <v>8</v>
      </c>
    </row>
    <row r="793" spans="1:4" x14ac:dyDescent="0.15">
      <c r="A793">
        <v>26</v>
      </c>
      <c r="D793">
        <f t="shared" si="12"/>
        <v>26</v>
      </c>
    </row>
    <row r="794" spans="1:4" x14ac:dyDescent="0.15">
      <c r="A794">
        <v>69.55</v>
      </c>
      <c r="D794">
        <f t="shared" si="12"/>
        <v>70</v>
      </c>
    </row>
    <row r="795" spans="1:4" x14ac:dyDescent="0.15">
      <c r="A795">
        <v>30.695799999999998</v>
      </c>
      <c r="D795">
        <f t="shared" si="12"/>
        <v>31</v>
      </c>
    </row>
    <row r="796" spans="1:4" x14ac:dyDescent="0.15">
      <c r="A796">
        <v>7.8958000000000004</v>
      </c>
      <c r="D796">
        <f t="shared" si="12"/>
        <v>8</v>
      </c>
    </row>
    <row r="797" spans="1:4" x14ac:dyDescent="0.15">
      <c r="A797">
        <v>13</v>
      </c>
      <c r="D797">
        <f t="shared" si="12"/>
        <v>13</v>
      </c>
    </row>
    <row r="798" spans="1:4" x14ac:dyDescent="0.15">
      <c r="A798">
        <v>25.929200000000002</v>
      </c>
      <c r="D798">
        <f t="shared" si="12"/>
        <v>26</v>
      </c>
    </row>
    <row r="799" spans="1:4" x14ac:dyDescent="0.15">
      <c r="A799">
        <v>8.6832999999999991</v>
      </c>
      <c r="D799">
        <f t="shared" si="12"/>
        <v>9</v>
      </c>
    </row>
    <row r="800" spans="1:4" x14ac:dyDescent="0.15">
      <c r="A800">
        <v>7.2291999999999996</v>
      </c>
      <c r="D800">
        <f t="shared" si="12"/>
        <v>7</v>
      </c>
    </row>
    <row r="801" spans="1:4" x14ac:dyDescent="0.15">
      <c r="A801">
        <v>24.15</v>
      </c>
      <c r="D801">
        <f t="shared" si="12"/>
        <v>24</v>
      </c>
    </row>
    <row r="802" spans="1:4" x14ac:dyDescent="0.15">
      <c r="A802">
        <v>13</v>
      </c>
      <c r="D802">
        <f t="shared" si="12"/>
        <v>13</v>
      </c>
    </row>
    <row r="803" spans="1:4" x14ac:dyDescent="0.15">
      <c r="A803">
        <v>26.25</v>
      </c>
      <c r="D803">
        <f t="shared" si="12"/>
        <v>26</v>
      </c>
    </row>
    <row r="804" spans="1:4" x14ac:dyDescent="0.15">
      <c r="A804">
        <v>120</v>
      </c>
      <c r="D804">
        <f t="shared" si="12"/>
        <v>120</v>
      </c>
    </row>
    <row r="805" spans="1:4" x14ac:dyDescent="0.15">
      <c r="A805">
        <v>8.5167000000000002</v>
      </c>
      <c r="D805">
        <f t="shared" si="12"/>
        <v>9</v>
      </c>
    </row>
    <row r="806" spans="1:4" x14ac:dyDescent="0.15">
      <c r="A806">
        <v>6.9749999999999996</v>
      </c>
      <c r="D806">
        <f t="shared" si="12"/>
        <v>7</v>
      </c>
    </row>
    <row r="807" spans="1:4" x14ac:dyDescent="0.15">
      <c r="A807">
        <v>7.7750000000000004</v>
      </c>
      <c r="D807">
        <f t="shared" si="12"/>
        <v>8</v>
      </c>
    </row>
    <row r="808" spans="1:4" x14ac:dyDescent="0.15">
      <c r="A808">
        <v>0</v>
      </c>
      <c r="D808">
        <f t="shared" si="12"/>
        <v>0</v>
      </c>
    </row>
    <row r="809" spans="1:4" x14ac:dyDescent="0.15">
      <c r="A809">
        <v>7.7750000000000004</v>
      </c>
      <c r="D809">
        <f t="shared" si="12"/>
        <v>8</v>
      </c>
    </row>
    <row r="810" spans="1:4" x14ac:dyDescent="0.15">
      <c r="A810">
        <v>13</v>
      </c>
      <c r="D810">
        <f t="shared" si="12"/>
        <v>13</v>
      </c>
    </row>
    <row r="811" spans="1:4" x14ac:dyDescent="0.15">
      <c r="A811">
        <v>53.1</v>
      </c>
      <c r="D811">
        <f t="shared" si="12"/>
        <v>53</v>
      </c>
    </row>
    <row r="812" spans="1:4" x14ac:dyDescent="0.15">
      <c r="A812">
        <v>7.8875000000000002</v>
      </c>
      <c r="D812">
        <f t="shared" si="12"/>
        <v>8</v>
      </c>
    </row>
    <row r="813" spans="1:4" x14ac:dyDescent="0.15">
      <c r="A813">
        <v>24.15</v>
      </c>
      <c r="D813">
        <f t="shared" si="12"/>
        <v>24</v>
      </c>
    </row>
    <row r="814" spans="1:4" x14ac:dyDescent="0.15">
      <c r="A814">
        <v>10.5</v>
      </c>
      <c r="D814">
        <f t="shared" si="12"/>
        <v>11</v>
      </c>
    </row>
    <row r="815" spans="1:4" x14ac:dyDescent="0.15">
      <c r="A815">
        <v>31.274999999999999</v>
      </c>
      <c r="D815">
        <f t="shared" si="12"/>
        <v>31</v>
      </c>
    </row>
    <row r="816" spans="1:4" x14ac:dyDescent="0.15">
      <c r="A816">
        <v>8.0500000000000007</v>
      </c>
      <c r="D816">
        <f t="shared" si="12"/>
        <v>8</v>
      </c>
    </row>
    <row r="817" spans="1:4" x14ac:dyDescent="0.15">
      <c r="A817">
        <v>0</v>
      </c>
      <c r="D817">
        <f t="shared" si="12"/>
        <v>0</v>
      </c>
    </row>
    <row r="818" spans="1:4" x14ac:dyDescent="0.15">
      <c r="A818">
        <v>7.9249999999999998</v>
      </c>
      <c r="D818">
        <f t="shared" si="12"/>
        <v>8</v>
      </c>
    </row>
    <row r="819" spans="1:4" x14ac:dyDescent="0.15">
      <c r="A819">
        <v>37.004199999999997</v>
      </c>
      <c r="D819">
        <f t="shared" si="12"/>
        <v>37</v>
      </c>
    </row>
    <row r="820" spans="1:4" x14ac:dyDescent="0.15">
      <c r="A820">
        <v>6.45</v>
      </c>
      <c r="D820">
        <f t="shared" si="12"/>
        <v>6</v>
      </c>
    </row>
    <row r="821" spans="1:4" x14ac:dyDescent="0.15">
      <c r="A821">
        <v>27.9</v>
      </c>
      <c r="D821">
        <f t="shared" si="12"/>
        <v>28</v>
      </c>
    </row>
    <row r="822" spans="1:4" x14ac:dyDescent="0.15">
      <c r="A822">
        <v>93.5</v>
      </c>
      <c r="D822">
        <f t="shared" si="12"/>
        <v>94</v>
      </c>
    </row>
    <row r="823" spans="1:4" x14ac:dyDescent="0.15">
      <c r="A823">
        <v>8.6624999999999996</v>
      </c>
      <c r="D823">
        <f t="shared" si="12"/>
        <v>9</v>
      </c>
    </row>
    <row r="824" spans="1:4" x14ac:dyDescent="0.15">
      <c r="A824">
        <v>0</v>
      </c>
      <c r="D824">
        <f t="shared" si="12"/>
        <v>0</v>
      </c>
    </row>
    <row r="825" spans="1:4" x14ac:dyDescent="0.15">
      <c r="A825">
        <v>12.475</v>
      </c>
      <c r="D825">
        <f t="shared" si="12"/>
        <v>12</v>
      </c>
    </row>
    <row r="826" spans="1:4" x14ac:dyDescent="0.15">
      <c r="A826">
        <v>39.6875</v>
      </c>
      <c r="D826">
        <f t="shared" si="12"/>
        <v>40</v>
      </c>
    </row>
    <row r="827" spans="1:4" x14ac:dyDescent="0.15">
      <c r="A827">
        <v>6.95</v>
      </c>
      <c r="D827">
        <f t="shared" si="12"/>
        <v>7</v>
      </c>
    </row>
    <row r="828" spans="1:4" x14ac:dyDescent="0.15">
      <c r="A828">
        <v>56.495800000000003</v>
      </c>
      <c r="D828">
        <f t="shared" si="12"/>
        <v>56</v>
      </c>
    </row>
    <row r="829" spans="1:4" x14ac:dyDescent="0.15">
      <c r="A829">
        <v>37.004199999999997</v>
      </c>
      <c r="D829">
        <f t="shared" si="12"/>
        <v>37</v>
      </c>
    </row>
    <row r="830" spans="1:4" x14ac:dyDescent="0.15">
      <c r="A830">
        <v>7.75</v>
      </c>
      <c r="D830">
        <f t="shared" si="12"/>
        <v>8</v>
      </c>
    </row>
    <row r="831" spans="1:4" x14ac:dyDescent="0.15">
      <c r="A831">
        <v>80</v>
      </c>
      <c r="D831">
        <f t="shared" si="12"/>
        <v>80</v>
      </c>
    </row>
    <row r="832" spans="1:4" x14ac:dyDescent="0.15">
      <c r="A832">
        <v>14.4542</v>
      </c>
      <c r="D832">
        <f t="shared" si="12"/>
        <v>14</v>
      </c>
    </row>
    <row r="833" spans="1:4" x14ac:dyDescent="0.15">
      <c r="A833">
        <v>18.75</v>
      </c>
      <c r="D833">
        <f t="shared" si="12"/>
        <v>19</v>
      </c>
    </row>
    <row r="834" spans="1:4" x14ac:dyDescent="0.15">
      <c r="A834">
        <v>7.2291999999999996</v>
      </c>
      <c r="D834">
        <f t="shared" si="12"/>
        <v>7</v>
      </c>
    </row>
    <row r="835" spans="1:4" x14ac:dyDescent="0.15">
      <c r="A835">
        <v>7.8541999999999996</v>
      </c>
      <c r="D835">
        <f t="shared" ref="D835:D892" si="13">ROUND(A835,0)</f>
        <v>8</v>
      </c>
    </row>
    <row r="836" spans="1:4" x14ac:dyDescent="0.15">
      <c r="A836">
        <v>8.3000000000000007</v>
      </c>
      <c r="D836">
        <f t="shared" si="13"/>
        <v>8</v>
      </c>
    </row>
    <row r="837" spans="1:4" x14ac:dyDescent="0.15">
      <c r="A837">
        <v>83.158299999999997</v>
      </c>
      <c r="D837">
        <f t="shared" si="13"/>
        <v>83</v>
      </c>
    </row>
    <row r="838" spans="1:4" x14ac:dyDescent="0.15">
      <c r="A838">
        <v>8.6624999999999996</v>
      </c>
      <c r="D838">
        <f t="shared" si="13"/>
        <v>9</v>
      </c>
    </row>
    <row r="839" spans="1:4" x14ac:dyDescent="0.15">
      <c r="A839">
        <v>8.0500000000000007</v>
      </c>
      <c r="D839">
        <f t="shared" si="13"/>
        <v>8</v>
      </c>
    </row>
    <row r="840" spans="1:4" x14ac:dyDescent="0.15">
      <c r="A840">
        <v>56.495800000000003</v>
      </c>
      <c r="D840">
        <f t="shared" si="13"/>
        <v>56</v>
      </c>
    </row>
    <row r="841" spans="1:4" x14ac:dyDescent="0.15">
      <c r="A841">
        <v>29.7</v>
      </c>
      <c r="D841">
        <f t="shared" si="13"/>
        <v>30</v>
      </c>
    </row>
    <row r="842" spans="1:4" x14ac:dyDescent="0.15">
      <c r="A842">
        <v>7.9249999999999998</v>
      </c>
      <c r="D842">
        <f t="shared" si="13"/>
        <v>8</v>
      </c>
    </row>
    <row r="843" spans="1:4" x14ac:dyDescent="0.15">
      <c r="A843">
        <v>10.5</v>
      </c>
      <c r="D843">
        <f t="shared" si="13"/>
        <v>11</v>
      </c>
    </row>
    <row r="844" spans="1:4" x14ac:dyDescent="0.15">
      <c r="A844">
        <v>31</v>
      </c>
      <c r="D844">
        <f t="shared" si="13"/>
        <v>31</v>
      </c>
    </row>
    <row r="845" spans="1:4" x14ac:dyDescent="0.15">
      <c r="A845">
        <v>6.4375</v>
      </c>
      <c r="D845">
        <f t="shared" si="13"/>
        <v>6</v>
      </c>
    </row>
    <row r="846" spans="1:4" x14ac:dyDescent="0.15">
      <c r="A846">
        <v>8.6624999999999996</v>
      </c>
      <c r="D846">
        <f t="shared" si="13"/>
        <v>9</v>
      </c>
    </row>
    <row r="847" spans="1:4" x14ac:dyDescent="0.15">
      <c r="A847">
        <v>7.55</v>
      </c>
      <c r="D847">
        <f t="shared" si="13"/>
        <v>8</v>
      </c>
    </row>
    <row r="848" spans="1:4" x14ac:dyDescent="0.15">
      <c r="A848">
        <v>69.55</v>
      </c>
      <c r="D848">
        <f t="shared" si="13"/>
        <v>70</v>
      </c>
    </row>
    <row r="849" spans="1:4" x14ac:dyDescent="0.15">
      <c r="A849">
        <v>7.8958000000000004</v>
      </c>
      <c r="D849">
        <f t="shared" si="13"/>
        <v>8</v>
      </c>
    </row>
    <row r="850" spans="1:4" x14ac:dyDescent="0.15">
      <c r="A850">
        <v>33</v>
      </c>
      <c r="D850">
        <f t="shared" si="13"/>
        <v>33</v>
      </c>
    </row>
    <row r="851" spans="1:4" x14ac:dyDescent="0.15">
      <c r="A851">
        <v>89.104200000000006</v>
      </c>
      <c r="D851">
        <f t="shared" si="13"/>
        <v>89</v>
      </c>
    </row>
    <row r="852" spans="1:4" x14ac:dyDescent="0.15">
      <c r="A852">
        <v>31.274999999999999</v>
      </c>
      <c r="D852">
        <f t="shared" si="13"/>
        <v>31</v>
      </c>
    </row>
    <row r="853" spans="1:4" x14ac:dyDescent="0.15">
      <c r="A853">
        <v>7.7750000000000004</v>
      </c>
      <c r="D853">
        <f t="shared" si="13"/>
        <v>8</v>
      </c>
    </row>
    <row r="854" spans="1:4" x14ac:dyDescent="0.15">
      <c r="A854">
        <v>15.245799999999999</v>
      </c>
      <c r="D854">
        <f t="shared" si="13"/>
        <v>15</v>
      </c>
    </row>
    <row r="855" spans="1:4" x14ac:dyDescent="0.15">
      <c r="A855">
        <v>39.4</v>
      </c>
      <c r="D855">
        <f t="shared" si="13"/>
        <v>39</v>
      </c>
    </row>
    <row r="856" spans="1:4" x14ac:dyDescent="0.15">
      <c r="A856">
        <v>26</v>
      </c>
      <c r="D856">
        <f t="shared" si="13"/>
        <v>26</v>
      </c>
    </row>
    <row r="857" spans="1:4" x14ac:dyDescent="0.15">
      <c r="A857">
        <v>9.35</v>
      </c>
      <c r="D857">
        <f t="shared" si="13"/>
        <v>9</v>
      </c>
    </row>
    <row r="858" spans="1:4" x14ac:dyDescent="0.15">
      <c r="A858">
        <v>164.86670000000001</v>
      </c>
      <c r="D858">
        <f t="shared" si="13"/>
        <v>165</v>
      </c>
    </row>
    <row r="859" spans="1:4" x14ac:dyDescent="0.15">
      <c r="A859">
        <v>26.55</v>
      </c>
      <c r="D859">
        <f t="shared" si="13"/>
        <v>27</v>
      </c>
    </row>
    <row r="860" spans="1:4" x14ac:dyDescent="0.15">
      <c r="A860">
        <v>19.258299999999998</v>
      </c>
      <c r="D860">
        <f t="shared" si="13"/>
        <v>19</v>
      </c>
    </row>
    <row r="861" spans="1:4" x14ac:dyDescent="0.15">
      <c r="A861">
        <v>7.2291999999999996</v>
      </c>
      <c r="D861">
        <f t="shared" si="13"/>
        <v>7</v>
      </c>
    </row>
    <row r="862" spans="1:4" x14ac:dyDescent="0.15">
      <c r="A862">
        <v>14.1083</v>
      </c>
      <c r="D862">
        <f t="shared" si="13"/>
        <v>14</v>
      </c>
    </row>
    <row r="863" spans="1:4" x14ac:dyDescent="0.15">
      <c r="A863">
        <v>11.5</v>
      </c>
      <c r="D863">
        <f t="shared" si="13"/>
        <v>12</v>
      </c>
    </row>
    <row r="864" spans="1:4" x14ac:dyDescent="0.15">
      <c r="A864">
        <v>25.929200000000002</v>
      </c>
      <c r="D864">
        <f t="shared" si="13"/>
        <v>26</v>
      </c>
    </row>
    <row r="865" spans="1:4" x14ac:dyDescent="0.15">
      <c r="A865">
        <v>69.55</v>
      </c>
      <c r="D865">
        <f t="shared" si="13"/>
        <v>70</v>
      </c>
    </row>
    <row r="866" spans="1:4" x14ac:dyDescent="0.15">
      <c r="A866">
        <v>13</v>
      </c>
      <c r="D866">
        <f t="shared" si="13"/>
        <v>13</v>
      </c>
    </row>
    <row r="867" spans="1:4" x14ac:dyDescent="0.15">
      <c r="A867">
        <v>13</v>
      </c>
      <c r="D867">
        <f t="shared" si="13"/>
        <v>13</v>
      </c>
    </row>
    <row r="868" spans="1:4" x14ac:dyDescent="0.15">
      <c r="A868">
        <v>13.8583</v>
      </c>
      <c r="D868">
        <f t="shared" si="13"/>
        <v>14</v>
      </c>
    </row>
    <row r="869" spans="1:4" x14ac:dyDescent="0.15">
      <c r="A869">
        <v>50.495800000000003</v>
      </c>
      <c r="D869">
        <f t="shared" si="13"/>
        <v>50</v>
      </c>
    </row>
    <row r="870" spans="1:4" x14ac:dyDescent="0.15">
      <c r="A870">
        <v>9.5</v>
      </c>
      <c r="D870">
        <f t="shared" si="13"/>
        <v>10</v>
      </c>
    </row>
    <row r="871" spans="1:4" x14ac:dyDescent="0.15">
      <c r="A871">
        <v>11.1333</v>
      </c>
      <c r="D871">
        <f t="shared" si="13"/>
        <v>11</v>
      </c>
    </row>
    <row r="872" spans="1:4" x14ac:dyDescent="0.15">
      <c r="A872">
        <v>7.8958000000000004</v>
      </c>
      <c r="D872">
        <f t="shared" si="13"/>
        <v>8</v>
      </c>
    </row>
    <row r="873" spans="1:4" x14ac:dyDescent="0.15">
      <c r="A873">
        <v>52.554200000000002</v>
      </c>
      <c r="D873">
        <f t="shared" si="13"/>
        <v>53</v>
      </c>
    </row>
    <row r="874" spans="1:4" x14ac:dyDescent="0.15">
      <c r="A874">
        <v>5</v>
      </c>
      <c r="D874">
        <f t="shared" si="13"/>
        <v>5</v>
      </c>
    </row>
    <row r="875" spans="1:4" x14ac:dyDescent="0.15">
      <c r="A875">
        <v>9</v>
      </c>
      <c r="D875">
        <f t="shared" si="13"/>
        <v>9</v>
      </c>
    </row>
    <row r="876" spans="1:4" x14ac:dyDescent="0.15">
      <c r="A876">
        <v>24</v>
      </c>
      <c r="D876">
        <f t="shared" si="13"/>
        <v>24</v>
      </c>
    </row>
    <row r="877" spans="1:4" x14ac:dyDescent="0.15">
      <c r="A877">
        <v>7.2249999999999996</v>
      </c>
      <c r="D877">
        <f t="shared" si="13"/>
        <v>7</v>
      </c>
    </row>
    <row r="878" spans="1:4" x14ac:dyDescent="0.15">
      <c r="A878">
        <v>9.8458000000000006</v>
      </c>
      <c r="D878">
        <f t="shared" si="13"/>
        <v>10</v>
      </c>
    </row>
    <row r="879" spans="1:4" x14ac:dyDescent="0.15">
      <c r="A879">
        <v>7.8958000000000004</v>
      </c>
      <c r="D879">
        <f t="shared" si="13"/>
        <v>8</v>
      </c>
    </row>
    <row r="880" spans="1:4" x14ac:dyDescent="0.15">
      <c r="A880">
        <v>7.8958000000000004</v>
      </c>
      <c r="D880">
        <f t="shared" si="13"/>
        <v>8</v>
      </c>
    </row>
    <row r="881" spans="1:4" x14ac:dyDescent="0.15">
      <c r="A881">
        <v>83.158299999999997</v>
      </c>
      <c r="D881">
        <f t="shared" si="13"/>
        <v>83</v>
      </c>
    </row>
    <row r="882" spans="1:4" x14ac:dyDescent="0.15">
      <c r="A882">
        <v>26</v>
      </c>
      <c r="D882">
        <f t="shared" si="13"/>
        <v>26</v>
      </c>
    </row>
    <row r="883" spans="1:4" x14ac:dyDescent="0.15">
      <c r="A883">
        <v>7.8958000000000004</v>
      </c>
      <c r="D883">
        <f t="shared" si="13"/>
        <v>8</v>
      </c>
    </row>
    <row r="884" spans="1:4" x14ac:dyDescent="0.15">
      <c r="A884">
        <v>10.5167</v>
      </c>
      <c r="D884">
        <f t="shared" si="13"/>
        <v>11</v>
      </c>
    </row>
    <row r="885" spans="1:4" x14ac:dyDescent="0.15">
      <c r="A885">
        <v>10.5</v>
      </c>
      <c r="D885">
        <f t="shared" si="13"/>
        <v>11</v>
      </c>
    </row>
    <row r="886" spans="1:4" x14ac:dyDescent="0.15">
      <c r="A886">
        <v>7.05</v>
      </c>
      <c r="D886">
        <f t="shared" si="13"/>
        <v>7</v>
      </c>
    </row>
    <row r="887" spans="1:4" x14ac:dyDescent="0.15">
      <c r="A887">
        <v>29.125</v>
      </c>
      <c r="D887">
        <f t="shared" si="13"/>
        <v>29</v>
      </c>
    </row>
    <row r="888" spans="1:4" x14ac:dyDescent="0.15">
      <c r="A888">
        <v>13</v>
      </c>
      <c r="D888">
        <f t="shared" si="13"/>
        <v>13</v>
      </c>
    </row>
    <row r="889" spans="1:4" x14ac:dyDescent="0.15">
      <c r="A889">
        <v>30</v>
      </c>
      <c r="D889">
        <f t="shared" si="13"/>
        <v>30</v>
      </c>
    </row>
    <row r="890" spans="1:4" x14ac:dyDescent="0.15">
      <c r="A890">
        <v>23.45</v>
      </c>
      <c r="D890">
        <f t="shared" si="13"/>
        <v>23</v>
      </c>
    </row>
    <row r="891" spans="1:4" x14ac:dyDescent="0.15">
      <c r="A891">
        <v>30</v>
      </c>
      <c r="D891">
        <f t="shared" si="13"/>
        <v>30</v>
      </c>
    </row>
    <row r="892" spans="1:4" x14ac:dyDescent="0.15">
      <c r="A892">
        <v>7.75</v>
      </c>
      <c r="D892">
        <f t="shared" si="13"/>
        <v>8</v>
      </c>
    </row>
  </sheetData>
  <phoneticPr fontId="18" type="noConversion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"/>
  <sheetViews>
    <sheetView workbookViewId="0">
      <selection activeCell="A9" sqref="A9"/>
    </sheetView>
  </sheetViews>
  <sheetFormatPr defaultRowHeight="13.5" x14ac:dyDescent="0.15"/>
  <cols>
    <col min="2" max="2" width="14.875" customWidth="1"/>
  </cols>
  <sheetData>
    <row r="1" spans="1:3" x14ac:dyDescent="0.15">
      <c r="A1">
        <v>7</v>
      </c>
      <c r="B1">
        <f>MODE(A:A)</f>
        <v>8</v>
      </c>
      <c r="C1" t="s">
        <v>1246</v>
      </c>
    </row>
    <row r="2" spans="1:3" x14ac:dyDescent="0.15">
      <c r="A2">
        <v>71</v>
      </c>
      <c r="B2">
        <f>MEDIAN(A:A)</f>
        <v>14</v>
      </c>
      <c r="C2" t="s">
        <v>1247</v>
      </c>
    </row>
    <row r="3" spans="1:3" x14ac:dyDescent="0.15">
      <c r="A3">
        <v>8</v>
      </c>
    </row>
    <row r="4" spans="1:3" x14ac:dyDescent="0.15">
      <c r="A4">
        <v>53</v>
      </c>
    </row>
    <row r="5" spans="1:3" x14ac:dyDescent="0.15">
      <c r="A5">
        <v>8</v>
      </c>
    </row>
    <row r="6" spans="1:3" x14ac:dyDescent="0.15">
      <c r="A6">
        <v>8</v>
      </c>
    </row>
    <row r="7" spans="1:3" x14ac:dyDescent="0.15">
      <c r="A7">
        <v>52</v>
      </c>
    </row>
    <row r="8" spans="1:3" x14ac:dyDescent="0.15">
      <c r="A8">
        <v>21</v>
      </c>
    </row>
    <row r="9" spans="1:3" x14ac:dyDescent="0.15">
      <c r="A9">
        <v>11</v>
      </c>
    </row>
    <row r="10" spans="1:3" x14ac:dyDescent="0.15">
      <c r="A10">
        <v>30</v>
      </c>
    </row>
    <row r="11" spans="1:3" x14ac:dyDescent="0.15">
      <c r="A11">
        <v>17</v>
      </c>
    </row>
    <row r="12" spans="1:3" x14ac:dyDescent="0.15">
      <c r="A12">
        <v>27</v>
      </c>
    </row>
    <row r="13" spans="1:3" x14ac:dyDescent="0.15">
      <c r="A13">
        <v>8</v>
      </c>
    </row>
    <row r="14" spans="1:3" x14ac:dyDescent="0.15">
      <c r="A14">
        <v>31</v>
      </c>
    </row>
    <row r="15" spans="1:3" x14ac:dyDescent="0.15">
      <c r="A15">
        <v>8</v>
      </c>
    </row>
    <row r="16" spans="1:3" x14ac:dyDescent="0.15">
      <c r="A16">
        <v>16</v>
      </c>
    </row>
    <row r="17" spans="1:1" x14ac:dyDescent="0.15">
      <c r="A17">
        <v>29</v>
      </c>
    </row>
    <row r="18" spans="1:1" x14ac:dyDescent="0.15">
      <c r="A18">
        <v>13</v>
      </c>
    </row>
    <row r="19" spans="1:1" x14ac:dyDescent="0.15">
      <c r="A19">
        <v>18</v>
      </c>
    </row>
    <row r="20" spans="1:1" x14ac:dyDescent="0.15">
      <c r="A20">
        <v>7</v>
      </c>
    </row>
    <row r="21" spans="1:1" x14ac:dyDescent="0.15">
      <c r="A21">
        <v>26</v>
      </c>
    </row>
    <row r="22" spans="1:1" x14ac:dyDescent="0.15">
      <c r="A22">
        <v>13</v>
      </c>
    </row>
    <row r="23" spans="1:1" x14ac:dyDescent="0.15">
      <c r="A23">
        <v>8</v>
      </c>
    </row>
    <row r="24" spans="1:1" x14ac:dyDescent="0.15">
      <c r="A24">
        <v>36</v>
      </c>
    </row>
    <row r="25" spans="1:1" x14ac:dyDescent="0.15">
      <c r="A25">
        <v>21</v>
      </c>
    </row>
    <row r="26" spans="1:1" x14ac:dyDescent="0.15">
      <c r="A26">
        <v>31</v>
      </c>
    </row>
    <row r="27" spans="1:1" x14ac:dyDescent="0.15">
      <c r="A27">
        <v>7</v>
      </c>
    </row>
    <row r="28" spans="1:1" x14ac:dyDescent="0.15">
      <c r="A28">
        <v>263</v>
      </c>
    </row>
    <row r="29" spans="1:1" x14ac:dyDescent="0.15">
      <c r="A29">
        <v>8</v>
      </c>
    </row>
    <row r="30" spans="1:1" x14ac:dyDescent="0.15">
      <c r="A30">
        <v>8</v>
      </c>
    </row>
    <row r="31" spans="1:1" x14ac:dyDescent="0.15">
      <c r="A31">
        <v>28</v>
      </c>
    </row>
    <row r="32" spans="1:1" x14ac:dyDescent="0.15">
      <c r="A32">
        <v>147</v>
      </c>
    </row>
    <row r="33" spans="1:1" x14ac:dyDescent="0.15">
      <c r="A33">
        <v>8</v>
      </c>
    </row>
    <row r="34" spans="1:1" x14ac:dyDescent="0.15">
      <c r="A34">
        <v>11</v>
      </c>
    </row>
    <row r="35" spans="1:1" x14ac:dyDescent="0.15">
      <c r="A35">
        <v>82</v>
      </c>
    </row>
    <row r="36" spans="1:1" x14ac:dyDescent="0.15">
      <c r="A36">
        <v>52</v>
      </c>
    </row>
    <row r="37" spans="1:1" x14ac:dyDescent="0.15">
      <c r="A37">
        <v>7</v>
      </c>
    </row>
    <row r="38" spans="1:1" x14ac:dyDescent="0.15">
      <c r="A38">
        <v>8</v>
      </c>
    </row>
    <row r="39" spans="1:1" x14ac:dyDescent="0.15">
      <c r="A39">
        <v>18</v>
      </c>
    </row>
    <row r="40" spans="1:1" x14ac:dyDescent="0.15">
      <c r="A40">
        <v>11</v>
      </c>
    </row>
    <row r="41" spans="1:1" x14ac:dyDescent="0.15">
      <c r="A41">
        <v>9</v>
      </c>
    </row>
    <row r="42" spans="1:1" x14ac:dyDescent="0.15">
      <c r="A42">
        <v>21</v>
      </c>
    </row>
    <row r="43" spans="1:1" x14ac:dyDescent="0.15">
      <c r="A43">
        <v>8</v>
      </c>
    </row>
    <row r="44" spans="1:1" x14ac:dyDescent="0.15">
      <c r="A44">
        <v>42</v>
      </c>
    </row>
    <row r="45" spans="1:1" x14ac:dyDescent="0.15">
      <c r="A45">
        <v>8</v>
      </c>
    </row>
    <row r="46" spans="1:1" x14ac:dyDescent="0.15">
      <c r="A46">
        <v>8</v>
      </c>
    </row>
    <row r="47" spans="1:1" x14ac:dyDescent="0.15">
      <c r="A47">
        <v>16</v>
      </c>
    </row>
    <row r="48" spans="1:1" x14ac:dyDescent="0.15">
      <c r="A48">
        <v>8</v>
      </c>
    </row>
    <row r="49" spans="1:1" x14ac:dyDescent="0.15">
      <c r="A49">
        <v>22</v>
      </c>
    </row>
    <row r="50" spans="1:1" x14ac:dyDescent="0.15">
      <c r="A50">
        <v>18</v>
      </c>
    </row>
    <row r="51" spans="1:1" x14ac:dyDescent="0.15">
      <c r="A51">
        <v>40</v>
      </c>
    </row>
    <row r="52" spans="1:1" x14ac:dyDescent="0.15">
      <c r="A52">
        <v>8</v>
      </c>
    </row>
    <row r="53" spans="1:1" x14ac:dyDescent="0.15">
      <c r="A53">
        <v>77</v>
      </c>
    </row>
    <row r="54" spans="1:1" x14ac:dyDescent="0.15">
      <c r="A54">
        <v>26</v>
      </c>
    </row>
    <row r="55" spans="1:1" x14ac:dyDescent="0.15">
      <c r="A55">
        <v>62</v>
      </c>
    </row>
    <row r="56" spans="1:1" x14ac:dyDescent="0.15">
      <c r="A56">
        <v>36</v>
      </c>
    </row>
    <row r="57" spans="1:1" x14ac:dyDescent="0.15">
      <c r="A57">
        <v>11</v>
      </c>
    </row>
    <row r="58" spans="1:1" x14ac:dyDescent="0.15">
      <c r="A58">
        <v>7</v>
      </c>
    </row>
    <row r="59" spans="1:1" x14ac:dyDescent="0.15">
      <c r="A59">
        <v>28</v>
      </c>
    </row>
    <row r="60" spans="1:1" x14ac:dyDescent="0.15">
      <c r="A60">
        <v>47</v>
      </c>
    </row>
    <row r="61" spans="1:1" x14ac:dyDescent="0.15">
      <c r="A61">
        <v>7</v>
      </c>
    </row>
    <row r="62" spans="1:1" x14ac:dyDescent="0.15">
      <c r="A62">
        <v>80</v>
      </c>
    </row>
    <row r="63" spans="1:1" x14ac:dyDescent="0.15">
      <c r="A63">
        <v>83</v>
      </c>
    </row>
    <row r="64" spans="1:1" x14ac:dyDescent="0.15">
      <c r="A64">
        <v>28</v>
      </c>
    </row>
    <row r="65" spans="1:1" x14ac:dyDescent="0.15">
      <c r="A65">
        <v>28</v>
      </c>
    </row>
    <row r="66" spans="1:1" x14ac:dyDescent="0.15">
      <c r="A66">
        <v>15</v>
      </c>
    </row>
    <row r="67" spans="1:1" x14ac:dyDescent="0.15">
      <c r="A67">
        <v>11</v>
      </c>
    </row>
    <row r="68" spans="1:1" x14ac:dyDescent="0.15">
      <c r="A68">
        <v>8</v>
      </c>
    </row>
    <row r="69" spans="1:1" x14ac:dyDescent="0.15">
      <c r="A69">
        <v>8</v>
      </c>
    </row>
    <row r="70" spans="1:1" x14ac:dyDescent="0.15">
      <c r="A70">
        <v>9</v>
      </c>
    </row>
    <row r="71" spans="1:1" x14ac:dyDescent="0.15">
      <c r="A71">
        <v>11</v>
      </c>
    </row>
    <row r="72" spans="1:1" x14ac:dyDescent="0.15">
      <c r="A72">
        <v>47</v>
      </c>
    </row>
    <row r="73" spans="1:1" x14ac:dyDescent="0.15">
      <c r="A73">
        <v>74</v>
      </c>
    </row>
    <row r="74" spans="1:1" x14ac:dyDescent="0.15">
      <c r="A74">
        <v>14</v>
      </c>
    </row>
    <row r="75" spans="1:1" x14ac:dyDescent="0.15">
      <c r="A75">
        <v>56</v>
      </c>
    </row>
    <row r="76" spans="1:1" x14ac:dyDescent="0.15">
      <c r="A76">
        <v>8</v>
      </c>
    </row>
    <row r="77" spans="1:1" x14ac:dyDescent="0.15">
      <c r="A77">
        <v>8</v>
      </c>
    </row>
    <row r="78" spans="1:1" x14ac:dyDescent="0.15">
      <c r="A78">
        <v>8</v>
      </c>
    </row>
    <row r="79" spans="1:1" x14ac:dyDescent="0.15">
      <c r="A79">
        <v>29</v>
      </c>
    </row>
    <row r="80" spans="1:1" x14ac:dyDescent="0.15">
      <c r="A80">
        <v>12</v>
      </c>
    </row>
    <row r="81" spans="1:1" x14ac:dyDescent="0.15">
      <c r="A81">
        <v>9</v>
      </c>
    </row>
    <row r="82" spans="1:1" x14ac:dyDescent="0.15">
      <c r="A82">
        <v>10</v>
      </c>
    </row>
    <row r="83" spans="1:1" x14ac:dyDescent="0.15">
      <c r="A83">
        <v>8</v>
      </c>
    </row>
    <row r="84" spans="1:1" x14ac:dyDescent="0.15">
      <c r="A84">
        <v>47</v>
      </c>
    </row>
    <row r="85" spans="1:1" x14ac:dyDescent="0.15">
      <c r="A85">
        <v>11</v>
      </c>
    </row>
    <row r="86" spans="1:1" x14ac:dyDescent="0.15">
      <c r="A86">
        <v>16</v>
      </c>
    </row>
    <row r="87" spans="1:1" x14ac:dyDescent="0.15">
      <c r="A87">
        <v>34</v>
      </c>
    </row>
    <row r="88" spans="1:1" x14ac:dyDescent="0.15">
      <c r="A88">
        <v>8</v>
      </c>
    </row>
    <row r="89" spans="1:1" x14ac:dyDescent="0.15">
      <c r="A89">
        <v>263</v>
      </c>
    </row>
    <row r="90" spans="1:1" x14ac:dyDescent="0.15">
      <c r="A90">
        <v>8</v>
      </c>
    </row>
    <row r="91" spans="1:1" x14ac:dyDescent="0.15">
      <c r="A91">
        <v>8</v>
      </c>
    </row>
    <row r="92" spans="1:1" x14ac:dyDescent="0.15">
      <c r="A92">
        <v>8</v>
      </c>
    </row>
    <row r="93" spans="1:1" x14ac:dyDescent="0.15">
      <c r="A93">
        <v>61</v>
      </c>
    </row>
    <row r="94" spans="1:1" x14ac:dyDescent="0.15">
      <c r="A94">
        <v>21</v>
      </c>
    </row>
    <row r="95" spans="1:1" x14ac:dyDescent="0.15">
      <c r="A95">
        <v>7</v>
      </c>
    </row>
    <row r="96" spans="1:1" x14ac:dyDescent="0.15">
      <c r="A96">
        <v>8</v>
      </c>
    </row>
    <row r="97" spans="1:1" x14ac:dyDescent="0.15">
      <c r="A97">
        <v>35</v>
      </c>
    </row>
    <row r="98" spans="1:1" x14ac:dyDescent="0.15">
      <c r="A98">
        <v>63</v>
      </c>
    </row>
    <row r="99" spans="1:1" x14ac:dyDescent="0.15">
      <c r="A99">
        <v>23</v>
      </c>
    </row>
    <row r="100" spans="1:1" x14ac:dyDescent="0.15">
      <c r="A100">
        <v>26</v>
      </c>
    </row>
    <row r="101" spans="1:1" x14ac:dyDescent="0.15">
      <c r="A101">
        <v>8</v>
      </c>
    </row>
    <row r="102" spans="1:1" x14ac:dyDescent="0.15">
      <c r="A102">
        <v>8</v>
      </c>
    </row>
    <row r="103" spans="1:1" x14ac:dyDescent="0.15">
      <c r="A103">
        <v>77</v>
      </c>
    </row>
    <row r="104" spans="1:1" x14ac:dyDescent="0.15">
      <c r="A104">
        <v>9</v>
      </c>
    </row>
    <row r="105" spans="1:1" x14ac:dyDescent="0.15">
      <c r="A105">
        <v>8</v>
      </c>
    </row>
    <row r="106" spans="1:1" x14ac:dyDescent="0.15">
      <c r="A106">
        <v>8</v>
      </c>
    </row>
    <row r="107" spans="1:1" x14ac:dyDescent="0.15">
      <c r="A107">
        <v>8</v>
      </c>
    </row>
    <row r="108" spans="1:1" x14ac:dyDescent="0.15">
      <c r="A108">
        <v>8</v>
      </c>
    </row>
    <row r="109" spans="1:1" x14ac:dyDescent="0.15">
      <c r="A109">
        <v>8</v>
      </c>
    </row>
    <row r="110" spans="1:1" x14ac:dyDescent="0.15">
      <c r="A110">
        <v>24</v>
      </c>
    </row>
    <row r="111" spans="1:1" x14ac:dyDescent="0.15">
      <c r="A111">
        <v>52</v>
      </c>
    </row>
    <row r="112" spans="1:1" x14ac:dyDescent="0.15">
      <c r="A112">
        <v>14</v>
      </c>
    </row>
    <row r="113" spans="1:1" x14ac:dyDescent="0.15">
      <c r="A113">
        <v>8</v>
      </c>
    </row>
    <row r="114" spans="1:1" x14ac:dyDescent="0.15">
      <c r="A114">
        <v>10</v>
      </c>
    </row>
    <row r="115" spans="1:1" x14ac:dyDescent="0.15">
      <c r="A115">
        <v>14</v>
      </c>
    </row>
    <row r="116" spans="1:1" x14ac:dyDescent="0.15">
      <c r="A116">
        <v>8</v>
      </c>
    </row>
    <row r="117" spans="1:1" x14ac:dyDescent="0.15">
      <c r="A117">
        <v>8</v>
      </c>
    </row>
    <row r="118" spans="1:1" x14ac:dyDescent="0.15">
      <c r="A118">
        <v>21</v>
      </c>
    </row>
    <row r="119" spans="1:1" x14ac:dyDescent="0.15">
      <c r="A119">
        <v>248</v>
      </c>
    </row>
    <row r="120" spans="1:1" x14ac:dyDescent="0.15">
      <c r="A120">
        <v>31</v>
      </c>
    </row>
    <row r="121" spans="1:1" x14ac:dyDescent="0.15">
      <c r="A121">
        <v>74</v>
      </c>
    </row>
    <row r="122" spans="1:1" x14ac:dyDescent="0.15">
      <c r="A122">
        <v>8</v>
      </c>
    </row>
    <row r="123" spans="1:1" x14ac:dyDescent="0.15">
      <c r="A123">
        <v>30</v>
      </c>
    </row>
    <row r="124" spans="1:1" x14ac:dyDescent="0.15">
      <c r="A124">
        <v>13</v>
      </c>
    </row>
    <row r="125" spans="1:1" x14ac:dyDescent="0.15">
      <c r="A125">
        <v>77</v>
      </c>
    </row>
    <row r="126" spans="1:1" x14ac:dyDescent="0.15">
      <c r="A126">
        <v>11</v>
      </c>
    </row>
    <row r="127" spans="1:1" x14ac:dyDescent="0.15">
      <c r="A127">
        <v>8</v>
      </c>
    </row>
    <row r="128" spans="1:1" x14ac:dyDescent="0.15">
      <c r="A128">
        <v>7</v>
      </c>
    </row>
    <row r="129" spans="1:1" x14ac:dyDescent="0.15">
      <c r="A129">
        <v>22</v>
      </c>
    </row>
    <row r="130" spans="1:1" x14ac:dyDescent="0.15">
      <c r="A130">
        <v>7</v>
      </c>
    </row>
    <row r="131" spans="1:1" x14ac:dyDescent="0.15">
      <c r="A131">
        <v>8</v>
      </c>
    </row>
    <row r="132" spans="1:1" x14ac:dyDescent="0.15">
      <c r="A132">
        <v>7</v>
      </c>
    </row>
    <row r="133" spans="1:1" x14ac:dyDescent="0.15">
      <c r="A133">
        <v>15</v>
      </c>
    </row>
    <row r="134" spans="1:1" x14ac:dyDescent="0.15">
      <c r="A134">
        <v>26</v>
      </c>
    </row>
    <row r="135" spans="1:1" x14ac:dyDescent="0.15">
      <c r="A135">
        <v>13</v>
      </c>
    </row>
    <row r="136" spans="1:1" x14ac:dyDescent="0.15">
      <c r="A136">
        <v>15</v>
      </c>
    </row>
    <row r="137" spans="1:1" x14ac:dyDescent="0.15">
      <c r="A137">
        <v>26</v>
      </c>
    </row>
    <row r="138" spans="1:1" x14ac:dyDescent="0.15">
      <c r="A138">
        <v>53</v>
      </c>
    </row>
    <row r="139" spans="1:1" x14ac:dyDescent="0.15">
      <c r="A139">
        <v>9</v>
      </c>
    </row>
    <row r="140" spans="1:1" x14ac:dyDescent="0.15">
      <c r="A140">
        <v>79</v>
      </c>
    </row>
    <row r="141" spans="1:1" x14ac:dyDescent="0.15">
      <c r="A141">
        <v>15</v>
      </c>
    </row>
    <row r="142" spans="1:1" x14ac:dyDescent="0.15">
      <c r="A142">
        <v>8</v>
      </c>
    </row>
    <row r="143" spans="1:1" x14ac:dyDescent="0.15">
      <c r="A143">
        <v>16</v>
      </c>
    </row>
    <row r="144" spans="1:1" x14ac:dyDescent="0.15">
      <c r="A144">
        <v>7</v>
      </c>
    </row>
    <row r="145" spans="1:1" x14ac:dyDescent="0.15">
      <c r="A145">
        <v>12</v>
      </c>
    </row>
    <row r="146" spans="1:1" x14ac:dyDescent="0.15">
      <c r="A146">
        <v>37</v>
      </c>
    </row>
    <row r="147" spans="1:1" x14ac:dyDescent="0.15">
      <c r="A147">
        <v>8</v>
      </c>
    </row>
    <row r="148" spans="1:1" x14ac:dyDescent="0.15">
      <c r="A148">
        <v>34</v>
      </c>
    </row>
    <row r="149" spans="1:1" x14ac:dyDescent="0.15">
      <c r="A149">
        <v>26</v>
      </c>
    </row>
    <row r="150" spans="1:1" x14ac:dyDescent="0.15">
      <c r="A150">
        <v>13</v>
      </c>
    </row>
    <row r="151" spans="1:1" x14ac:dyDescent="0.15">
      <c r="A151">
        <v>13</v>
      </c>
    </row>
    <row r="152" spans="1:1" x14ac:dyDescent="0.15">
      <c r="A152">
        <v>67</v>
      </c>
    </row>
    <row r="153" spans="1:1" x14ac:dyDescent="0.15">
      <c r="A153">
        <v>8</v>
      </c>
    </row>
    <row r="154" spans="1:1" x14ac:dyDescent="0.15">
      <c r="A154">
        <v>15</v>
      </c>
    </row>
    <row r="155" spans="1:1" x14ac:dyDescent="0.15">
      <c r="A155">
        <v>7</v>
      </c>
    </row>
    <row r="156" spans="1:1" x14ac:dyDescent="0.15">
      <c r="A156">
        <v>61</v>
      </c>
    </row>
    <row r="157" spans="1:1" x14ac:dyDescent="0.15">
      <c r="A157">
        <v>8</v>
      </c>
    </row>
    <row r="158" spans="1:1" x14ac:dyDescent="0.15">
      <c r="A158">
        <v>8</v>
      </c>
    </row>
    <row r="159" spans="1:1" x14ac:dyDescent="0.15">
      <c r="A159">
        <v>9</v>
      </c>
    </row>
    <row r="160" spans="1:1" x14ac:dyDescent="0.15">
      <c r="A160">
        <v>70</v>
      </c>
    </row>
    <row r="161" spans="1:1" x14ac:dyDescent="0.15">
      <c r="A161">
        <v>16</v>
      </c>
    </row>
    <row r="162" spans="1:1" x14ac:dyDescent="0.15">
      <c r="A162">
        <v>16</v>
      </c>
    </row>
    <row r="163" spans="1:1" x14ac:dyDescent="0.15">
      <c r="A163">
        <v>8</v>
      </c>
    </row>
    <row r="164" spans="1:1" x14ac:dyDescent="0.15">
      <c r="A164">
        <v>9</v>
      </c>
    </row>
    <row r="165" spans="1:1" x14ac:dyDescent="0.15">
      <c r="A165">
        <v>40</v>
      </c>
    </row>
    <row r="166" spans="1:1" x14ac:dyDescent="0.15">
      <c r="A166">
        <v>21</v>
      </c>
    </row>
    <row r="167" spans="1:1" x14ac:dyDescent="0.15">
      <c r="A167">
        <v>55</v>
      </c>
    </row>
    <row r="168" spans="1:1" x14ac:dyDescent="0.15">
      <c r="A168">
        <v>28</v>
      </c>
    </row>
    <row r="169" spans="1:1" x14ac:dyDescent="0.15">
      <c r="A169">
        <v>26</v>
      </c>
    </row>
    <row r="170" spans="1:1" x14ac:dyDescent="0.15">
      <c r="A170">
        <v>56</v>
      </c>
    </row>
    <row r="171" spans="1:1" x14ac:dyDescent="0.15">
      <c r="A171">
        <v>34</v>
      </c>
    </row>
    <row r="172" spans="1:1" x14ac:dyDescent="0.15">
      <c r="A172">
        <v>29</v>
      </c>
    </row>
    <row r="173" spans="1:1" x14ac:dyDescent="0.15">
      <c r="A173">
        <v>11</v>
      </c>
    </row>
    <row r="174" spans="1:1" x14ac:dyDescent="0.15">
      <c r="A174">
        <v>8</v>
      </c>
    </row>
    <row r="175" spans="1:1" x14ac:dyDescent="0.15">
      <c r="A175">
        <v>31</v>
      </c>
    </row>
    <row r="176" spans="1:1" x14ac:dyDescent="0.15">
      <c r="A176">
        <v>8</v>
      </c>
    </row>
    <row r="177" spans="1:1" x14ac:dyDescent="0.15">
      <c r="A177">
        <v>25</v>
      </c>
    </row>
    <row r="178" spans="1:1" x14ac:dyDescent="0.15">
      <c r="A178">
        <v>29</v>
      </c>
    </row>
    <row r="179" spans="1:1" x14ac:dyDescent="0.15">
      <c r="A179">
        <v>13</v>
      </c>
    </row>
    <row r="180" spans="1:1" x14ac:dyDescent="0.15">
      <c r="A180">
        <v>0</v>
      </c>
    </row>
    <row r="181" spans="1:1" x14ac:dyDescent="0.15">
      <c r="A181">
        <v>70</v>
      </c>
    </row>
    <row r="182" spans="1:1" x14ac:dyDescent="0.15">
      <c r="A182">
        <v>15</v>
      </c>
    </row>
    <row r="183" spans="1:1" x14ac:dyDescent="0.15">
      <c r="A183">
        <v>31</v>
      </c>
    </row>
    <row r="184" spans="1:1" x14ac:dyDescent="0.15">
      <c r="A184">
        <v>39</v>
      </c>
    </row>
    <row r="185" spans="1:1" x14ac:dyDescent="0.15">
      <c r="A185">
        <v>22</v>
      </c>
    </row>
    <row r="186" spans="1:1" x14ac:dyDescent="0.15">
      <c r="A186">
        <v>50</v>
      </c>
    </row>
    <row r="187" spans="1:1" x14ac:dyDescent="0.15">
      <c r="A187">
        <v>16</v>
      </c>
    </row>
    <row r="188" spans="1:1" x14ac:dyDescent="0.15">
      <c r="A188">
        <v>27</v>
      </c>
    </row>
    <row r="189" spans="1:1" x14ac:dyDescent="0.15">
      <c r="A189">
        <v>16</v>
      </c>
    </row>
    <row r="190" spans="1:1" x14ac:dyDescent="0.15">
      <c r="A190">
        <v>8</v>
      </c>
    </row>
    <row r="191" spans="1:1" x14ac:dyDescent="0.15">
      <c r="A191">
        <v>13</v>
      </c>
    </row>
    <row r="192" spans="1:1" x14ac:dyDescent="0.15">
      <c r="A192">
        <v>13</v>
      </c>
    </row>
    <row r="193" spans="1:1" x14ac:dyDescent="0.15">
      <c r="A193">
        <v>8</v>
      </c>
    </row>
    <row r="194" spans="1:1" x14ac:dyDescent="0.15">
      <c r="A194">
        <v>26</v>
      </c>
    </row>
    <row r="195" spans="1:1" x14ac:dyDescent="0.15">
      <c r="A195">
        <v>28</v>
      </c>
    </row>
    <row r="196" spans="1:1" x14ac:dyDescent="0.15">
      <c r="A196">
        <v>147</v>
      </c>
    </row>
    <row r="197" spans="1:1" x14ac:dyDescent="0.15">
      <c r="A197">
        <v>8</v>
      </c>
    </row>
    <row r="198" spans="1:1" x14ac:dyDescent="0.15">
      <c r="A198">
        <v>8</v>
      </c>
    </row>
    <row r="199" spans="1:1" x14ac:dyDescent="0.15">
      <c r="A199">
        <v>8</v>
      </c>
    </row>
    <row r="200" spans="1:1" x14ac:dyDescent="0.15">
      <c r="A200">
        <v>13</v>
      </c>
    </row>
    <row r="201" spans="1:1" x14ac:dyDescent="0.15">
      <c r="A201">
        <v>10</v>
      </c>
    </row>
    <row r="202" spans="1:1" x14ac:dyDescent="0.15">
      <c r="A202">
        <v>70</v>
      </c>
    </row>
    <row r="203" spans="1:1" x14ac:dyDescent="0.15">
      <c r="A203">
        <v>6</v>
      </c>
    </row>
    <row r="204" spans="1:1" x14ac:dyDescent="0.15">
      <c r="A204">
        <v>7</v>
      </c>
    </row>
    <row r="205" spans="1:1" x14ac:dyDescent="0.15">
      <c r="A205">
        <v>8</v>
      </c>
    </row>
    <row r="206" spans="1:1" x14ac:dyDescent="0.15">
      <c r="A206">
        <v>10</v>
      </c>
    </row>
    <row r="207" spans="1:1" x14ac:dyDescent="0.15">
      <c r="A207">
        <v>16</v>
      </c>
    </row>
    <row r="208" spans="1:1" x14ac:dyDescent="0.15">
      <c r="A208">
        <v>19</v>
      </c>
    </row>
    <row r="209" spans="1:1" x14ac:dyDescent="0.15">
      <c r="A209">
        <v>8</v>
      </c>
    </row>
    <row r="210" spans="1:1" x14ac:dyDescent="0.15">
      <c r="A210">
        <v>31</v>
      </c>
    </row>
    <row r="211" spans="1:1" x14ac:dyDescent="0.15">
      <c r="A211">
        <v>7</v>
      </c>
    </row>
    <row r="212" spans="1:1" x14ac:dyDescent="0.15">
      <c r="A212">
        <v>21</v>
      </c>
    </row>
    <row r="213" spans="1:1" x14ac:dyDescent="0.15">
      <c r="A213">
        <v>7</v>
      </c>
    </row>
    <row r="214" spans="1:1" x14ac:dyDescent="0.15">
      <c r="A214">
        <v>13</v>
      </c>
    </row>
    <row r="215" spans="1:1" x14ac:dyDescent="0.15">
      <c r="A215">
        <v>8</v>
      </c>
    </row>
    <row r="216" spans="1:1" x14ac:dyDescent="0.15">
      <c r="A216">
        <v>113</v>
      </c>
    </row>
    <row r="217" spans="1:1" x14ac:dyDescent="0.15">
      <c r="A217">
        <v>8</v>
      </c>
    </row>
    <row r="218" spans="1:1" x14ac:dyDescent="0.15">
      <c r="A218">
        <v>27</v>
      </c>
    </row>
    <row r="219" spans="1:1" x14ac:dyDescent="0.15">
      <c r="A219">
        <v>76</v>
      </c>
    </row>
    <row r="220" spans="1:1" x14ac:dyDescent="0.15">
      <c r="A220">
        <v>11</v>
      </c>
    </row>
    <row r="221" spans="1:1" x14ac:dyDescent="0.15">
      <c r="A221">
        <v>8</v>
      </c>
    </row>
    <row r="222" spans="1:1" x14ac:dyDescent="0.15">
      <c r="A222">
        <v>13</v>
      </c>
    </row>
    <row r="223" spans="1:1" x14ac:dyDescent="0.15">
      <c r="A223">
        <v>8</v>
      </c>
    </row>
    <row r="224" spans="1:1" x14ac:dyDescent="0.15">
      <c r="A224">
        <v>8</v>
      </c>
    </row>
    <row r="225" spans="1:1" x14ac:dyDescent="0.15">
      <c r="A225">
        <v>90</v>
      </c>
    </row>
    <row r="226" spans="1:1" x14ac:dyDescent="0.15">
      <c r="A226">
        <v>9</v>
      </c>
    </row>
    <row r="227" spans="1:1" x14ac:dyDescent="0.15">
      <c r="A227">
        <v>11</v>
      </c>
    </row>
    <row r="228" spans="1:1" x14ac:dyDescent="0.15">
      <c r="A228">
        <v>7</v>
      </c>
    </row>
    <row r="229" spans="1:1" x14ac:dyDescent="0.15">
      <c r="A229">
        <v>13</v>
      </c>
    </row>
    <row r="230" spans="1:1" x14ac:dyDescent="0.15">
      <c r="A230">
        <v>25</v>
      </c>
    </row>
    <row r="231" spans="1:1" x14ac:dyDescent="0.15">
      <c r="A231">
        <v>83</v>
      </c>
    </row>
    <row r="232" spans="1:1" x14ac:dyDescent="0.15">
      <c r="A232">
        <v>8</v>
      </c>
    </row>
    <row r="233" spans="1:1" x14ac:dyDescent="0.15">
      <c r="A233">
        <v>14</v>
      </c>
    </row>
    <row r="234" spans="1:1" x14ac:dyDescent="0.15">
      <c r="A234">
        <v>31</v>
      </c>
    </row>
    <row r="235" spans="1:1" x14ac:dyDescent="0.15">
      <c r="A235">
        <v>11</v>
      </c>
    </row>
    <row r="236" spans="1:1" x14ac:dyDescent="0.15">
      <c r="A236">
        <v>8</v>
      </c>
    </row>
    <row r="237" spans="1:1" x14ac:dyDescent="0.15">
      <c r="A237">
        <v>26</v>
      </c>
    </row>
    <row r="238" spans="1:1" x14ac:dyDescent="0.15">
      <c r="A238">
        <v>26</v>
      </c>
    </row>
    <row r="239" spans="1:1" x14ac:dyDescent="0.15">
      <c r="A239">
        <v>11</v>
      </c>
    </row>
    <row r="240" spans="1:1" x14ac:dyDescent="0.15">
      <c r="A240">
        <v>12</v>
      </c>
    </row>
    <row r="241" spans="1:1" x14ac:dyDescent="0.15">
      <c r="A241">
        <v>14</v>
      </c>
    </row>
    <row r="242" spans="1:1" x14ac:dyDescent="0.15">
      <c r="A242">
        <v>16</v>
      </c>
    </row>
    <row r="243" spans="1:1" x14ac:dyDescent="0.15">
      <c r="A243">
        <v>11</v>
      </c>
    </row>
    <row r="244" spans="1:1" x14ac:dyDescent="0.15">
      <c r="A244">
        <v>7</v>
      </c>
    </row>
    <row r="245" spans="1:1" x14ac:dyDescent="0.15">
      <c r="A245">
        <v>7</v>
      </c>
    </row>
    <row r="246" spans="1:1" x14ac:dyDescent="0.15">
      <c r="A246">
        <v>90</v>
      </c>
    </row>
    <row r="247" spans="1:1" x14ac:dyDescent="0.15">
      <c r="A247">
        <v>8</v>
      </c>
    </row>
    <row r="248" spans="1:1" x14ac:dyDescent="0.15">
      <c r="A248">
        <v>15</v>
      </c>
    </row>
    <row r="249" spans="1:1" x14ac:dyDescent="0.15">
      <c r="A249">
        <v>53</v>
      </c>
    </row>
    <row r="250" spans="1:1" x14ac:dyDescent="0.15">
      <c r="A250">
        <v>26</v>
      </c>
    </row>
    <row r="251" spans="1:1" x14ac:dyDescent="0.15">
      <c r="A251">
        <v>7</v>
      </c>
    </row>
    <row r="252" spans="1:1" x14ac:dyDescent="0.15">
      <c r="A252">
        <v>10</v>
      </c>
    </row>
    <row r="253" spans="1:1" x14ac:dyDescent="0.15">
      <c r="A253">
        <v>27</v>
      </c>
    </row>
    <row r="254" spans="1:1" x14ac:dyDescent="0.15">
      <c r="A254">
        <v>16</v>
      </c>
    </row>
    <row r="255" spans="1:1" x14ac:dyDescent="0.15">
      <c r="A255">
        <v>20</v>
      </c>
    </row>
    <row r="256" spans="1:1" x14ac:dyDescent="0.15">
      <c r="A256">
        <v>15</v>
      </c>
    </row>
    <row r="257" spans="1:1" x14ac:dyDescent="0.15">
      <c r="A257">
        <v>79</v>
      </c>
    </row>
    <row r="258" spans="1:1" x14ac:dyDescent="0.15">
      <c r="A258">
        <v>87</v>
      </c>
    </row>
    <row r="259" spans="1:1" x14ac:dyDescent="0.15">
      <c r="A259">
        <v>512</v>
      </c>
    </row>
    <row r="260" spans="1:1" x14ac:dyDescent="0.15">
      <c r="A260">
        <v>26</v>
      </c>
    </row>
    <row r="261" spans="1:1" x14ac:dyDescent="0.15">
      <c r="A261">
        <v>8</v>
      </c>
    </row>
    <row r="262" spans="1:1" x14ac:dyDescent="0.15">
      <c r="A262">
        <v>31</v>
      </c>
    </row>
    <row r="263" spans="1:1" x14ac:dyDescent="0.15">
      <c r="A263">
        <v>80</v>
      </c>
    </row>
    <row r="264" spans="1:1" x14ac:dyDescent="0.15">
      <c r="A264">
        <v>0</v>
      </c>
    </row>
    <row r="265" spans="1:1" x14ac:dyDescent="0.15">
      <c r="A265">
        <v>8</v>
      </c>
    </row>
    <row r="266" spans="1:1" x14ac:dyDescent="0.15">
      <c r="A266">
        <v>11</v>
      </c>
    </row>
    <row r="267" spans="1:1" x14ac:dyDescent="0.15">
      <c r="A267">
        <v>40</v>
      </c>
    </row>
    <row r="268" spans="1:1" x14ac:dyDescent="0.15">
      <c r="A268">
        <v>8</v>
      </c>
    </row>
    <row r="269" spans="1:1" x14ac:dyDescent="0.15">
      <c r="A269">
        <v>153</v>
      </c>
    </row>
    <row r="270" spans="1:1" x14ac:dyDescent="0.15">
      <c r="A270">
        <v>136</v>
      </c>
    </row>
    <row r="271" spans="1:1" x14ac:dyDescent="0.15">
      <c r="A271">
        <v>31</v>
      </c>
    </row>
    <row r="272" spans="1:1" x14ac:dyDescent="0.15">
      <c r="A272">
        <v>0</v>
      </c>
    </row>
    <row r="273" spans="1:1" x14ac:dyDescent="0.15">
      <c r="A273">
        <v>20</v>
      </c>
    </row>
    <row r="274" spans="1:1" x14ac:dyDescent="0.15">
      <c r="A274">
        <v>30</v>
      </c>
    </row>
    <row r="275" spans="1:1" x14ac:dyDescent="0.15">
      <c r="A275">
        <v>8</v>
      </c>
    </row>
    <row r="276" spans="1:1" x14ac:dyDescent="0.15">
      <c r="A276">
        <v>78</v>
      </c>
    </row>
    <row r="277" spans="1:1" x14ac:dyDescent="0.15">
      <c r="A277">
        <v>8</v>
      </c>
    </row>
    <row r="278" spans="1:1" x14ac:dyDescent="0.15">
      <c r="A278">
        <v>0</v>
      </c>
    </row>
    <row r="279" spans="1:1" x14ac:dyDescent="0.15">
      <c r="A279">
        <v>29</v>
      </c>
    </row>
    <row r="280" spans="1:1" x14ac:dyDescent="0.15">
      <c r="A280">
        <v>20</v>
      </c>
    </row>
    <row r="281" spans="1:1" x14ac:dyDescent="0.15">
      <c r="A281">
        <v>8</v>
      </c>
    </row>
    <row r="282" spans="1:1" x14ac:dyDescent="0.15">
      <c r="A282">
        <v>8</v>
      </c>
    </row>
    <row r="283" spans="1:1" x14ac:dyDescent="0.15">
      <c r="A283">
        <v>10</v>
      </c>
    </row>
    <row r="284" spans="1:1" x14ac:dyDescent="0.15">
      <c r="A284">
        <v>8</v>
      </c>
    </row>
    <row r="285" spans="1:1" x14ac:dyDescent="0.15">
      <c r="A285">
        <v>26</v>
      </c>
    </row>
    <row r="286" spans="1:1" x14ac:dyDescent="0.15">
      <c r="A286">
        <v>9</v>
      </c>
    </row>
    <row r="287" spans="1:1" x14ac:dyDescent="0.15">
      <c r="A287">
        <v>10</v>
      </c>
    </row>
    <row r="288" spans="1:1" x14ac:dyDescent="0.15">
      <c r="A288">
        <v>8</v>
      </c>
    </row>
    <row r="289" spans="1:1" x14ac:dyDescent="0.15">
      <c r="A289">
        <v>13</v>
      </c>
    </row>
    <row r="290" spans="1:1" x14ac:dyDescent="0.15">
      <c r="A290">
        <v>8</v>
      </c>
    </row>
    <row r="291" spans="1:1" x14ac:dyDescent="0.15">
      <c r="A291">
        <v>79</v>
      </c>
    </row>
    <row r="292" spans="1:1" x14ac:dyDescent="0.15">
      <c r="A292">
        <v>91</v>
      </c>
    </row>
    <row r="293" spans="1:1" x14ac:dyDescent="0.15">
      <c r="A293">
        <v>13</v>
      </c>
    </row>
    <row r="294" spans="1:1" x14ac:dyDescent="0.15">
      <c r="A294">
        <v>9</v>
      </c>
    </row>
    <row r="295" spans="1:1" x14ac:dyDescent="0.15">
      <c r="A295">
        <v>8</v>
      </c>
    </row>
    <row r="296" spans="1:1" x14ac:dyDescent="0.15">
      <c r="A296">
        <v>28</v>
      </c>
    </row>
    <row r="297" spans="1:1" x14ac:dyDescent="0.15">
      <c r="A297">
        <v>7</v>
      </c>
    </row>
    <row r="298" spans="1:1" x14ac:dyDescent="0.15">
      <c r="A298">
        <v>152</v>
      </c>
    </row>
    <row r="299" spans="1:1" x14ac:dyDescent="0.15">
      <c r="A299">
        <v>31</v>
      </c>
    </row>
    <row r="300" spans="1:1" x14ac:dyDescent="0.15">
      <c r="A300">
        <v>248</v>
      </c>
    </row>
    <row r="301" spans="1:1" x14ac:dyDescent="0.15">
      <c r="A301">
        <v>8</v>
      </c>
    </row>
    <row r="302" spans="1:1" x14ac:dyDescent="0.15">
      <c r="A302">
        <v>23</v>
      </c>
    </row>
    <row r="303" spans="1:1" x14ac:dyDescent="0.15">
      <c r="A303">
        <v>0</v>
      </c>
    </row>
    <row r="304" spans="1:1" x14ac:dyDescent="0.15">
      <c r="A304">
        <v>12</v>
      </c>
    </row>
    <row r="305" spans="1:1" x14ac:dyDescent="0.15">
      <c r="A305">
        <v>8</v>
      </c>
    </row>
    <row r="306" spans="1:1" x14ac:dyDescent="0.15">
      <c r="A306">
        <v>152</v>
      </c>
    </row>
    <row r="307" spans="1:1" x14ac:dyDescent="0.15">
      <c r="A307">
        <v>111</v>
      </c>
    </row>
    <row r="308" spans="1:1" x14ac:dyDescent="0.15">
      <c r="A308">
        <v>109</v>
      </c>
    </row>
    <row r="309" spans="1:1" x14ac:dyDescent="0.15">
      <c r="A309">
        <v>24</v>
      </c>
    </row>
    <row r="310" spans="1:1" x14ac:dyDescent="0.15">
      <c r="A310">
        <v>57</v>
      </c>
    </row>
    <row r="311" spans="1:1" x14ac:dyDescent="0.15">
      <c r="A311">
        <v>83</v>
      </c>
    </row>
    <row r="312" spans="1:1" x14ac:dyDescent="0.15">
      <c r="A312">
        <v>262</v>
      </c>
    </row>
    <row r="313" spans="1:1" x14ac:dyDescent="0.15">
      <c r="A313">
        <v>26</v>
      </c>
    </row>
    <row r="314" spans="1:1" x14ac:dyDescent="0.15">
      <c r="A314">
        <v>8</v>
      </c>
    </row>
    <row r="315" spans="1:1" x14ac:dyDescent="0.15">
      <c r="A315">
        <v>26</v>
      </c>
    </row>
    <row r="316" spans="1:1" x14ac:dyDescent="0.15">
      <c r="A316">
        <v>8</v>
      </c>
    </row>
    <row r="317" spans="1:1" x14ac:dyDescent="0.15">
      <c r="A317">
        <v>26</v>
      </c>
    </row>
    <row r="318" spans="1:1" x14ac:dyDescent="0.15">
      <c r="A318">
        <v>14</v>
      </c>
    </row>
    <row r="319" spans="1:1" x14ac:dyDescent="0.15">
      <c r="A319">
        <v>165</v>
      </c>
    </row>
    <row r="320" spans="1:1" x14ac:dyDescent="0.15">
      <c r="A320">
        <v>135</v>
      </c>
    </row>
    <row r="321" spans="1:1" x14ac:dyDescent="0.15">
      <c r="A321">
        <v>7</v>
      </c>
    </row>
    <row r="322" spans="1:1" x14ac:dyDescent="0.15">
      <c r="A322">
        <v>8</v>
      </c>
    </row>
    <row r="323" spans="1:1" x14ac:dyDescent="0.15">
      <c r="A323">
        <v>12</v>
      </c>
    </row>
    <row r="324" spans="1:1" x14ac:dyDescent="0.15">
      <c r="A324">
        <v>29</v>
      </c>
    </row>
    <row r="325" spans="1:1" x14ac:dyDescent="0.15">
      <c r="A325">
        <v>70</v>
      </c>
    </row>
    <row r="326" spans="1:1" x14ac:dyDescent="0.15">
      <c r="A326">
        <v>136</v>
      </c>
    </row>
    <row r="327" spans="1:1" x14ac:dyDescent="0.15">
      <c r="A327">
        <v>6</v>
      </c>
    </row>
    <row r="328" spans="1:1" x14ac:dyDescent="0.15">
      <c r="A328">
        <v>13</v>
      </c>
    </row>
    <row r="329" spans="1:1" x14ac:dyDescent="0.15">
      <c r="A329">
        <v>21</v>
      </c>
    </row>
    <row r="330" spans="1:1" x14ac:dyDescent="0.15">
      <c r="A330">
        <v>58</v>
      </c>
    </row>
    <row r="331" spans="1:1" x14ac:dyDescent="0.15">
      <c r="A331">
        <v>23</v>
      </c>
    </row>
    <row r="332" spans="1:1" x14ac:dyDescent="0.15">
      <c r="A332">
        <v>29</v>
      </c>
    </row>
    <row r="333" spans="1:1" x14ac:dyDescent="0.15">
      <c r="A333">
        <v>153</v>
      </c>
    </row>
    <row r="334" spans="1:1" x14ac:dyDescent="0.15">
      <c r="A334">
        <v>18</v>
      </c>
    </row>
    <row r="335" spans="1:1" x14ac:dyDescent="0.15">
      <c r="A335">
        <v>134</v>
      </c>
    </row>
    <row r="336" spans="1:1" x14ac:dyDescent="0.15">
      <c r="A336">
        <v>8</v>
      </c>
    </row>
    <row r="337" spans="1:1" x14ac:dyDescent="0.15">
      <c r="A337">
        <v>67</v>
      </c>
    </row>
    <row r="338" spans="1:1" x14ac:dyDescent="0.15">
      <c r="A338">
        <v>135</v>
      </c>
    </row>
    <row r="339" spans="1:1" x14ac:dyDescent="0.15">
      <c r="A339">
        <v>8</v>
      </c>
    </row>
    <row r="340" spans="1:1" x14ac:dyDescent="0.15">
      <c r="A340">
        <v>36</v>
      </c>
    </row>
    <row r="341" spans="1:1" x14ac:dyDescent="0.15">
      <c r="A341">
        <v>26</v>
      </c>
    </row>
    <row r="342" spans="1:1" x14ac:dyDescent="0.15">
      <c r="A342">
        <v>263</v>
      </c>
    </row>
    <row r="343" spans="1:1" x14ac:dyDescent="0.15">
      <c r="A343">
        <v>13</v>
      </c>
    </row>
    <row r="344" spans="1:1" x14ac:dyDescent="0.15">
      <c r="A344">
        <v>13</v>
      </c>
    </row>
    <row r="345" spans="1:1" x14ac:dyDescent="0.15">
      <c r="A345">
        <v>13</v>
      </c>
    </row>
    <row r="346" spans="1:1" x14ac:dyDescent="0.15">
      <c r="A346">
        <v>13</v>
      </c>
    </row>
    <row r="347" spans="1:1" x14ac:dyDescent="0.15">
      <c r="A347">
        <v>13</v>
      </c>
    </row>
    <row r="348" spans="1:1" x14ac:dyDescent="0.15">
      <c r="A348">
        <v>16</v>
      </c>
    </row>
    <row r="349" spans="1:1" x14ac:dyDescent="0.15">
      <c r="A349">
        <v>16</v>
      </c>
    </row>
    <row r="350" spans="1:1" x14ac:dyDescent="0.15">
      <c r="A350">
        <v>9</v>
      </c>
    </row>
    <row r="351" spans="1:1" x14ac:dyDescent="0.15">
      <c r="A351">
        <v>9</v>
      </c>
    </row>
    <row r="352" spans="1:1" x14ac:dyDescent="0.15">
      <c r="A352">
        <v>35</v>
      </c>
    </row>
    <row r="353" spans="1:1" x14ac:dyDescent="0.15">
      <c r="A353">
        <v>7</v>
      </c>
    </row>
    <row r="354" spans="1:1" x14ac:dyDescent="0.15">
      <c r="A354">
        <v>18</v>
      </c>
    </row>
    <row r="355" spans="1:1" x14ac:dyDescent="0.15">
      <c r="A355">
        <v>7</v>
      </c>
    </row>
    <row r="356" spans="1:1" x14ac:dyDescent="0.15">
      <c r="A356">
        <v>10</v>
      </c>
    </row>
    <row r="357" spans="1:1" x14ac:dyDescent="0.15">
      <c r="A357">
        <v>55</v>
      </c>
    </row>
    <row r="358" spans="1:1" x14ac:dyDescent="0.15">
      <c r="A358">
        <v>13</v>
      </c>
    </row>
    <row r="359" spans="1:1" x14ac:dyDescent="0.15">
      <c r="A359">
        <v>8</v>
      </c>
    </row>
    <row r="360" spans="1:1" x14ac:dyDescent="0.15">
      <c r="A360">
        <v>8</v>
      </c>
    </row>
    <row r="361" spans="1:1" x14ac:dyDescent="0.15">
      <c r="A361">
        <v>28</v>
      </c>
    </row>
    <row r="362" spans="1:1" x14ac:dyDescent="0.15">
      <c r="A362">
        <v>28</v>
      </c>
    </row>
    <row r="363" spans="1:1" x14ac:dyDescent="0.15">
      <c r="A363">
        <v>14</v>
      </c>
    </row>
    <row r="364" spans="1:1" x14ac:dyDescent="0.15">
      <c r="A364">
        <v>7</v>
      </c>
    </row>
    <row r="365" spans="1:1" x14ac:dyDescent="0.15">
      <c r="A365">
        <v>16</v>
      </c>
    </row>
    <row r="366" spans="1:1" x14ac:dyDescent="0.15">
      <c r="A366">
        <v>7</v>
      </c>
    </row>
    <row r="367" spans="1:1" x14ac:dyDescent="0.15">
      <c r="A367">
        <v>75</v>
      </c>
    </row>
    <row r="368" spans="1:1" x14ac:dyDescent="0.15">
      <c r="A368">
        <v>7</v>
      </c>
    </row>
    <row r="369" spans="1:1" x14ac:dyDescent="0.15">
      <c r="A369">
        <v>8</v>
      </c>
    </row>
    <row r="370" spans="1:1" x14ac:dyDescent="0.15">
      <c r="A370">
        <v>69</v>
      </c>
    </row>
    <row r="371" spans="1:1" x14ac:dyDescent="0.15">
      <c r="A371">
        <v>55</v>
      </c>
    </row>
    <row r="372" spans="1:1" x14ac:dyDescent="0.15">
      <c r="A372">
        <v>6</v>
      </c>
    </row>
    <row r="373" spans="1:1" x14ac:dyDescent="0.15">
      <c r="A373">
        <v>8</v>
      </c>
    </row>
    <row r="374" spans="1:1" x14ac:dyDescent="0.15">
      <c r="A374">
        <v>136</v>
      </c>
    </row>
    <row r="375" spans="1:1" x14ac:dyDescent="0.15">
      <c r="A375">
        <v>21</v>
      </c>
    </row>
    <row r="376" spans="1:1" x14ac:dyDescent="0.15">
      <c r="A376">
        <v>82</v>
      </c>
    </row>
    <row r="377" spans="1:1" x14ac:dyDescent="0.15">
      <c r="A377">
        <v>7</v>
      </c>
    </row>
    <row r="378" spans="1:1" x14ac:dyDescent="0.15">
      <c r="A378">
        <v>212</v>
      </c>
    </row>
    <row r="379" spans="1:1" x14ac:dyDescent="0.15">
      <c r="A379">
        <v>4</v>
      </c>
    </row>
    <row r="380" spans="1:1" x14ac:dyDescent="0.15">
      <c r="A380">
        <v>8</v>
      </c>
    </row>
    <row r="381" spans="1:1" x14ac:dyDescent="0.15">
      <c r="A381">
        <v>228</v>
      </c>
    </row>
    <row r="382" spans="1:1" x14ac:dyDescent="0.15">
      <c r="A382">
        <v>16</v>
      </c>
    </row>
    <row r="383" spans="1:1" x14ac:dyDescent="0.15">
      <c r="A383">
        <v>8</v>
      </c>
    </row>
    <row r="384" spans="1:1" x14ac:dyDescent="0.15">
      <c r="A384">
        <v>52</v>
      </c>
    </row>
    <row r="385" spans="1:1" x14ac:dyDescent="0.15">
      <c r="A385">
        <v>8</v>
      </c>
    </row>
    <row r="386" spans="1:1" x14ac:dyDescent="0.15">
      <c r="A386">
        <v>74</v>
      </c>
    </row>
    <row r="387" spans="1:1" x14ac:dyDescent="0.15">
      <c r="A387">
        <v>47</v>
      </c>
    </row>
    <row r="388" spans="1:1" x14ac:dyDescent="0.15">
      <c r="A388">
        <v>13</v>
      </c>
    </row>
    <row r="389" spans="1:1" x14ac:dyDescent="0.15">
      <c r="A389">
        <v>8</v>
      </c>
    </row>
    <row r="390" spans="1:1" x14ac:dyDescent="0.15">
      <c r="A390">
        <v>12</v>
      </c>
    </row>
    <row r="391" spans="1:1" x14ac:dyDescent="0.15">
      <c r="A391">
        <v>120</v>
      </c>
    </row>
    <row r="392" spans="1:1" x14ac:dyDescent="0.15">
      <c r="A392">
        <v>8</v>
      </c>
    </row>
    <row r="393" spans="1:1" x14ac:dyDescent="0.15">
      <c r="A393">
        <v>8</v>
      </c>
    </row>
    <row r="394" spans="1:1" x14ac:dyDescent="0.15">
      <c r="A394">
        <v>113</v>
      </c>
    </row>
    <row r="395" spans="1:1" x14ac:dyDescent="0.15">
      <c r="A395">
        <v>17</v>
      </c>
    </row>
    <row r="396" spans="1:1" x14ac:dyDescent="0.15">
      <c r="A396">
        <v>8</v>
      </c>
    </row>
    <row r="397" spans="1:1" x14ac:dyDescent="0.15">
      <c r="A397">
        <v>8</v>
      </c>
    </row>
    <row r="398" spans="1:1" x14ac:dyDescent="0.15">
      <c r="A398">
        <v>26</v>
      </c>
    </row>
    <row r="399" spans="1:1" x14ac:dyDescent="0.15">
      <c r="A399">
        <v>11</v>
      </c>
    </row>
    <row r="400" spans="1:1" x14ac:dyDescent="0.15">
      <c r="A400">
        <v>13</v>
      </c>
    </row>
    <row r="401" spans="1:1" x14ac:dyDescent="0.15">
      <c r="A401">
        <v>8</v>
      </c>
    </row>
    <row r="402" spans="1:1" x14ac:dyDescent="0.15">
      <c r="A402">
        <v>8</v>
      </c>
    </row>
    <row r="403" spans="1:1" x14ac:dyDescent="0.15">
      <c r="A403">
        <v>10</v>
      </c>
    </row>
    <row r="404" spans="1:1" x14ac:dyDescent="0.15">
      <c r="A404">
        <v>16</v>
      </c>
    </row>
    <row r="405" spans="1:1" x14ac:dyDescent="0.15">
      <c r="A405">
        <v>9</v>
      </c>
    </row>
    <row r="406" spans="1:1" x14ac:dyDescent="0.15">
      <c r="A406">
        <v>21</v>
      </c>
    </row>
    <row r="407" spans="1:1" x14ac:dyDescent="0.15">
      <c r="A407">
        <v>8</v>
      </c>
    </row>
    <row r="408" spans="1:1" x14ac:dyDescent="0.15">
      <c r="A408">
        <v>19</v>
      </c>
    </row>
    <row r="409" spans="1:1" x14ac:dyDescent="0.15">
      <c r="A409">
        <v>8</v>
      </c>
    </row>
    <row r="410" spans="1:1" x14ac:dyDescent="0.15">
      <c r="A410">
        <v>25</v>
      </c>
    </row>
    <row r="411" spans="1:1" x14ac:dyDescent="0.15">
      <c r="A411">
        <v>8</v>
      </c>
    </row>
    <row r="412" spans="1:1" x14ac:dyDescent="0.15">
      <c r="A412">
        <v>7</v>
      </c>
    </row>
    <row r="413" spans="1:1" x14ac:dyDescent="0.15">
      <c r="A413">
        <v>90</v>
      </c>
    </row>
    <row r="414" spans="1:1" x14ac:dyDescent="0.15">
      <c r="A414">
        <v>0</v>
      </c>
    </row>
    <row r="415" spans="1:1" x14ac:dyDescent="0.15">
      <c r="A415">
        <v>8</v>
      </c>
    </row>
    <row r="416" spans="1:1" x14ac:dyDescent="0.15">
      <c r="A416">
        <v>8</v>
      </c>
    </row>
    <row r="417" spans="1:1" x14ac:dyDescent="0.15">
      <c r="A417">
        <v>33</v>
      </c>
    </row>
    <row r="418" spans="1:1" x14ac:dyDescent="0.15">
      <c r="A418">
        <v>13</v>
      </c>
    </row>
    <row r="419" spans="1:1" x14ac:dyDescent="0.15">
      <c r="A419">
        <v>13</v>
      </c>
    </row>
    <row r="420" spans="1:1" x14ac:dyDescent="0.15">
      <c r="A420">
        <v>24</v>
      </c>
    </row>
    <row r="421" spans="1:1" x14ac:dyDescent="0.15">
      <c r="A421">
        <v>8</v>
      </c>
    </row>
    <row r="422" spans="1:1" x14ac:dyDescent="0.15">
      <c r="A422">
        <v>8</v>
      </c>
    </row>
    <row r="423" spans="1:1" x14ac:dyDescent="0.15">
      <c r="A423">
        <v>8</v>
      </c>
    </row>
    <row r="424" spans="1:1" x14ac:dyDescent="0.15">
      <c r="A424">
        <v>14</v>
      </c>
    </row>
    <row r="425" spans="1:1" x14ac:dyDescent="0.15">
      <c r="A425">
        <v>20</v>
      </c>
    </row>
    <row r="426" spans="1:1" x14ac:dyDescent="0.15">
      <c r="A426">
        <v>7</v>
      </c>
    </row>
    <row r="427" spans="1:1" x14ac:dyDescent="0.15">
      <c r="A427">
        <v>26</v>
      </c>
    </row>
    <row r="428" spans="1:1" x14ac:dyDescent="0.15">
      <c r="A428">
        <v>26</v>
      </c>
    </row>
    <row r="429" spans="1:1" x14ac:dyDescent="0.15">
      <c r="A429">
        <v>8</v>
      </c>
    </row>
    <row r="430" spans="1:1" x14ac:dyDescent="0.15">
      <c r="A430">
        <v>8</v>
      </c>
    </row>
    <row r="431" spans="1:1" x14ac:dyDescent="0.15">
      <c r="A431">
        <v>27</v>
      </c>
    </row>
    <row r="432" spans="1:1" x14ac:dyDescent="0.15">
      <c r="A432">
        <v>16</v>
      </c>
    </row>
    <row r="433" spans="1:1" x14ac:dyDescent="0.15">
      <c r="A433">
        <v>26</v>
      </c>
    </row>
    <row r="434" spans="1:1" x14ac:dyDescent="0.15">
      <c r="A434">
        <v>7</v>
      </c>
    </row>
    <row r="435" spans="1:1" x14ac:dyDescent="0.15">
      <c r="A435">
        <v>56</v>
      </c>
    </row>
    <row r="436" spans="1:1" x14ac:dyDescent="0.15">
      <c r="A436">
        <v>120</v>
      </c>
    </row>
    <row r="437" spans="1:1" x14ac:dyDescent="0.15">
      <c r="A437">
        <v>34</v>
      </c>
    </row>
    <row r="438" spans="1:1" x14ac:dyDescent="0.15">
      <c r="A438">
        <v>19</v>
      </c>
    </row>
    <row r="439" spans="1:1" x14ac:dyDescent="0.15">
      <c r="A439">
        <v>263</v>
      </c>
    </row>
    <row r="440" spans="1:1" x14ac:dyDescent="0.15">
      <c r="A440">
        <v>11</v>
      </c>
    </row>
    <row r="441" spans="1:1" x14ac:dyDescent="0.15">
      <c r="A441">
        <v>26</v>
      </c>
    </row>
    <row r="442" spans="1:1" x14ac:dyDescent="0.15">
      <c r="A442">
        <v>10</v>
      </c>
    </row>
    <row r="443" spans="1:1" x14ac:dyDescent="0.15">
      <c r="A443">
        <v>8</v>
      </c>
    </row>
    <row r="444" spans="1:1" x14ac:dyDescent="0.15">
      <c r="A444">
        <v>13</v>
      </c>
    </row>
    <row r="445" spans="1:1" x14ac:dyDescent="0.15">
      <c r="A445">
        <v>8</v>
      </c>
    </row>
    <row r="446" spans="1:1" x14ac:dyDescent="0.15">
      <c r="A446">
        <v>82</v>
      </c>
    </row>
    <row r="447" spans="1:1" x14ac:dyDescent="0.15">
      <c r="A447">
        <v>20</v>
      </c>
    </row>
    <row r="448" spans="1:1" x14ac:dyDescent="0.15">
      <c r="A448">
        <v>27</v>
      </c>
    </row>
    <row r="449" spans="1:1" x14ac:dyDescent="0.15">
      <c r="A449">
        <v>19</v>
      </c>
    </row>
    <row r="450" spans="1:1" x14ac:dyDescent="0.15">
      <c r="A450">
        <v>31</v>
      </c>
    </row>
    <row r="451" spans="1:1" x14ac:dyDescent="0.15">
      <c r="A451">
        <v>28</v>
      </c>
    </row>
    <row r="452" spans="1:1" x14ac:dyDescent="0.15">
      <c r="A452">
        <v>20</v>
      </c>
    </row>
    <row r="453" spans="1:1" x14ac:dyDescent="0.15">
      <c r="A453">
        <v>28</v>
      </c>
    </row>
    <row r="454" spans="1:1" x14ac:dyDescent="0.15">
      <c r="A454">
        <v>89</v>
      </c>
    </row>
    <row r="455" spans="1:1" x14ac:dyDescent="0.15">
      <c r="A455">
        <v>8</v>
      </c>
    </row>
    <row r="456" spans="1:1" x14ac:dyDescent="0.15">
      <c r="A456">
        <v>8</v>
      </c>
    </row>
    <row r="457" spans="1:1" x14ac:dyDescent="0.15">
      <c r="A457">
        <v>27</v>
      </c>
    </row>
    <row r="458" spans="1:1" x14ac:dyDescent="0.15">
      <c r="A458">
        <v>52</v>
      </c>
    </row>
    <row r="459" spans="1:1" x14ac:dyDescent="0.15">
      <c r="A459">
        <v>11</v>
      </c>
    </row>
    <row r="460" spans="1:1" x14ac:dyDescent="0.15">
      <c r="A460">
        <v>8</v>
      </c>
    </row>
    <row r="461" spans="1:1" x14ac:dyDescent="0.15">
      <c r="A461">
        <v>27</v>
      </c>
    </row>
    <row r="462" spans="1:1" x14ac:dyDescent="0.15">
      <c r="A462">
        <v>8</v>
      </c>
    </row>
    <row r="463" spans="1:1" x14ac:dyDescent="0.15">
      <c r="A463">
        <v>39</v>
      </c>
    </row>
    <row r="464" spans="1:1" x14ac:dyDescent="0.15">
      <c r="A464">
        <v>13</v>
      </c>
    </row>
    <row r="465" spans="1:1" x14ac:dyDescent="0.15">
      <c r="A465">
        <v>8</v>
      </c>
    </row>
    <row r="466" spans="1:1" x14ac:dyDescent="0.15">
      <c r="A466">
        <v>7</v>
      </c>
    </row>
    <row r="467" spans="1:1" x14ac:dyDescent="0.15">
      <c r="A467">
        <v>0</v>
      </c>
    </row>
    <row r="468" spans="1:1" x14ac:dyDescent="0.15">
      <c r="A468">
        <v>27</v>
      </c>
    </row>
    <row r="469" spans="1:1" x14ac:dyDescent="0.15">
      <c r="A469">
        <v>8</v>
      </c>
    </row>
    <row r="470" spans="1:1" x14ac:dyDescent="0.15">
      <c r="A470">
        <v>19</v>
      </c>
    </row>
    <row r="471" spans="1:1" x14ac:dyDescent="0.15">
      <c r="A471">
        <v>7</v>
      </c>
    </row>
    <row r="472" spans="1:1" x14ac:dyDescent="0.15">
      <c r="A472">
        <v>9</v>
      </c>
    </row>
    <row r="473" spans="1:1" x14ac:dyDescent="0.15">
      <c r="A473">
        <v>28</v>
      </c>
    </row>
    <row r="474" spans="1:1" x14ac:dyDescent="0.15">
      <c r="A474">
        <v>14</v>
      </c>
    </row>
    <row r="475" spans="1:1" x14ac:dyDescent="0.15">
      <c r="A475">
        <v>10</v>
      </c>
    </row>
    <row r="476" spans="1:1" x14ac:dyDescent="0.15">
      <c r="A476">
        <v>52</v>
      </c>
    </row>
    <row r="477" spans="1:1" x14ac:dyDescent="0.15">
      <c r="A477">
        <v>21</v>
      </c>
    </row>
    <row r="478" spans="1:1" x14ac:dyDescent="0.15">
      <c r="A478">
        <v>7</v>
      </c>
    </row>
    <row r="479" spans="1:1" x14ac:dyDescent="0.15">
      <c r="A479">
        <v>8</v>
      </c>
    </row>
    <row r="480" spans="1:1" x14ac:dyDescent="0.15">
      <c r="A480">
        <v>12</v>
      </c>
    </row>
    <row r="481" spans="1:1" x14ac:dyDescent="0.15">
      <c r="A481">
        <v>47</v>
      </c>
    </row>
    <row r="482" spans="1:1" x14ac:dyDescent="0.15">
      <c r="A482">
        <v>0</v>
      </c>
    </row>
    <row r="483" spans="1:1" x14ac:dyDescent="0.15">
      <c r="A483">
        <v>8</v>
      </c>
    </row>
    <row r="484" spans="1:1" x14ac:dyDescent="0.15">
      <c r="A484">
        <v>10</v>
      </c>
    </row>
    <row r="485" spans="1:1" x14ac:dyDescent="0.15">
      <c r="A485">
        <v>91</v>
      </c>
    </row>
    <row r="486" spans="1:1" x14ac:dyDescent="0.15">
      <c r="A486">
        <v>25</v>
      </c>
    </row>
    <row r="487" spans="1:1" x14ac:dyDescent="0.15">
      <c r="A487">
        <v>90</v>
      </c>
    </row>
    <row r="488" spans="1:1" x14ac:dyDescent="0.15">
      <c r="A488">
        <v>30</v>
      </c>
    </row>
    <row r="489" spans="1:1" x14ac:dyDescent="0.15">
      <c r="A489">
        <v>8</v>
      </c>
    </row>
    <row r="490" spans="1:1" x14ac:dyDescent="0.15">
      <c r="A490">
        <v>16</v>
      </c>
    </row>
    <row r="491" spans="1:1" x14ac:dyDescent="0.15">
      <c r="A491">
        <v>20</v>
      </c>
    </row>
    <row r="492" spans="1:1" x14ac:dyDescent="0.15">
      <c r="A492">
        <v>7</v>
      </c>
    </row>
    <row r="493" spans="1:1" x14ac:dyDescent="0.15">
      <c r="A493">
        <v>31</v>
      </c>
    </row>
    <row r="494" spans="1:1" x14ac:dyDescent="0.15">
      <c r="A494">
        <v>50</v>
      </c>
    </row>
    <row r="495" spans="1:1" x14ac:dyDescent="0.15">
      <c r="A495">
        <v>8</v>
      </c>
    </row>
    <row r="496" spans="1:1" x14ac:dyDescent="0.15">
      <c r="A496">
        <v>14</v>
      </c>
    </row>
    <row r="497" spans="1:1" x14ac:dyDescent="0.15">
      <c r="A497">
        <v>78</v>
      </c>
    </row>
    <row r="498" spans="1:1" x14ac:dyDescent="0.15">
      <c r="A498">
        <v>15</v>
      </c>
    </row>
    <row r="499" spans="1:1" x14ac:dyDescent="0.15">
      <c r="A499">
        <v>152</v>
      </c>
    </row>
    <row r="500" spans="1:1" x14ac:dyDescent="0.15">
      <c r="A500">
        <v>8</v>
      </c>
    </row>
    <row r="501" spans="1:1" x14ac:dyDescent="0.15">
      <c r="A501">
        <v>9</v>
      </c>
    </row>
    <row r="502" spans="1:1" x14ac:dyDescent="0.15">
      <c r="A502">
        <v>8</v>
      </c>
    </row>
    <row r="503" spans="1:1" x14ac:dyDescent="0.15">
      <c r="A503">
        <v>8</v>
      </c>
    </row>
    <row r="504" spans="1:1" x14ac:dyDescent="0.15">
      <c r="A504">
        <v>10</v>
      </c>
    </row>
    <row r="505" spans="1:1" x14ac:dyDescent="0.15">
      <c r="A505">
        <v>87</v>
      </c>
    </row>
    <row r="506" spans="1:1" x14ac:dyDescent="0.15">
      <c r="A506">
        <v>109</v>
      </c>
    </row>
    <row r="507" spans="1:1" x14ac:dyDescent="0.15">
      <c r="A507">
        <v>26</v>
      </c>
    </row>
    <row r="508" spans="1:1" x14ac:dyDescent="0.15">
      <c r="A508">
        <v>27</v>
      </c>
    </row>
    <row r="509" spans="1:1" x14ac:dyDescent="0.15">
      <c r="A509">
        <v>23</v>
      </c>
    </row>
    <row r="510" spans="1:1" x14ac:dyDescent="0.15">
      <c r="A510">
        <v>56</v>
      </c>
    </row>
    <row r="511" spans="1:1" x14ac:dyDescent="0.15">
      <c r="A511">
        <v>8</v>
      </c>
    </row>
    <row r="512" spans="1:1" x14ac:dyDescent="0.15">
      <c r="A512">
        <v>8</v>
      </c>
    </row>
    <row r="513" spans="1:1" x14ac:dyDescent="0.15">
      <c r="A513">
        <v>26</v>
      </c>
    </row>
    <row r="514" spans="1:1" x14ac:dyDescent="0.15">
      <c r="A514">
        <v>59</v>
      </c>
    </row>
    <row r="515" spans="1:1" x14ac:dyDescent="0.15">
      <c r="A515">
        <v>7</v>
      </c>
    </row>
    <row r="516" spans="1:1" x14ac:dyDescent="0.15">
      <c r="A516">
        <v>34</v>
      </c>
    </row>
    <row r="517" spans="1:1" x14ac:dyDescent="0.15">
      <c r="A517">
        <v>11</v>
      </c>
    </row>
    <row r="518" spans="1:1" x14ac:dyDescent="0.15">
      <c r="A518">
        <v>24</v>
      </c>
    </row>
    <row r="519" spans="1:1" x14ac:dyDescent="0.15">
      <c r="A519">
        <v>26</v>
      </c>
    </row>
    <row r="520" spans="1:1" x14ac:dyDescent="0.15">
      <c r="A520">
        <v>8</v>
      </c>
    </row>
    <row r="521" spans="1:1" x14ac:dyDescent="0.15">
      <c r="A521">
        <v>94</v>
      </c>
    </row>
    <row r="522" spans="1:1" x14ac:dyDescent="0.15">
      <c r="A522">
        <v>8</v>
      </c>
    </row>
    <row r="523" spans="1:1" x14ac:dyDescent="0.15">
      <c r="A523">
        <v>7</v>
      </c>
    </row>
    <row r="524" spans="1:1" x14ac:dyDescent="0.15">
      <c r="A524">
        <v>58</v>
      </c>
    </row>
    <row r="525" spans="1:1" x14ac:dyDescent="0.15">
      <c r="A525">
        <v>7</v>
      </c>
    </row>
    <row r="526" spans="1:1" x14ac:dyDescent="0.15">
      <c r="A526">
        <v>8</v>
      </c>
    </row>
    <row r="527" spans="1:1" x14ac:dyDescent="0.15">
      <c r="A527">
        <v>11</v>
      </c>
    </row>
    <row r="528" spans="1:1" x14ac:dyDescent="0.15">
      <c r="A528">
        <v>222</v>
      </c>
    </row>
    <row r="529" spans="1:1" x14ac:dyDescent="0.15">
      <c r="A529">
        <v>8</v>
      </c>
    </row>
    <row r="530" spans="1:1" x14ac:dyDescent="0.15">
      <c r="A530">
        <v>12</v>
      </c>
    </row>
    <row r="531" spans="1:1" x14ac:dyDescent="0.15">
      <c r="A531">
        <v>26</v>
      </c>
    </row>
    <row r="532" spans="1:1" x14ac:dyDescent="0.15">
      <c r="A532">
        <v>7</v>
      </c>
    </row>
    <row r="533" spans="1:1" x14ac:dyDescent="0.15">
      <c r="A533">
        <v>7</v>
      </c>
    </row>
    <row r="534" spans="1:1" x14ac:dyDescent="0.15">
      <c r="A534">
        <v>22</v>
      </c>
    </row>
    <row r="535" spans="1:1" x14ac:dyDescent="0.15">
      <c r="A535">
        <v>9</v>
      </c>
    </row>
    <row r="536" spans="1:1" x14ac:dyDescent="0.15">
      <c r="A536">
        <v>26</v>
      </c>
    </row>
    <row r="537" spans="1:1" x14ac:dyDescent="0.15">
      <c r="A537">
        <v>27</v>
      </c>
    </row>
    <row r="538" spans="1:1" x14ac:dyDescent="0.15">
      <c r="A538">
        <v>106</v>
      </c>
    </row>
    <row r="539" spans="1:1" x14ac:dyDescent="0.15">
      <c r="A539">
        <v>15</v>
      </c>
    </row>
    <row r="540" spans="1:1" x14ac:dyDescent="0.15">
      <c r="A540">
        <v>50</v>
      </c>
    </row>
    <row r="541" spans="1:1" x14ac:dyDescent="0.15">
      <c r="A541">
        <v>71</v>
      </c>
    </row>
    <row r="542" spans="1:1" x14ac:dyDescent="0.15">
      <c r="A542">
        <v>31</v>
      </c>
    </row>
    <row r="543" spans="1:1" x14ac:dyDescent="0.15">
      <c r="A543">
        <v>31</v>
      </c>
    </row>
    <row r="544" spans="1:1" x14ac:dyDescent="0.15">
      <c r="A544">
        <v>26</v>
      </c>
    </row>
    <row r="545" spans="1:1" x14ac:dyDescent="0.15">
      <c r="A545">
        <v>106</v>
      </c>
    </row>
    <row r="546" spans="1:1" x14ac:dyDescent="0.15">
      <c r="A546">
        <v>26</v>
      </c>
    </row>
    <row r="547" spans="1:1" x14ac:dyDescent="0.15">
      <c r="A547">
        <v>26</v>
      </c>
    </row>
    <row r="548" spans="1:1" x14ac:dyDescent="0.15">
      <c r="A548">
        <v>14</v>
      </c>
    </row>
    <row r="549" spans="1:1" x14ac:dyDescent="0.15">
      <c r="A549">
        <v>21</v>
      </c>
    </row>
    <row r="550" spans="1:1" x14ac:dyDescent="0.15">
      <c r="A550">
        <v>37</v>
      </c>
    </row>
    <row r="551" spans="1:1" x14ac:dyDescent="0.15">
      <c r="A551">
        <v>111</v>
      </c>
    </row>
    <row r="552" spans="1:1" x14ac:dyDescent="0.15">
      <c r="A552">
        <v>26</v>
      </c>
    </row>
    <row r="553" spans="1:1" x14ac:dyDescent="0.15">
      <c r="A553">
        <v>8</v>
      </c>
    </row>
    <row r="554" spans="1:1" x14ac:dyDescent="0.15">
      <c r="A554">
        <v>7</v>
      </c>
    </row>
    <row r="555" spans="1:1" x14ac:dyDescent="0.15">
      <c r="A555">
        <v>8</v>
      </c>
    </row>
    <row r="556" spans="1:1" x14ac:dyDescent="0.15">
      <c r="A556">
        <v>27</v>
      </c>
    </row>
    <row r="557" spans="1:1" x14ac:dyDescent="0.15">
      <c r="A557">
        <v>40</v>
      </c>
    </row>
    <row r="558" spans="1:1" x14ac:dyDescent="0.15">
      <c r="A558">
        <v>228</v>
      </c>
    </row>
    <row r="559" spans="1:1" x14ac:dyDescent="0.15">
      <c r="A559">
        <v>80</v>
      </c>
    </row>
    <row r="560" spans="1:1" x14ac:dyDescent="0.15">
      <c r="A560">
        <v>17</v>
      </c>
    </row>
    <row r="561" spans="1:1" x14ac:dyDescent="0.15">
      <c r="A561">
        <v>8</v>
      </c>
    </row>
    <row r="562" spans="1:1" x14ac:dyDescent="0.15">
      <c r="A562">
        <v>8</v>
      </c>
    </row>
    <row r="563" spans="1:1" x14ac:dyDescent="0.15">
      <c r="A563">
        <v>14</v>
      </c>
    </row>
    <row r="564" spans="1:1" x14ac:dyDescent="0.15">
      <c r="A564">
        <v>8</v>
      </c>
    </row>
    <row r="565" spans="1:1" x14ac:dyDescent="0.15">
      <c r="A565">
        <v>8</v>
      </c>
    </row>
    <row r="566" spans="1:1" x14ac:dyDescent="0.15">
      <c r="A566">
        <v>24</v>
      </c>
    </row>
    <row r="567" spans="1:1" x14ac:dyDescent="0.15">
      <c r="A567">
        <v>8</v>
      </c>
    </row>
    <row r="568" spans="1:1" x14ac:dyDescent="0.15">
      <c r="A568">
        <v>21</v>
      </c>
    </row>
    <row r="569" spans="1:1" x14ac:dyDescent="0.15">
      <c r="A569">
        <v>7</v>
      </c>
    </row>
    <row r="570" spans="1:1" x14ac:dyDescent="0.15">
      <c r="A570">
        <v>8</v>
      </c>
    </row>
    <row r="571" spans="1:1" x14ac:dyDescent="0.15">
      <c r="A571">
        <v>11</v>
      </c>
    </row>
    <row r="572" spans="1:1" x14ac:dyDescent="0.15">
      <c r="A572">
        <v>51</v>
      </c>
    </row>
    <row r="573" spans="1:1" x14ac:dyDescent="0.15">
      <c r="A573">
        <v>26</v>
      </c>
    </row>
    <row r="574" spans="1:1" x14ac:dyDescent="0.15">
      <c r="A574">
        <v>8</v>
      </c>
    </row>
    <row r="575" spans="1:1" x14ac:dyDescent="0.15">
      <c r="A575">
        <v>8</v>
      </c>
    </row>
    <row r="576" spans="1:1" x14ac:dyDescent="0.15">
      <c r="A576">
        <v>15</v>
      </c>
    </row>
    <row r="577" spans="1:1" x14ac:dyDescent="0.15">
      <c r="A577">
        <v>13</v>
      </c>
    </row>
    <row r="578" spans="1:1" x14ac:dyDescent="0.15">
      <c r="A578">
        <v>56</v>
      </c>
    </row>
    <row r="579" spans="1:1" x14ac:dyDescent="0.15">
      <c r="A579">
        <v>14</v>
      </c>
    </row>
    <row r="580" spans="1:1" x14ac:dyDescent="0.15">
      <c r="A580">
        <v>8</v>
      </c>
    </row>
    <row r="581" spans="1:1" x14ac:dyDescent="0.15">
      <c r="A581">
        <v>30</v>
      </c>
    </row>
    <row r="582" spans="1:1" x14ac:dyDescent="0.15">
      <c r="A582">
        <v>111</v>
      </c>
    </row>
    <row r="583" spans="1:1" x14ac:dyDescent="0.15">
      <c r="A583">
        <v>26</v>
      </c>
    </row>
    <row r="584" spans="1:1" x14ac:dyDescent="0.15">
      <c r="A584">
        <v>40</v>
      </c>
    </row>
    <row r="585" spans="1:1" x14ac:dyDescent="0.15">
      <c r="A585">
        <v>9</v>
      </c>
    </row>
    <row r="586" spans="1:1" x14ac:dyDescent="0.15">
      <c r="A586">
        <v>80</v>
      </c>
    </row>
    <row r="587" spans="1:1" x14ac:dyDescent="0.15">
      <c r="A587">
        <v>15</v>
      </c>
    </row>
    <row r="588" spans="1:1" x14ac:dyDescent="0.15">
      <c r="A588">
        <v>79</v>
      </c>
    </row>
    <row r="589" spans="1:1" x14ac:dyDescent="0.15">
      <c r="A589">
        <v>8</v>
      </c>
    </row>
    <row r="590" spans="1:1" x14ac:dyDescent="0.15">
      <c r="A590">
        <v>8</v>
      </c>
    </row>
    <row r="591" spans="1:1" x14ac:dyDescent="0.15">
      <c r="A591">
        <v>7</v>
      </c>
    </row>
    <row r="592" spans="1:1" x14ac:dyDescent="0.15">
      <c r="A592">
        <v>78</v>
      </c>
    </row>
    <row r="593" spans="1:1" x14ac:dyDescent="0.15">
      <c r="A593">
        <v>7</v>
      </c>
    </row>
    <row r="594" spans="1:1" x14ac:dyDescent="0.15">
      <c r="A594">
        <v>8</v>
      </c>
    </row>
    <row r="595" spans="1:1" x14ac:dyDescent="0.15">
      <c r="A595">
        <v>26</v>
      </c>
    </row>
    <row r="596" spans="1:1" x14ac:dyDescent="0.15">
      <c r="A596">
        <v>24</v>
      </c>
    </row>
    <row r="597" spans="1:1" x14ac:dyDescent="0.15">
      <c r="A597">
        <v>33</v>
      </c>
    </row>
    <row r="598" spans="1:1" x14ac:dyDescent="0.15">
      <c r="A598">
        <v>0</v>
      </c>
    </row>
    <row r="599" spans="1:1" x14ac:dyDescent="0.15">
      <c r="A599">
        <v>7</v>
      </c>
    </row>
    <row r="600" spans="1:1" x14ac:dyDescent="0.15">
      <c r="A600">
        <v>57</v>
      </c>
    </row>
    <row r="601" spans="1:1" x14ac:dyDescent="0.15">
      <c r="A601">
        <v>27</v>
      </c>
    </row>
    <row r="602" spans="1:1" x14ac:dyDescent="0.15">
      <c r="A602">
        <v>8</v>
      </c>
    </row>
    <row r="603" spans="1:1" x14ac:dyDescent="0.15">
      <c r="A603">
        <v>42</v>
      </c>
    </row>
    <row r="604" spans="1:1" x14ac:dyDescent="0.15">
      <c r="A604">
        <v>8</v>
      </c>
    </row>
    <row r="605" spans="1:1" x14ac:dyDescent="0.15">
      <c r="A605">
        <v>27</v>
      </c>
    </row>
    <row r="606" spans="1:1" x14ac:dyDescent="0.15">
      <c r="A606">
        <v>16</v>
      </c>
    </row>
    <row r="607" spans="1:1" x14ac:dyDescent="0.15">
      <c r="A607">
        <v>8</v>
      </c>
    </row>
    <row r="608" spans="1:1" x14ac:dyDescent="0.15">
      <c r="A608">
        <v>31</v>
      </c>
    </row>
    <row r="609" spans="1:1" x14ac:dyDescent="0.15">
      <c r="A609">
        <v>42</v>
      </c>
    </row>
    <row r="610" spans="1:1" x14ac:dyDescent="0.15">
      <c r="A610">
        <v>153</v>
      </c>
    </row>
    <row r="611" spans="1:1" x14ac:dyDescent="0.15">
      <c r="A611">
        <v>31</v>
      </c>
    </row>
    <row r="612" spans="1:1" x14ac:dyDescent="0.15">
      <c r="A612">
        <v>7</v>
      </c>
    </row>
    <row r="613" spans="1:1" x14ac:dyDescent="0.15">
      <c r="A613">
        <v>16</v>
      </c>
    </row>
    <row r="614" spans="1:1" x14ac:dyDescent="0.15">
      <c r="A614">
        <v>8</v>
      </c>
    </row>
    <row r="615" spans="1:1" x14ac:dyDescent="0.15">
      <c r="A615">
        <v>8</v>
      </c>
    </row>
    <row r="616" spans="1:1" x14ac:dyDescent="0.15">
      <c r="A616">
        <v>65</v>
      </c>
    </row>
    <row r="617" spans="1:1" x14ac:dyDescent="0.15">
      <c r="A617">
        <v>14</v>
      </c>
    </row>
    <row r="618" spans="1:1" x14ac:dyDescent="0.15">
      <c r="A618">
        <v>16</v>
      </c>
    </row>
    <row r="619" spans="1:1" x14ac:dyDescent="0.15">
      <c r="A619">
        <v>39</v>
      </c>
    </row>
    <row r="620" spans="1:1" x14ac:dyDescent="0.15">
      <c r="A620">
        <v>11</v>
      </c>
    </row>
    <row r="621" spans="1:1" x14ac:dyDescent="0.15">
      <c r="A621">
        <v>14</v>
      </c>
    </row>
    <row r="622" spans="1:1" x14ac:dyDescent="0.15">
      <c r="A622">
        <v>53</v>
      </c>
    </row>
    <row r="623" spans="1:1" x14ac:dyDescent="0.15">
      <c r="A623">
        <v>16</v>
      </c>
    </row>
    <row r="624" spans="1:1" x14ac:dyDescent="0.15">
      <c r="A624">
        <v>8</v>
      </c>
    </row>
    <row r="625" spans="1:1" x14ac:dyDescent="0.15">
      <c r="A625">
        <v>16</v>
      </c>
    </row>
    <row r="626" spans="1:1" x14ac:dyDescent="0.15">
      <c r="A626">
        <v>32</v>
      </c>
    </row>
    <row r="627" spans="1:1" x14ac:dyDescent="0.15">
      <c r="A627">
        <v>12</v>
      </c>
    </row>
    <row r="628" spans="1:1" x14ac:dyDescent="0.15">
      <c r="A628">
        <v>78</v>
      </c>
    </row>
    <row r="629" spans="1:1" x14ac:dyDescent="0.15">
      <c r="A629">
        <v>8</v>
      </c>
    </row>
    <row r="630" spans="1:1" x14ac:dyDescent="0.15">
      <c r="A630">
        <v>8</v>
      </c>
    </row>
    <row r="631" spans="1:1" x14ac:dyDescent="0.15">
      <c r="A631">
        <v>30</v>
      </c>
    </row>
    <row r="632" spans="1:1" x14ac:dyDescent="0.15">
      <c r="A632">
        <v>7</v>
      </c>
    </row>
    <row r="633" spans="1:1" x14ac:dyDescent="0.15">
      <c r="A633">
        <v>31</v>
      </c>
    </row>
    <row r="634" spans="1:1" x14ac:dyDescent="0.15">
      <c r="A634">
        <v>0</v>
      </c>
    </row>
    <row r="635" spans="1:1" x14ac:dyDescent="0.15">
      <c r="A635">
        <v>28</v>
      </c>
    </row>
    <row r="636" spans="1:1" x14ac:dyDescent="0.15">
      <c r="A636">
        <v>13</v>
      </c>
    </row>
    <row r="637" spans="1:1" x14ac:dyDescent="0.15">
      <c r="A637">
        <v>8</v>
      </c>
    </row>
    <row r="638" spans="1:1" x14ac:dyDescent="0.15">
      <c r="A638">
        <v>26</v>
      </c>
    </row>
    <row r="639" spans="1:1" x14ac:dyDescent="0.15">
      <c r="A639">
        <v>40</v>
      </c>
    </row>
    <row r="640" spans="1:1" x14ac:dyDescent="0.15">
      <c r="A640">
        <v>16</v>
      </c>
    </row>
    <row r="641" spans="1:1" x14ac:dyDescent="0.15">
      <c r="A641">
        <v>8</v>
      </c>
    </row>
    <row r="642" spans="1:1" x14ac:dyDescent="0.15">
      <c r="A642">
        <v>69</v>
      </c>
    </row>
    <row r="643" spans="1:1" x14ac:dyDescent="0.15">
      <c r="A643">
        <v>28</v>
      </c>
    </row>
    <row r="644" spans="1:1" x14ac:dyDescent="0.15">
      <c r="A644">
        <v>56</v>
      </c>
    </row>
    <row r="645" spans="1:1" x14ac:dyDescent="0.15">
      <c r="A645">
        <v>19</v>
      </c>
    </row>
    <row r="646" spans="1:1" x14ac:dyDescent="0.15">
      <c r="A646">
        <v>77</v>
      </c>
    </row>
    <row r="647" spans="1:1" x14ac:dyDescent="0.15">
      <c r="A647">
        <v>8</v>
      </c>
    </row>
    <row r="648" spans="1:1" x14ac:dyDescent="0.15">
      <c r="A648">
        <v>36</v>
      </c>
    </row>
    <row r="649" spans="1:1" x14ac:dyDescent="0.15">
      <c r="A649">
        <v>8</v>
      </c>
    </row>
    <row r="650" spans="1:1" x14ac:dyDescent="0.15">
      <c r="A650">
        <v>8</v>
      </c>
    </row>
    <row r="651" spans="1:1" x14ac:dyDescent="0.15">
      <c r="A651">
        <v>8</v>
      </c>
    </row>
    <row r="652" spans="1:1" x14ac:dyDescent="0.15">
      <c r="A652">
        <v>23</v>
      </c>
    </row>
    <row r="653" spans="1:1" x14ac:dyDescent="0.15">
      <c r="A653">
        <v>8</v>
      </c>
    </row>
    <row r="654" spans="1:1" x14ac:dyDescent="0.15">
      <c r="A654">
        <v>8</v>
      </c>
    </row>
    <row r="655" spans="1:1" x14ac:dyDescent="0.15">
      <c r="A655">
        <v>7</v>
      </c>
    </row>
    <row r="656" spans="1:1" x14ac:dyDescent="0.15">
      <c r="A656">
        <v>74</v>
      </c>
    </row>
    <row r="657" spans="1:1" x14ac:dyDescent="0.15">
      <c r="A657">
        <v>8</v>
      </c>
    </row>
    <row r="658" spans="1:1" x14ac:dyDescent="0.15">
      <c r="A658">
        <v>16</v>
      </c>
    </row>
    <row r="659" spans="1:1" x14ac:dyDescent="0.15">
      <c r="A659">
        <v>13</v>
      </c>
    </row>
    <row r="660" spans="1:1" x14ac:dyDescent="0.15">
      <c r="A660">
        <v>113</v>
      </c>
    </row>
    <row r="661" spans="1:1" x14ac:dyDescent="0.15">
      <c r="A661">
        <v>134</v>
      </c>
    </row>
    <row r="662" spans="1:1" x14ac:dyDescent="0.15">
      <c r="A662">
        <v>7</v>
      </c>
    </row>
    <row r="663" spans="1:1" x14ac:dyDescent="0.15">
      <c r="A663">
        <v>26</v>
      </c>
    </row>
    <row r="664" spans="1:1" x14ac:dyDescent="0.15">
      <c r="A664">
        <v>7</v>
      </c>
    </row>
    <row r="665" spans="1:1" x14ac:dyDescent="0.15">
      <c r="A665">
        <v>8</v>
      </c>
    </row>
    <row r="666" spans="1:1" x14ac:dyDescent="0.15">
      <c r="A666">
        <v>74</v>
      </c>
    </row>
    <row r="667" spans="1:1" x14ac:dyDescent="0.15">
      <c r="A667">
        <v>13</v>
      </c>
    </row>
    <row r="668" spans="1:1" x14ac:dyDescent="0.15">
      <c r="A668">
        <v>8</v>
      </c>
    </row>
    <row r="669" spans="1:1" x14ac:dyDescent="0.15">
      <c r="A669">
        <v>8</v>
      </c>
    </row>
    <row r="670" spans="1:1" x14ac:dyDescent="0.15">
      <c r="A670">
        <v>52</v>
      </c>
    </row>
    <row r="671" spans="1:1" x14ac:dyDescent="0.15">
      <c r="A671">
        <v>39</v>
      </c>
    </row>
    <row r="672" spans="1:1" x14ac:dyDescent="0.15">
      <c r="A672">
        <v>52</v>
      </c>
    </row>
    <row r="673" spans="1:1" x14ac:dyDescent="0.15">
      <c r="A673">
        <v>11</v>
      </c>
    </row>
    <row r="674" spans="1:1" x14ac:dyDescent="0.15">
      <c r="A674">
        <v>13</v>
      </c>
    </row>
    <row r="675" spans="1:1" x14ac:dyDescent="0.15">
      <c r="A675">
        <v>0</v>
      </c>
    </row>
    <row r="676" spans="1:1" x14ac:dyDescent="0.15">
      <c r="A676">
        <v>8</v>
      </c>
    </row>
    <row r="677" spans="1:1" x14ac:dyDescent="0.15">
      <c r="A677">
        <v>8</v>
      </c>
    </row>
    <row r="678" spans="1:1" x14ac:dyDescent="0.15">
      <c r="A678">
        <v>10</v>
      </c>
    </row>
    <row r="679" spans="1:1" x14ac:dyDescent="0.15">
      <c r="A679">
        <v>47</v>
      </c>
    </row>
    <row r="680" spans="1:1" x14ac:dyDescent="0.15">
      <c r="A680">
        <v>512</v>
      </c>
    </row>
    <row r="681" spans="1:1" x14ac:dyDescent="0.15">
      <c r="A681">
        <v>8</v>
      </c>
    </row>
    <row r="682" spans="1:1" x14ac:dyDescent="0.15">
      <c r="A682">
        <v>77</v>
      </c>
    </row>
    <row r="683" spans="1:1" x14ac:dyDescent="0.15">
      <c r="A683">
        <v>9</v>
      </c>
    </row>
    <row r="684" spans="1:1" x14ac:dyDescent="0.15">
      <c r="A684">
        <v>47</v>
      </c>
    </row>
    <row r="685" spans="1:1" x14ac:dyDescent="0.15">
      <c r="A685">
        <v>39</v>
      </c>
    </row>
    <row r="686" spans="1:1" x14ac:dyDescent="0.15">
      <c r="A686">
        <v>42</v>
      </c>
    </row>
    <row r="687" spans="1:1" x14ac:dyDescent="0.15">
      <c r="A687">
        <v>40</v>
      </c>
    </row>
    <row r="688" spans="1:1" x14ac:dyDescent="0.15">
      <c r="A688">
        <v>10</v>
      </c>
    </row>
    <row r="689" spans="1:1" x14ac:dyDescent="0.15">
      <c r="A689">
        <v>8</v>
      </c>
    </row>
    <row r="690" spans="1:1" x14ac:dyDescent="0.15">
      <c r="A690">
        <v>211</v>
      </c>
    </row>
    <row r="691" spans="1:1" x14ac:dyDescent="0.15">
      <c r="A691">
        <v>57</v>
      </c>
    </row>
    <row r="692" spans="1:1" x14ac:dyDescent="0.15">
      <c r="A692">
        <v>13</v>
      </c>
    </row>
    <row r="693" spans="1:1" x14ac:dyDescent="0.15">
      <c r="A693">
        <v>56</v>
      </c>
    </row>
    <row r="694" spans="1:1" x14ac:dyDescent="0.15">
      <c r="A694">
        <v>7</v>
      </c>
    </row>
    <row r="695" spans="1:1" x14ac:dyDescent="0.15">
      <c r="A695">
        <v>27</v>
      </c>
    </row>
    <row r="696" spans="1:1" x14ac:dyDescent="0.15">
      <c r="A696">
        <v>14</v>
      </c>
    </row>
    <row r="697" spans="1:1" x14ac:dyDescent="0.15">
      <c r="A697">
        <v>8</v>
      </c>
    </row>
    <row r="698" spans="1:1" x14ac:dyDescent="0.15">
      <c r="A698">
        <v>8</v>
      </c>
    </row>
    <row r="699" spans="1:1" x14ac:dyDescent="0.15">
      <c r="A699">
        <v>111</v>
      </c>
    </row>
    <row r="700" spans="1:1" x14ac:dyDescent="0.15">
      <c r="A700">
        <v>8</v>
      </c>
    </row>
    <row r="701" spans="1:1" x14ac:dyDescent="0.15">
      <c r="A701">
        <v>228</v>
      </c>
    </row>
    <row r="702" spans="1:1" x14ac:dyDescent="0.15">
      <c r="A702">
        <v>26</v>
      </c>
    </row>
    <row r="703" spans="1:1" x14ac:dyDescent="0.15">
      <c r="A703">
        <v>14</v>
      </c>
    </row>
    <row r="704" spans="1:1" x14ac:dyDescent="0.15">
      <c r="A704">
        <v>8</v>
      </c>
    </row>
    <row r="705" spans="1:1" x14ac:dyDescent="0.15">
      <c r="A705">
        <v>8</v>
      </c>
    </row>
    <row r="706" spans="1:1" x14ac:dyDescent="0.15">
      <c r="A706">
        <v>26</v>
      </c>
    </row>
    <row r="707" spans="1:1" x14ac:dyDescent="0.15">
      <c r="A707">
        <v>14</v>
      </c>
    </row>
    <row r="708" spans="1:1" x14ac:dyDescent="0.15">
      <c r="A708">
        <v>26</v>
      </c>
    </row>
    <row r="709" spans="1:1" x14ac:dyDescent="0.15">
      <c r="A709">
        <v>152</v>
      </c>
    </row>
    <row r="710" spans="1:1" x14ac:dyDescent="0.15">
      <c r="A710">
        <v>15</v>
      </c>
    </row>
    <row r="711" spans="1:1" x14ac:dyDescent="0.15">
      <c r="A711">
        <v>50</v>
      </c>
    </row>
    <row r="712" spans="1:1" x14ac:dyDescent="0.15">
      <c r="A712">
        <v>27</v>
      </c>
    </row>
    <row r="713" spans="1:1" x14ac:dyDescent="0.15">
      <c r="A713">
        <v>52</v>
      </c>
    </row>
    <row r="714" spans="1:1" x14ac:dyDescent="0.15">
      <c r="A714">
        <v>9</v>
      </c>
    </row>
    <row r="715" spans="1:1" x14ac:dyDescent="0.15">
      <c r="A715">
        <v>13</v>
      </c>
    </row>
    <row r="716" spans="1:1" x14ac:dyDescent="0.15">
      <c r="A716">
        <v>8</v>
      </c>
    </row>
    <row r="717" spans="1:1" x14ac:dyDescent="0.15">
      <c r="A717">
        <v>228</v>
      </c>
    </row>
    <row r="718" spans="1:1" x14ac:dyDescent="0.15">
      <c r="A718">
        <v>11</v>
      </c>
    </row>
    <row r="719" spans="1:1" x14ac:dyDescent="0.15">
      <c r="A719">
        <v>16</v>
      </c>
    </row>
    <row r="720" spans="1:1" x14ac:dyDescent="0.15">
      <c r="A720">
        <v>8</v>
      </c>
    </row>
    <row r="721" spans="1:1" x14ac:dyDescent="0.15">
      <c r="A721">
        <v>33</v>
      </c>
    </row>
    <row r="722" spans="1:1" x14ac:dyDescent="0.15">
      <c r="A722">
        <v>7</v>
      </c>
    </row>
    <row r="723" spans="1:1" x14ac:dyDescent="0.15">
      <c r="A723">
        <v>13</v>
      </c>
    </row>
    <row r="724" spans="1:1" x14ac:dyDescent="0.15">
      <c r="A724">
        <v>13</v>
      </c>
    </row>
    <row r="725" spans="1:1" x14ac:dyDescent="0.15">
      <c r="A725">
        <v>53</v>
      </c>
    </row>
    <row r="726" spans="1:1" x14ac:dyDescent="0.15">
      <c r="A726">
        <v>9</v>
      </c>
    </row>
    <row r="727" spans="1:1" x14ac:dyDescent="0.15">
      <c r="A727">
        <v>21</v>
      </c>
    </row>
    <row r="728" spans="1:1" x14ac:dyDescent="0.15">
      <c r="A728">
        <v>8</v>
      </c>
    </row>
    <row r="729" spans="1:1" x14ac:dyDescent="0.15">
      <c r="A729">
        <v>26</v>
      </c>
    </row>
    <row r="730" spans="1:1" x14ac:dyDescent="0.15">
      <c r="A730">
        <v>8</v>
      </c>
    </row>
    <row r="731" spans="1:1" x14ac:dyDescent="0.15">
      <c r="A731">
        <v>211</v>
      </c>
    </row>
    <row r="732" spans="1:1" x14ac:dyDescent="0.15">
      <c r="A732">
        <v>19</v>
      </c>
    </row>
    <row r="733" spans="1:1" x14ac:dyDescent="0.15">
      <c r="A733">
        <v>0</v>
      </c>
    </row>
    <row r="734" spans="1:1" x14ac:dyDescent="0.15">
      <c r="A734">
        <v>13</v>
      </c>
    </row>
    <row r="735" spans="1:1" x14ac:dyDescent="0.15">
      <c r="A735">
        <v>13</v>
      </c>
    </row>
    <row r="736" spans="1:1" x14ac:dyDescent="0.15">
      <c r="A736">
        <v>16</v>
      </c>
    </row>
    <row r="737" spans="1:1" x14ac:dyDescent="0.15">
      <c r="A737">
        <v>34</v>
      </c>
    </row>
    <row r="738" spans="1:1" x14ac:dyDescent="0.15">
      <c r="A738">
        <v>512</v>
      </c>
    </row>
    <row r="739" spans="1:1" x14ac:dyDescent="0.15">
      <c r="A739">
        <v>8</v>
      </c>
    </row>
    <row r="740" spans="1:1" x14ac:dyDescent="0.15">
      <c r="A740">
        <v>8</v>
      </c>
    </row>
    <row r="741" spans="1:1" x14ac:dyDescent="0.15">
      <c r="A741">
        <v>30</v>
      </c>
    </row>
    <row r="742" spans="1:1" x14ac:dyDescent="0.15">
      <c r="A742">
        <v>79</v>
      </c>
    </row>
    <row r="743" spans="1:1" x14ac:dyDescent="0.15">
      <c r="A743">
        <v>262</v>
      </c>
    </row>
    <row r="744" spans="1:1" x14ac:dyDescent="0.15">
      <c r="A744">
        <v>16</v>
      </c>
    </row>
    <row r="745" spans="1:1" x14ac:dyDescent="0.15">
      <c r="A745">
        <v>8</v>
      </c>
    </row>
    <row r="746" spans="1:1" x14ac:dyDescent="0.15">
      <c r="A746">
        <v>71</v>
      </c>
    </row>
    <row r="747" spans="1:1" x14ac:dyDescent="0.15">
      <c r="A747">
        <v>20</v>
      </c>
    </row>
    <row r="748" spans="1:1" x14ac:dyDescent="0.15">
      <c r="A748">
        <v>13</v>
      </c>
    </row>
    <row r="749" spans="1:1" x14ac:dyDescent="0.15">
      <c r="A749">
        <v>53</v>
      </c>
    </row>
    <row r="750" spans="1:1" x14ac:dyDescent="0.15">
      <c r="A750">
        <v>8</v>
      </c>
    </row>
    <row r="751" spans="1:1" x14ac:dyDescent="0.15">
      <c r="A751">
        <v>23</v>
      </c>
    </row>
    <row r="752" spans="1:1" x14ac:dyDescent="0.15">
      <c r="A752">
        <v>12</v>
      </c>
    </row>
    <row r="753" spans="1:1" x14ac:dyDescent="0.15">
      <c r="A753">
        <v>10</v>
      </c>
    </row>
    <row r="754" spans="1:1" x14ac:dyDescent="0.15">
      <c r="A754">
        <v>8</v>
      </c>
    </row>
    <row r="755" spans="1:1" x14ac:dyDescent="0.15">
      <c r="A755">
        <v>65</v>
      </c>
    </row>
    <row r="756" spans="1:1" x14ac:dyDescent="0.15">
      <c r="A756">
        <v>15</v>
      </c>
    </row>
    <row r="757" spans="1:1" x14ac:dyDescent="0.15">
      <c r="A757">
        <v>8</v>
      </c>
    </row>
    <row r="758" spans="1:1" x14ac:dyDescent="0.15">
      <c r="A758">
        <v>12</v>
      </c>
    </row>
    <row r="759" spans="1:1" x14ac:dyDescent="0.15">
      <c r="A759">
        <v>8</v>
      </c>
    </row>
    <row r="760" spans="1:1" x14ac:dyDescent="0.15">
      <c r="A760">
        <v>87</v>
      </c>
    </row>
    <row r="761" spans="1:1" x14ac:dyDescent="0.15">
      <c r="A761">
        <v>15</v>
      </c>
    </row>
    <row r="762" spans="1:1" x14ac:dyDescent="0.15">
      <c r="A762">
        <v>7</v>
      </c>
    </row>
    <row r="763" spans="1:1" x14ac:dyDescent="0.15">
      <c r="A763">
        <v>7</v>
      </c>
    </row>
    <row r="764" spans="1:1" x14ac:dyDescent="0.15">
      <c r="A764">
        <v>120</v>
      </c>
    </row>
    <row r="765" spans="1:1" x14ac:dyDescent="0.15">
      <c r="A765">
        <v>8</v>
      </c>
    </row>
    <row r="766" spans="1:1" x14ac:dyDescent="0.15">
      <c r="A766">
        <v>78</v>
      </c>
    </row>
    <row r="767" spans="1:1" x14ac:dyDescent="0.15">
      <c r="A767">
        <v>40</v>
      </c>
    </row>
    <row r="768" spans="1:1" x14ac:dyDescent="0.15">
      <c r="A768">
        <v>8</v>
      </c>
    </row>
    <row r="769" spans="1:1" x14ac:dyDescent="0.15">
      <c r="A769">
        <v>24</v>
      </c>
    </row>
    <row r="770" spans="1:1" x14ac:dyDescent="0.15">
      <c r="A770">
        <v>8</v>
      </c>
    </row>
    <row r="771" spans="1:1" x14ac:dyDescent="0.15">
      <c r="A771">
        <v>10</v>
      </c>
    </row>
    <row r="772" spans="1:1" x14ac:dyDescent="0.15">
      <c r="A772">
        <v>8</v>
      </c>
    </row>
    <row r="773" spans="1:1" x14ac:dyDescent="0.15">
      <c r="A773">
        <v>11</v>
      </c>
    </row>
    <row r="774" spans="1:1" x14ac:dyDescent="0.15">
      <c r="A774">
        <v>7</v>
      </c>
    </row>
    <row r="775" spans="1:1" x14ac:dyDescent="0.15">
      <c r="A775">
        <v>23</v>
      </c>
    </row>
    <row r="776" spans="1:1" x14ac:dyDescent="0.15">
      <c r="A776">
        <v>8</v>
      </c>
    </row>
    <row r="777" spans="1:1" x14ac:dyDescent="0.15">
      <c r="A777">
        <v>8</v>
      </c>
    </row>
    <row r="778" spans="1:1" x14ac:dyDescent="0.15">
      <c r="A778">
        <v>12</v>
      </c>
    </row>
    <row r="779" spans="1:1" x14ac:dyDescent="0.15">
      <c r="A779">
        <v>8</v>
      </c>
    </row>
    <row r="780" spans="1:1" x14ac:dyDescent="0.15">
      <c r="A780">
        <v>211</v>
      </c>
    </row>
    <row r="781" spans="1:1" x14ac:dyDescent="0.15">
      <c r="A781">
        <v>7</v>
      </c>
    </row>
    <row r="782" spans="1:1" x14ac:dyDescent="0.15">
      <c r="A782">
        <v>57</v>
      </c>
    </row>
    <row r="783" spans="1:1" x14ac:dyDescent="0.15">
      <c r="A783">
        <v>30</v>
      </c>
    </row>
    <row r="784" spans="1:1" x14ac:dyDescent="0.15">
      <c r="A784">
        <v>23</v>
      </c>
    </row>
    <row r="785" spans="1:1" x14ac:dyDescent="0.15">
      <c r="A785">
        <v>7</v>
      </c>
    </row>
    <row r="786" spans="1:1" x14ac:dyDescent="0.15">
      <c r="A786">
        <v>7</v>
      </c>
    </row>
    <row r="787" spans="1:1" x14ac:dyDescent="0.15">
      <c r="A787">
        <v>7</v>
      </c>
    </row>
    <row r="788" spans="1:1" x14ac:dyDescent="0.15">
      <c r="A788">
        <v>29</v>
      </c>
    </row>
    <row r="789" spans="1:1" x14ac:dyDescent="0.15">
      <c r="A789">
        <v>21</v>
      </c>
    </row>
    <row r="790" spans="1:1" x14ac:dyDescent="0.15">
      <c r="A790">
        <v>79</v>
      </c>
    </row>
    <row r="791" spans="1:1" x14ac:dyDescent="0.15">
      <c r="A791">
        <v>8</v>
      </c>
    </row>
    <row r="792" spans="1:1" x14ac:dyDescent="0.15">
      <c r="A792">
        <v>26</v>
      </c>
    </row>
    <row r="793" spans="1:1" x14ac:dyDescent="0.15">
      <c r="A793">
        <v>70</v>
      </c>
    </row>
    <row r="794" spans="1:1" x14ac:dyDescent="0.15">
      <c r="A794">
        <v>31</v>
      </c>
    </row>
    <row r="795" spans="1:1" x14ac:dyDescent="0.15">
      <c r="A795">
        <v>8</v>
      </c>
    </row>
    <row r="796" spans="1:1" x14ac:dyDescent="0.15">
      <c r="A796">
        <v>13</v>
      </c>
    </row>
    <row r="797" spans="1:1" x14ac:dyDescent="0.15">
      <c r="A797">
        <v>26</v>
      </c>
    </row>
    <row r="798" spans="1:1" x14ac:dyDescent="0.15">
      <c r="A798">
        <v>9</v>
      </c>
    </row>
    <row r="799" spans="1:1" x14ac:dyDescent="0.15">
      <c r="A799">
        <v>7</v>
      </c>
    </row>
    <row r="800" spans="1:1" x14ac:dyDescent="0.15">
      <c r="A800">
        <v>24</v>
      </c>
    </row>
    <row r="801" spans="1:1" x14ac:dyDescent="0.15">
      <c r="A801">
        <v>13</v>
      </c>
    </row>
    <row r="802" spans="1:1" x14ac:dyDescent="0.15">
      <c r="A802">
        <v>26</v>
      </c>
    </row>
    <row r="803" spans="1:1" x14ac:dyDescent="0.15">
      <c r="A803">
        <v>120</v>
      </c>
    </row>
    <row r="804" spans="1:1" x14ac:dyDescent="0.15">
      <c r="A804">
        <v>9</v>
      </c>
    </row>
    <row r="805" spans="1:1" x14ac:dyDescent="0.15">
      <c r="A805">
        <v>7</v>
      </c>
    </row>
    <row r="806" spans="1:1" x14ac:dyDescent="0.15">
      <c r="A806">
        <v>8</v>
      </c>
    </row>
    <row r="807" spans="1:1" x14ac:dyDescent="0.15">
      <c r="A807">
        <v>0</v>
      </c>
    </row>
    <row r="808" spans="1:1" x14ac:dyDescent="0.15">
      <c r="A808">
        <v>8</v>
      </c>
    </row>
    <row r="809" spans="1:1" x14ac:dyDescent="0.15">
      <c r="A809">
        <v>13</v>
      </c>
    </row>
    <row r="810" spans="1:1" x14ac:dyDescent="0.15">
      <c r="A810">
        <v>53</v>
      </c>
    </row>
    <row r="811" spans="1:1" x14ac:dyDescent="0.15">
      <c r="A811">
        <v>8</v>
      </c>
    </row>
    <row r="812" spans="1:1" x14ac:dyDescent="0.15">
      <c r="A812">
        <v>24</v>
      </c>
    </row>
    <row r="813" spans="1:1" x14ac:dyDescent="0.15">
      <c r="A813">
        <v>11</v>
      </c>
    </row>
    <row r="814" spans="1:1" x14ac:dyDescent="0.15">
      <c r="A814">
        <v>31</v>
      </c>
    </row>
    <row r="815" spans="1:1" x14ac:dyDescent="0.15">
      <c r="A815">
        <v>8</v>
      </c>
    </row>
    <row r="816" spans="1:1" x14ac:dyDescent="0.15">
      <c r="A816">
        <v>0</v>
      </c>
    </row>
    <row r="817" spans="1:1" x14ac:dyDescent="0.15">
      <c r="A817">
        <v>8</v>
      </c>
    </row>
    <row r="818" spans="1:1" x14ac:dyDescent="0.15">
      <c r="A818">
        <v>37</v>
      </c>
    </row>
    <row r="819" spans="1:1" x14ac:dyDescent="0.15">
      <c r="A819">
        <v>6</v>
      </c>
    </row>
    <row r="820" spans="1:1" x14ac:dyDescent="0.15">
      <c r="A820">
        <v>28</v>
      </c>
    </row>
    <row r="821" spans="1:1" x14ac:dyDescent="0.15">
      <c r="A821">
        <v>94</v>
      </c>
    </row>
    <row r="822" spans="1:1" x14ac:dyDescent="0.15">
      <c r="A822">
        <v>9</v>
      </c>
    </row>
    <row r="823" spans="1:1" x14ac:dyDescent="0.15">
      <c r="A823">
        <v>0</v>
      </c>
    </row>
    <row r="824" spans="1:1" x14ac:dyDescent="0.15">
      <c r="A824">
        <v>12</v>
      </c>
    </row>
    <row r="825" spans="1:1" x14ac:dyDescent="0.15">
      <c r="A825">
        <v>40</v>
      </c>
    </row>
    <row r="826" spans="1:1" x14ac:dyDescent="0.15">
      <c r="A826">
        <v>7</v>
      </c>
    </row>
    <row r="827" spans="1:1" x14ac:dyDescent="0.15">
      <c r="A827">
        <v>56</v>
      </c>
    </row>
    <row r="828" spans="1:1" x14ac:dyDescent="0.15">
      <c r="A828">
        <v>37</v>
      </c>
    </row>
    <row r="829" spans="1:1" x14ac:dyDescent="0.15">
      <c r="A829">
        <v>8</v>
      </c>
    </row>
    <row r="830" spans="1:1" x14ac:dyDescent="0.15">
      <c r="A830">
        <v>80</v>
      </c>
    </row>
    <row r="831" spans="1:1" x14ac:dyDescent="0.15">
      <c r="A831">
        <v>14</v>
      </c>
    </row>
    <row r="832" spans="1:1" x14ac:dyDescent="0.15">
      <c r="A832">
        <v>19</v>
      </c>
    </row>
    <row r="833" spans="1:1" x14ac:dyDescent="0.15">
      <c r="A833">
        <v>7</v>
      </c>
    </row>
    <row r="834" spans="1:1" x14ac:dyDescent="0.15">
      <c r="A834">
        <v>8</v>
      </c>
    </row>
    <row r="835" spans="1:1" x14ac:dyDescent="0.15">
      <c r="A835">
        <v>8</v>
      </c>
    </row>
    <row r="836" spans="1:1" x14ac:dyDescent="0.15">
      <c r="A836">
        <v>83</v>
      </c>
    </row>
    <row r="837" spans="1:1" x14ac:dyDescent="0.15">
      <c r="A837">
        <v>9</v>
      </c>
    </row>
    <row r="838" spans="1:1" x14ac:dyDescent="0.15">
      <c r="A838">
        <v>8</v>
      </c>
    </row>
    <row r="839" spans="1:1" x14ac:dyDescent="0.15">
      <c r="A839">
        <v>56</v>
      </c>
    </row>
    <row r="840" spans="1:1" x14ac:dyDescent="0.15">
      <c r="A840">
        <v>30</v>
      </c>
    </row>
    <row r="841" spans="1:1" x14ac:dyDescent="0.15">
      <c r="A841">
        <v>8</v>
      </c>
    </row>
    <row r="842" spans="1:1" x14ac:dyDescent="0.15">
      <c r="A842">
        <v>11</v>
      </c>
    </row>
    <row r="843" spans="1:1" x14ac:dyDescent="0.15">
      <c r="A843">
        <v>31</v>
      </c>
    </row>
    <row r="844" spans="1:1" x14ac:dyDescent="0.15">
      <c r="A844">
        <v>6</v>
      </c>
    </row>
    <row r="845" spans="1:1" x14ac:dyDescent="0.15">
      <c r="A845">
        <v>9</v>
      </c>
    </row>
    <row r="846" spans="1:1" x14ac:dyDescent="0.15">
      <c r="A846">
        <v>8</v>
      </c>
    </row>
    <row r="847" spans="1:1" x14ac:dyDescent="0.15">
      <c r="A847">
        <v>70</v>
      </c>
    </row>
    <row r="848" spans="1:1" x14ac:dyDescent="0.15">
      <c r="A848">
        <v>8</v>
      </c>
    </row>
    <row r="849" spans="1:1" x14ac:dyDescent="0.15">
      <c r="A849">
        <v>33</v>
      </c>
    </row>
    <row r="850" spans="1:1" x14ac:dyDescent="0.15">
      <c r="A850">
        <v>89</v>
      </c>
    </row>
    <row r="851" spans="1:1" x14ac:dyDescent="0.15">
      <c r="A851">
        <v>31</v>
      </c>
    </row>
    <row r="852" spans="1:1" x14ac:dyDescent="0.15">
      <c r="A852">
        <v>8</v>
      </c>
    </row>
    <row r="853" spans="1:1" x14ac:dyDescent="0.15">
      <c r="A853">
        <v>15</v>
      </c>
    </row>
    <row r="854" spans="1:1" x14ac:dyDescent="0.15">
      <c r="A854">
        <v>39</v>
      </c>
    </row>
    <row r="855" spans="1:1" x14ac:dyDescent="0.15">
      <c r="A855">
        <v>26</v>
      </c>
    </row>
    <row r="856" spans="1:1" x14ac:dyDescent="0.15">
      <c r="A856">
        <v>9</v>
      </c>
    </row>
    <row r="857" spans="1:1" x14ac:dyDescent="0.15">
      <c r="A857">
        <v>165</v>
      </c>
    </row>
    <row r="858" spans="1:1" x14ac:dyDescent="0.15">
      <c r="A858">
        <v>27</v>
      </c>
    </row>
    <row r="859" spans="1:1" x14ac:dyDescent="0.15">
      <c r="A859">
        <v>19</v>
      </c>
    </row>
    <row r="860" spans="1:1" x14ac:dyDescent="0.15">
      <c r="A860">
        <v>7</v>
      </c>
    </row>
    <row r="861" spans="1:1" x14ac:dyDescent="0.15">
      <c r="A861">
        <v>14</v>
      </c>
    </row>
    <row r="862" spans="1:1" x14ac:dyDescent="0.15">
      <c r="A862">
        <v>12</v>
      </c>
    </row>
    <row r="863" spans="1:1" x14ac:dyDescent="0.15">
      <c r="A863">
        <v>26</v>
      </c>
    </row>
    <row r="864" spans="1:1" x14ac:dyDescent="0.15">
      <c r="A864">
        <v>70</v>
      </c>
    </row>
    <row r="865" spans="1:1" x14ac:dyDescent="0.15">
      <c r="A865">
        <v>13</v>
      </c>
    </row>
    <row r="866" spans="1:1" x14ac:dyDescent="0.15">
      <c r="A866">
        <v>13</v>
      </c>
    </row>
    <row r="867" spans="1:1" x14ac:dyDescent="0.15">
      <c r="A867">
        <v>14</v>
      </c>
    </row>
    <row r="868" spans="1:1" x14ac:dyDescent="0.15">
      <c r="A868">
        <v>50</v>
      </c>
    </row>
    <row r="869" spans="1:1" x14ac:dyDescent="0.15">
      <c r="A869">
        <v>10</v>
      </c>
    </row>
    <row r="870" spans="1:1" x14ac:dyDescent="0.15">
      <c r="A870">
        <v>11</v>
      </c>
    </row>
    <row r="871" spans="1:1" x14ac:dyDescent="0.15">
      <c r="A871">
        <v>8</v>
      </c>
    </row>
    <row r="872" spans="1:1" x14ac:dyDescent="0.15">
      <c r="A872">
        <v>53</v>
      </c>
    </row>
    <row r="873" spans="1:1" x14ac:dyDescent="0.15">
      <c r="A873">
        <v>5</v>
      </c>
    </row>
    <row r="874" spans="1:1" x14ac:dyDescent="0.15">
      <c r="A874">
        <v>9</v>
      </c>
    </row>
    <row r="875" spans="1:1" x14ac:dyDescent="0.15">
      <c r="A875">
        <v>24</v>
      </c>
    </row>
    <row r="876" spans="1:1" x14ac:dyDescent="0.15">
      <c r="A876">
        <v>7</v>
      </c>
    </row>
    <row r="877" spans="1:1" x14ac:dyDescent="0.15">
      <c r="A877">
        <v>10</v>
      </c>
    </row>
    <row r="878" spans="1:1" x14ac:dyDescent="0.15">
      <c r="A878">
        <v>8</v>
      </c>
    </row>
    <row r="879" spans="1:1" x14ac:dyDescent="0.15">
      <c r="A879">
        <v>8</v>
      </c>
    </row>
    <row r="880" spans="1:1" x14ac:dyDescent="0.15">
      <c r="A880">
        <v>83</v>
      </c>
    </row>
    <row r="881" spans="1:1" x14ac:dyDescent="0.15">
      <c r="A881">
        <v>26</v>
      </c>
    </row>
    <row r="882" spans="1:1" x14ac:dyDescent="0.15">
      <c r="A882">
        <v>8</v>
      </c>
    </row>
    <row r="883" spans="1:1" x14ac:dyDescent="0.15">
      <c r="A883">
        <v>11</v>
      </c>
    </row>
    <row r="884" spans="1:1" x14ac:dyDescent="0.15">
      <c r="A884">
        <v>11</v>
      </c>
    </row>
    <row r="885" spans="1:1" x14ac:dyDescent="0.15">
      <c r="A885">
        <v>7</v>
      </c>
    </row>
    <row r="886" spans="1:1" x14ac:dyDescent="0.15">
      <c r="A886">
        <v>29</v>
      </c>
    </row>
    <row r="887" spans="1:1" x14ac:dyDescent="0.15">
      <c r="A887">
        <v>13</v>
      </c>
    </row>
    <row r="888" spans="1:1" x14ac:dyDescent="0.15">
      <c r="A888">
        <v>30</v>
      </c>
    </row>
    <row r="889" spans="1:1" x14ac:dyDescent="0.15">
      <c r="A889">
        <v>23</v>
      </c>
    </row>
    <row r="890" spans="1:1" x14ac:dyDescent="0.15">
      <c r="A890">
        <v>30</v>
      </c>
    </row>
    <row r="891" spans="1:1" x14ac:dyDescent="0.15">
      <c r="A89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pivot table</vt:lpstr>
      <vt:lpstr>Grouping</vt:lpstr>
      <vt:lpstr>train</vt:lpstr>
      <vt:lpstr>Sheet4</vt:lpstr>
      <vt:lpstr>making a histogram with grades</vt:lpstr>
      <vt:lpstr>Fare-Analysis</vt:lpstr>
      <vt:lpstr>fARE IN 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2018-11-07T14:45:35Z</dcterms:created>
  <dcterms:modified xsi:type="dcterms:W3CDTF">2018-11-08T11:27:13Z</dcterms:modified>
</cp:coreProperties>
</file>