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桂林视群纸业有限公司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3" i="1" l="1"/>
  <c r="G83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F5" i="1"/>
</calcChain>
</file>

<file path=xl/sharedStrings.xml><?xml version="1.0" encoding="utf-8"?>
<sst xmlns="http://schemas.openxmlformats.org/spreadsheetml/2006/main" count="163" uniqueCount="104">
  <si>
    <t>目录及应收账款汇总表!A1</t>
  </si>
  <si>
    <r>
      <t>2</t>
    </r>
    <r>
      <rPr>
        <b/>
        <sz val="12"/>
        <rFont val="宋体"/>
        <charset val="134"/>
      </rPr>
      <t>018年</t>
    </r>
  </si>
  <si>
    <t>送货单号码</t>
  </si>
  <si>
    <t>摘要</t>
  </si>
  <si>
    <t>送货</t>
  </si>
  <si>
    <t>收款</t>
  </si>
  <si>
    <t>余额</t>
  </si>
  <si>
    <t>备注</t>
  </si>
  <si>
    <t>已开增值税发票</t>
  </si>
  <si>
    <t>日期</t>
  </si>
  <si>
    <t>发票号码</t>
  </si>
  <si>
    <t>金额</t>
  </si>
  <si>
    <t>尚欠客户票</t>
  </si>
  <si>
    <t>数量</t>
  </si>
  <si>
    <t>单价</t>
  </si>
  <si>
    <t>上年结转</t>
  </si>
  <si>
    <t>95293673</t>
  </si>
  <si>
    <t>收到承兑</t>
  </si>
  <si>
    <t>04342590</t>
  </si>
  <si>
    <t>01019</t>
  </si>
  <si>
    <t>Z301B水性转移胶</t>
  </si>
  <si>
    <t>琛亚发货</t>
  </si>
  <si>
    <t>01040</t>
  </si>
  <si>
    <t>2-9</t>
  </si>
  <si>
    <t>收到货款</t>
  </si>
  <si>
    <t>04609718</t>
  </si>
  <si>
    <t>Z301B水性转移胶漏掉</t>
  </si>
  <si>
    <t>02012</t>
  </si>
  <si>
    <t>28429683</t>
  </si>
  <si>
    <t>04609732</t>
  </si>
  <si>
    <t>03002</t>
  </si>
  <si>
    <t>03019</t>
  </si>
  <si>
    <t>漏掉</t>
  </si>
  <si>
    <t>04046</t>
  </si>
  <si>
    <t>08864867</t>
  </si>
  <si>
    <t>电92187667</t>
  </si>
  <si>
    <t>收到电子承兑</t>
  </si>
  <si>
    <t>08864914</t>
  </si>
  <si>
    <t>05064</t>
  </si>
  <si>
    <t>03609475</t>
  </si>
  <si>
    <t>98080898</t>
  </si>
  <si>
    <t>7821</t>
  </si>
  <si>
    <t>退回Z309转移胶</t>
  </si>
  <si>
    <t>03813366</t>
  </si>
  <si>
    <t>06034</t>
  </si>
  <si>
    <t>03871031</t>
  </si>
  <si>
    <t>6-25</t>
  </si>
  <si>
    <t>43794497</t>
  </si>
  <si>
    <t>06059</t>
  </si>
  <si>
    <t>7938</t>
  </si>
  <si>
    <t>退回Z301B转移胶</t>
  </si>
  <si>
    <t>7-8</t>
  </si>
  <si>
    <t>08010</t>
  </si>
  <si>
    <t>Z309水性转移胶</t>
  </si>
  <si>
    <t>09037</t>
  </si>
  <si>
    <t>04289422</t>
  </si>
  <si>
    <t>09089</t>
  </si>
  <si>
    <t>25451119</t>
  </si>
  <si>
    <t>9-33</t>
  </si>
  <si>
    <t>10031</t>
  </si>
  <si>
    <t>04156295</t>
  </si>
  <si>
    <t>11021</t>
  </si>
  <si>
    <t>04184138</t>
  </si>
  <si>
    <t>11088</t>
  </si>
  <si>
    <t>29462976</t>
  </si>
  <si>
    <t>12033</t>
  </si>
  <si>
    <t>05235727</t>
  </si>
  <si>
    <t>12065</t>
  </si>
  <si>
    <t>22082297</t>
  </si>
  <si>
    <t>12-31</t>
  </si>
  <si>
    <t>2019年</t>
  </si>
  <si>
    <t>01005</t>
  </si>
  <si>
    <t>05239542</t>
  </si>
  <si>
    <t>01018</t>
  </si>
  <si>
    <t>01028</t>
  </si>
  <si>
    <t>31642287</t>
  </si>
  <si>
    <t>1-60</t>
  </si>
  <si>
    <t>02022</t>
  </si>
  <si>
    <t>03743540</t>
  </si>
  <si>
    <t>02025</t>
  </si>
  <si>
    <t>35097431</t>
  </si>
  <si>
    <t>03743568</t>
  </si>
  <si>
    <t>03030</t>
  </si>
  <si>
    <t>00595378</t>
  </si>
  <si>
    <t>04002</t>
  </si>
  <si>
    <t>04049</t>
  </si>
  <si>
    <t>破1桶</t>
  </si>
  <si>
    <t>36746788</t>
  </si>
  <si>
    <t>4-48</t>
  </si>
  <si>
    <t>05025</t>
  </si>
  <si>
    <t>01181877</t>
  </si>
  <si>
    <t>40182016</t>
  </si>
  <si>
    <t>01243043</t>
  </si>
  <si>
    <t>6-12</t>
  </si>
  <si>
    <t>06024</t>
  </si>
  <si>
    <t>07022</t>
  </si>
  <si>
    <t>01325904</t>
  </si>
  <si>
    <t>43430651</t>
  </si>
  <si>
    <t>1108</t>
  </si>
  <si>
    <t>07432297</t>
  </si>
  <si>
    <t>8-27</t>
  </si>
  <si>
    <t>24621427</t>
  </si>
  <si>
    <t>合计</t>
  </si>
  <si>
    <r>
      <t>桂林视群纸业有限公司</t>
    </r>
    <r>
      <rPr>
        <sz val="22"/>
        <color indexed="10"/>
        <rFont val="宋体"/>
        <charset val="134"/>
      </rPr>
      <t>（月初对账开票）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</si>
</sst>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m&quot;月&quot;d&quot;日&quot;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indexed="12"/>
      <name val="宋体"/>
      <charset val="134"/>
    </font>
    <font>
      <u/>
      <sz val="12"/>
      <color rgb="FF800080"/>
      <name val="宋体"/>
      <charset val="134"/>
    </font>
    <font>
      <sz val="9"/>
      <name val="宋体"/>
      <family val="2"/>
      <charset val="134"/>
      <scheme val="minor"/>
    </font>
    <font>
      <sz val="22"/>
      <name val="宋体"/>
      <charset val="134"/>
    </font>
    <font>
      <sz val="2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family val="2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 style="medium">
        <color indexed="10"/>
      </top>
      <bottom style="medium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2" fillId="0" borderId="0" xfId="1" applyFont="1" applyAlignment="1" applyProtection="1"/>
    <xf numFmtId="49" fontId="0" fillId="0" borderId="0" xfId="0" applyNumberFormat="1"/>
    <xf numFmtId="176" fontId="0" fillId="0" borderId="0" xfId="0" applyNumberFormat="1"/>
    <xf numFmtId="176" fontId="6" fillId="0" borderId="0" xfId="0" applyNumberFormat="1" applyFont="1"/>
    <xf numFmtId="176" fontId="0" fillId="0" borderId="0" xfId="0" applyNumberFormat="1" applyAlignment="1"/>
    <xf numFmtId="176" fontId="0" fillId="0" borderId="0" xfId="0" applyNumberFormat="1" applyFont="1"/>
    <xf numFmtId="177" fontId="0" fillId="0" borderId="0" xfId="0" applyNumberFormat="1" applyFont="1"/>
    <xf numFmtId="177" fontId="8" fillId="0" borderId="0" xfId="0" applyNumberFormat="1" applyFont="1" applyBorder="1"/>
    <xf numFmtId="49" fontId="8" fillId="0" borderId="0" xfId="0" applyNumberFormat="1" applyFont="1" applyBorder="1" applyAlignment="1">
      <alignment horizontal="center"/>
    </xf>
    <xf numFmtId="176" fontId="8" fillId="0" borderId="0" xfId="0" applyNumberFormat="1" applyFont="1" applyBorder="1"/>
    <xf numFmtId="176" fontId="8" fillId="0" borderId="0" xfId="0" applyNumberFormat="1" applyFont="1" applyFill="1" applyBorder="1"/>
    <xf numFmtId="49" fontId="8" fillId="0" borderId="0" xfId="0" applyNumberFormat="1" applyFont="1" applyFill="1" applyBorder="1"/>
    <xf numFmtId="177" fontId="8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Border="1"/>
    <xf numFmtId="177" fontId="9" fillId="0" borderId="0" xfId="0" applyNumberFormat="1" applyFont="1" applyBorder="1"/>
    <xf numFmtId="49" fontId="9" fillId="0" borderId="0" xfId="0" applyNumberFormat="1" applyFont="1" applyBorder="1" applyAlignment="1">
      <alignment horizontal="center"/>
    </xf>
    <xf numFmtId="176" fontId="9" fillId="0" borderId="0" xfId="0" applyNumberFormat="1" applyFont="1" applyBorder="1"/>
    <xf numFmtId="176" fontId="9" fillId="0" borderId="0" xfId="0" applyNumberFormat="1" applyFont="1" applyFill="1" applyBorder="1"/>
    <xf numFmtId="49" fontId="10" fillId="0" borderId="0" xfId="0" applyNumberFormat="1" applyFont="1" applyFill="1" applyBorder="1"/>
    <xf numFmtId="177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176" fontId="9" fillId="0" borderId="1" xfId="0" applyNumberFormat="1" applyFont="1" applyBorder="1"/>
    <xf numFmtId="176" fontId="9" fillId="0" borderId="1" xfId="0" applyNumberFormat="1" applyFont="1" applyFill="1" applyBorder="1"/>
    <xf numFmtId="49" fontId="10" fillId="0" borderId="1" xfId="0" applyNumberFormat="1" applyFont="1" applyFill="1" applyBorder="1"/>
    <xf numFmtId="177" fontId="9" fillId="0" borderId="1" xfId="0" applyNumberFormat="1" applyFont="1" applyFill="1" applyBorder="1"/>
    <xf numFmtId="49" fontId="9" fillId="0" borderId="1" xfId="0" applyNumberFormat="1" applyFont="1" applyFill="1" applyBorder="1" applyAlignment="1">
      <alignment horizontal="center"/>
    </xf>
    <xf numFmtId="49" fontId="9" fillId="0" borderId="0" xfId="0" applyNumberFormat="1" applyFont="1" applyFill="1" applyBorder="1"/>
    <xf numFmtId="49" fontId="9" fillId="0" borderId="0" xfId="0" applyNumberFormat="1" applyFont="1" applyBorder="1"/>
    <xf numFmtId="49" fontId="8" fillId="0" borderId="0" xfId="0" applyNumberFormat="1" applyFont="1"/>
    <xf numFmtId="176" fontId="8" fillId="0" borderId="0" xfId="0" applyNumberFormat="1" applyFont="1"/>
    <xf numFmtId="49" fontId="10" fillId="0" borderId="0" xfId="0" applyNumberFormat="1" applyFont="1" applyBorder="1"/>
    <xf numFmtId="49" fontId="9" fillId="0" borderId="1" xfId="0" applyNumberFormat="1" applyFont="1" applyBorder="1"/>
    <xf numFmtId="49" fontId="10" fillId="0" borderId="1" xfId="0" applyNumberFormat="1" applyFont="1" applyBorder="1"/>
    <xf numFmtId="177" fontId="9" fillId="0" borderId="2" xfId="0" applyNumberFormat="1" applyFont="1" applyBorder="1"/>
    <xf numFmtId="49" fontId="9" fillId="0" borderId="2" xfId="0" applyNumberFormat="1" applyFont="1" applyBorder="1" applyAlignment="1">
      <alignment horizontal="center"/>
    </xf>
    <xf numFmtId="176" fontId="9" fillId="0" borderId="2" xfId="0" applyNumberFormat="1" applyFont="1" applyBorder="1"/>
    <xf numFmtId="176" fontId="9" fillId="0" borderId="2" xfId="0" applyNumberFormat="1" applyFont="1" applyFill="1" applyBorder="1"/>
    <xf numFmtId="49" fontId="9" fillId="0" borderId="2" xfId="0" applyNumberFormat="1" applyFont="1" applyBorder="1"/>
    <xf numFmtId="177" fontId="9" fillId="0" borderId="0" xfId="0" applyNumberFormat="1" applyFont="1"/>
    <xf numFmtId="49" fontId="9" fillId="0" borderId="0" xfId="0" applyNumberFormat="1" applyFont="1" applyAlignment="1">
      <alignment horizontal="center"/>
    </xf>
    <xf numFmtId="176" fontId="9" fillId="0" borderId="0" xfId="0" applyNumberFormat="1" applyFont="1"/>
    <xf numFmtId="176" fontId="9" fillId="0" borderId="0" xfId="0" applyNumberFormat="1" applyFont="1" applyFill="1"/>
    <xf numFmtId="49" fontId="9" fillId="0" borderId="0" xfId="0" applyNumberFormat="1" applyFont="1"/>
    <xf numFmtId="176" fontId="0" fillId="0" borderId="3" xfId="0" applyNumberFormat="1" applyBorder="1"/>
    <xf numFmtId="49" fontId="0" fillId="0" borderId="3" xfId="0" applyNumberFormat="1" applyBorder="1" applyAlignment="1">
      <alignment horizontal="center"/>
    </xf>
    <xf numFmtId="176" fontId="0" fillId="0" borderId="3" xfId="0" applyNumberFormat="1" applyFill="1" applyBorder="1"/>
    <xf numFmtId="49" fontId="0" fillId="0" borderId="3" xfId="0" applyNumberFormat="1" applyBorder="1"/>
    <xf numFmtId="177" fontId="0" fillId="0" borderId="3" xfId="0" applyNumberFormat="1" applyBorder="1"/>
    <xf numFmtId="176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Fill="1" applyAlignment="1">
      <alignment horizontal="center"/>
    </xf>
    <xf numFmtId="176" fontId="7" fillId="2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</cellXfs>
  <cellStyles count="2">
    <cellStyle name="超链接" xfId="1" builtinId="8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activeCell="H5" sqref="H5"/>
    </sheetView>
  </sheetViews>
  <sheetFormatPr baseColWidth="10" defaultRowHeight="15" x14ac:dyDescent="0"/>
  <sheetData>
    <row r="1" spans="1:16" ht="25">
      <c r="A1" s="1" t="s">
        <v>0</v>
      </c>
      <c r="B1" s="52" t="s">
        <v>103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2"/>
      <c r="O1" s="3"/>
      <c r="P1" s="3"/>
    </row>
    <row r="2" spans="1:16">
      <c r="A2" s="4" t="s">
        <v>1</v>
      </c>
      <c r="B2" s="53" t="s">
        <v>2</v>
      </c>
      <c r="C2" s="54" t="s">
        <v>3</v>
      </c>
      <c r="D2" s="54" t="s">
        <v>4</v>
      </c>
      <c r="E2" s="54"/>
      <c r="F2" s="54"/>
      <c r="G2" s="55" t="s">
        <v>5</v>
      </c>
      <c r="H2" s="54" t="s">
        <v>6</v>
      </c>
      <c r="I2" s="53" t="s">
        <v>7</v>
      </c>
      <c r="J2" s="56" t="s">
        <v>8</v>
      </c>
      <c r="K2" s="56"/>
      <c r="L2" s="56"/>
      <c r="M2" s="5"/>
      <c r="N2" s="2"/>
      <c r="O2" s="3"/>
      <c r="P2" s="3"/>
    </row>
    <row r="3" spans="1:16">
      <c r="A3" s="54" t="s">
        <v>9</v>
      </c>
      <c r="B3" s="53"/>
      <c r="C3" s="54"/>
      <c r="D3" s="54"/>
      <c r="E3" s="54"/>
      <c r="F3" s="54"/>
      <c r="G3" s="55"/>
      <c r="H3" s="54"/>
      <c r="I3" s="53"/>
      <c r="J3" s="57" t="s">
        <v>9</v>
      </c>
      <c r="K3" s="53" t="s">
        <v>10</v>
      </c>
      <c r="L3" s="54" t="s">
        <v>11</v>
      </c>
      <c r="M3" s="54" t="s">
        <v>12</v>
      </c>
      <c r="N3" s="2"/>
      <c r="O3" s="3"/>
      <c r="P3" s="3"/>
    </row>
    <row r="4" spans="1:16">
      <c r="A4" s="54"/>
      <c r="B4" s="53"/>
      <c r="C4" s="54"/>
      <c r="D4" s="3" t="s">
        <v>13</v>
      </c>
      <c r="E4" s="3" t="s">
        <v>14</v>
      </c>
      <c r="F4" s="3" t="s">
        <v>11</v>
      </c>
      <c r="G4" s="55"/>
      <c r="H4" s="54"/>
      <c r="I4" s="53"/>
      <c r="J4" s="57"/>
      <c r="K4" s="53"/>
      <c r="L4" s="54"/>
      <c r="M4" s="54"/>
      <c r="N4" s="2"/>
      <c r="O4" s="6"/>
      <c r="P4" s="7"/>
    </row>
    <row r="5" spans="1:16">
      <c r="A5" s="8"/>
      <c r="B5" s="9"/>
      <c r="C5" s="10" t="s">
        <v>15</v>
      </c>
      <c r="D5" s="10"/>
      <c r="E5" s="10"/>
      <c r="F5" s="11">
        <f>D5*E5</f>
        <v>0</v>
      </c>
      <c r="G5" s="11"/>
      <c r="H5" s="11">
        <v>281835.3</v>
      </c>
      <c r="I5" s="12"/>
      <c r="J5" s="13"/>
      <c r="K5" s="14"/>
      <c r="L5" s="11">
        <v>0</v>
      </c>
      <c r="M5" s="11">
        <v>93000</v>
      </c>
      <c r="N5" s="15"/>
      <c r="O5" s="10"/>
      <c r="P5" s="10"/>
    </row>
    <row r="6" spans="1:16">
      <c r="A6" s="16">
        <v>43115</v>
      </c>
      <c r="B6" s="17" t="s">
        <v>16</v>
      </c>
      <c r="C6" s="18" t="s">
        <v>17</v>
      </c>
      <c r="D6" s="18"/>
      <c r="E6" s="18"/>
      <c r="F6" s="19">
        <f>D6*E6</f>
        <v>0</v>
      </c>
      <c r="G6" s="19">
        <v>60960.3</v>
      </c>
      <c r="H6" s="19">
        <f>H5+F6-G6</f>
        <v>220875</v>
      </c>
      <c r="I6" s="20"/>
      <c r="J6" s="21">
        <v>43111</v>
      </c>
      <c r="K6" s="22" t="s">
        <v>18</v>
      </c>
      <c r="L6" s="19">
        <v>93000</v>
      </c>
      <c r="M6" s="19">
        <f>M5+F6-L6</f>
        <v>0</v>
      </c>
      <c r="N6" s="15"/>
      <c r="O6" s="10"/>
      <c r="P6" s="10"/>
    </row>
    <row r="7" spans="1:16">
      <c r="A7" s="16">
        <v>43113</v>
      </c>
      <c r="B7" s="17" t="s">
        <v>19</v>
      </c>
      <c r="C7" s="18" t="s">
        <v>20</v>
      </c>
      <c r="D7" s="18">
        <v>2000</v>
      </c>
      <c r="E7" s="18">
        <v>15.5</v>
      </c>
      <c r="F7" s="19">
        <f>D7*E7</f>
        <v>31000</v>
      </c>
      <c r="G7" s="19"/>
      <c r="H7" s="19">
        <f>H6+F7-G7</f>
        <v>251875</v>
      </c>
      <c r="I7" s="20" t="s">
        <v>21</v>
      </c>
      <c r="J7" s="21"/>
      <c r="K7" s="22"/>
      <c r="L7" s="19"/>
      <c r="M7" s="19">
        <f>M6+F7-L7</f>
        <v>31000</v>
      </c>
      <c r="N7" s="15"/>
      <c r="O7" s="10"/>
      <c r="P7" s="10"/>
    </row>
    <row r="8" spans="1:16" ht="16" thickBot="1">
      <c r="A8" s="16">
        <v>43129</v>
      </c>
      <c r="B8" s="17" t="s">
        <v>22</v>
      </c>
      <c r="C8" s="18" t="s">
        <v>20</v>
      </c>
      <c r="D8" s="18">
        <v>2000</v>
      </c>
      <c r="E8" s="18">
        <v>15.5</v>
      </c>
      <c r="F8" s="19">
        <f>D8*E8</f>
        <v>31000</v>
      </c>
      <c r="G8" s="19"/>
      <c r="H8" s="19">
        <f>H7+F8-G8</f>
        <v>282875</v>
      </c>
      <c r="I8" s="20" t="s">
        <v>21</v>
      </c>
      <c r="J8" s="21"/>
      <c r="K8" s="22"/>
      <c r="L8" s="19"/>
      <c r="M8" s="19">
        <f>M7+F8-L8</f>
        <v>62000</v>
      </c>
      <c r="N8" s="15"/>
      <c r="O8" s="10"/>
      <c r="P8" s="10"/>
    </row>
    <row r="9" spans="1:16">
      <c r="A9" s="23">
        <v>43155</v>
      </c>
      <c r="B9" s="24" t="s">
        <v>23</v>
      </c>
      <c r="C9" s="25" t="s">
        <v>24</v>
      </c>
      <c r="D9" s="25"/>
      <c r="E9" s="25"/>
      <c r="F9" s="26">
        <f>D9*E9</f>
        <v>0</v>
      </c>
      <c r="G9" s="26">
        <v>8475</v>
      </c>
      <c r="H9" s="26">
        <f>H8+F9-G9</f>
        <v>274400</v>
      </c>
      <c r="I9" s="27"/>
      <c r="J9" s="28">
        <v>43160</v>
      </c>
      <c r="K9" s="29" t="s">
        <v>25</v>
      </c>
      <c r="L9" s="26">
        <v>62000</v>
      </c>
      <c r="M9" s="26">
        <f>M8+F9-L9</f>
        <v>0</v>
      </c>
      <c r="N9" s="15"/>
      <c r="O9" s="10"/>
      <c r="P9" s="10"/>
    </row>
    <row r="10" spans="1:16">
      <c r="A10" s="16">
        <v>43157</v>
      </c>
      <c r="B10" s="17"/>
      <c r="C10" s="18" t="s">
        <v>26</v>
      </c>
      <c r="D10" s="18">
        <v>1</v>
      </c>
      <c r="E10" s="18"/>
      <c r="F10" s="19"/>
      <c r="G10" s="19"/>
      <c r="H10" s="19"/>
      <c r="I10" s="20"/>
      <c r="J10" s="21"/>
      <c r="K10" s="22"/>
      <c r="L10" s="19"/>
      <c r="M10" s="19"/>
      <c r="N10" s="15"/>
      <c r="O10" s="10"/>
      <c r="P10" s="10"/>
    </row>
    <row r="11" spans="1:16" ht="16" thickBot="1">
      <c r="A11" s="16">
        <v>43157</v>
      </c>
      <c r="B11" s="17" t="s">
        <v>27</v>
      </c>
      <c r="C11" s="18" t="s">
        <v>20</v>
      </c>
      <c r="D11" s="18">
        <v>2999</v>
      </c>
      <c r="E11" s="18">
        <v>15.5</v>
      </c>
      <c r="F11" s="19">
        <f t="shared" ref="F11:F74" si="0">D11*E11</f>
        <v>46484.5</v>
      </c>
      <c r="G11" s="19"/>
      <c r="H11" s="19">
        <f>H9+F11-G11</f>
        <v>320884.5</v>
      </c>
      <c r="I11" s="20" t="s">
        <v>21</v>
      </c>
      <c r="J11" s="21"/>
      <c r="K11" s="22"/>
      <c r="L11" s="19"/>
      <c r="M11" s="19">
        <f>M9+F11-L11</f>
        <v>46484.5</v>
      </c>
      <c r="N11" s="15"/>
      <c r="O11" s="10"/>
      <c r="P11" s="10"/>
    </row>
    <row r="12" spans="1:16">
      <c r="A12" s="23">
        <v>43166</v>
      </c>
      <c r="B12" s="24" t="s">
        <v>28</v>
      </c>
      <c r="C12" s="25" t="s">
        <v>17</v>
      </c>
      <c r="D12" s="25"/>
      <c r="E12" s="25"/>
      <c r="F12" s="26">
        <f t="shared" si="0"/>
        <v>0</v>
      </c>
      <c r="G12" s="26">
        <v>119400</v>
      </c>
      <c r="H12" s="26">
        <f t="shared" ref="H12:H75" si="1">H11+F12-G12</f>
        <v>201484.5</v>
      </c>
      <c r="I12" s="27"/>
      <c r="J12" s="28">
        <v>43174</v>
      </c>
      <c r="K12" s="29" t="s">
        <v>29</v>
      </c>
      <c r="L12" s="25">
        <v>46484.5</v>
      </c>
      <c r="M12" s="26">
        <f t="shared" ref="M12:M75" si="2">M11+F12-L12</f>
        <v>0</v>
      </c>
      <c r="N12" s="15"/>
      <c r="O12" s="10"/>
      <c r="P12" s="10"/>
    </row>
    <row r="13" spans="1:16">
      <c r="A13" s="16">
        <v>43165</v>
      </c>
      <c r="B13" s="17" t="s">
        <v>30</v>
      </c>
      <c r="C13" s="18" t="s">
        <v>20</v>
      </c>
      <c r="D13" s="18">
        <v>3000</v>
      </c>
      <c r="E13" s="18">
        <v>15.5</v>
      </c>
      <c r="F13" s="19">
        <f t="shared" si="0"/>
        <v>46500</v>
      </c>
      <c r="G13" s="19"/>
      <c r="H13" s="19">
        <f t="shared" si="1"/>
        <v>247984.5</v>
      </c>
      <c r="I13" s="20"/>
      <c r="J13" s="21"/>
      <c r="K13" s="22"/>
      <c r="L13" s="19"/>
      <c r="M13" s="19">
        <f t="shared" si="2"/>
        <v>46500</v>
      </c>
      <c r="N13" s="15"/>
      <c r="O13" s="10"/>
      <c r="P13" s="10"/>
    </row>
    <row r="14" spans="1:16">
      <c r="A14" s="16">
        <v>43188</v>
      </c>
      <c r="B14" s="17" t="s">
        <v>31</v>
      </c>
      <c r="C14" s="18" t="s">
        <v>20</v>
      </c>
      <c r="D14" s="18">
        <v>3000</v>
      </c>
      <c r="E14" s="18">
        <v>15.5</v>
      </c>
      <c r="F14" s="19">
        <f t="shared" si="0"/>
        <v>46500</v>
      </c>
      <c r="G14" s="19"/>
      <c r="H14" s="19">
        <f t="shared" si="1"/>
        <v>294484.5</v>
      </c>
      <c r="I14" s="20"/>
      <c r="J14" s="21"/>
      <c r="K14" s="22"/>
      <c r="L14" s="19"/>
      <c r="M14" s="19">
        <f t="shared" si="2"/>
        <v>93000</v>
      </c>
      <c r="N14" s="15"/>
      <c r="O14" s="10"/>
      <c r="P14" s="10"/>
    </row>
    <row r="15" spans="1:16" ht="16" thickBot="1">
      <c r="A15" s="16"/>
      <c r="B15" s="17"/>
      <c r="C15" s="18" t="s">
        <v>32</v>
      </c>
      <c r="D15" s="18">
        <v>-55</v>
      </c>
      <c r="E15" s="18">
        <v>15.5</v>
      </c>
      <c r="F15" s="19">
        <f t="shared" si="0"/>
        <v>-852.5</v>
      </c>
      <c r="G15" s="19"/>
      <c r="H15" s="19">
        <f t="shared" si="1"/>
        <v>293632</v>
      </c>
      <c r="I15" s="30"/>
      <c r="J15" s="21"/>
      <c r="K15" s="22"/>
      <c r="L15" s="19"/>
      <c r="M15" s="19">
        <f t="shared" si="2"/>
        <v>92147.5</v>
      </c>
      <c r="N15" s="15"/>
      <c r="O15" s="10"/>
      <c r="P15" s="10"/>
    </row>
    <row r="16" spans="1:16" ht="16" thickBot="1">
      <c r="A16" s="23">
        <v>43218</v>
      </c>
      <c r="B16" s="24" t="s">
        <v>33</v>
      </c>
      <c r="C16" s="25" t="s">
        <v>20</v>
      </c>
      <c r="D16" s="25">
        <v>2000</v>
      </c>
      <c r="E16" s="25">
        <v>15.5</v>
      </c>
      <c r="F16" s="26">
        <f t="shared" si="0"/>
        <v>31000</v>
      </c>
      <c r="G16" s="26"/>
      <c r="H16" s="26">
        <f t="shared" si="1"/>
        <v>324632</v>
      </c>
      <c r="I16" s="27"/>
      <c r="J16" s="28">
        <v>43198</v>
      </c>
      <c r="K16" s="29" t="s">
        <v>34</v>
      </c>
      <c r="L16" s="26">
        <v>45647.5</v>
      </c>
      <c r="M16" s="26">
        <f t="shared" si="2"/>
        <v>77500</v>
      </c>
      <c r="N16" s="15"/>
      <c r="O16" s="10"/>
      <c r="P16" s="10"/>
    </row>
    <row r="17" spans="1:16">
      <c r="A17" s="23">
        <v>43234</v>
      </c>
      <c r="B17" s="24" t="s">
        <v>35</v>
      </c>
      <c r="C17" s="25" t="s">
        <v>36</v>
      </c>
      <c r="D17" s="25"/>
      <c r="E17" s="25"/>
      <c r="F17" s="26">
        <f t="shared" si="0"/>
        <v>0</v>
      </c>
      <c r="G17" s="26">
        <v>139484.5</v>
      </c>
      <c r="H17" s="26">
        <f t="shared" si="1"/>
        <v>185147.5</v>
      </c>
      <c r="I17" s="27"/>
      <c r="J17" s="28">
        <v>43216</v>
      </c>
      <c r="K17" s="29" t="s">
        <v>37</v>
      </c>
      <c r="L17" s="26">
        <v>46500</v>
      </c>
      <c r="M17" s="26">
        <f t="shared" si="2"/>
        <v>31000</v>
      </c>
      <c r="N17" s="15"/>
      <c r="O17" s="10"/>
      <c r="P17" s="10"/>
    </row>
    <row r="18" spans="1:16">
      <c r="A18" s="16">
        <v>43248</v>
      </c>
      <c r="B18" s="17" t="s">
        <v>38</v>
      </c>
      <c r="C18" s="18" t="s">
        <v>20</v>
      </c>
      <c r="D18" s="18">
        <v>2000</v>
      </c>
      <c r="E18" s="18">
        <v>15.5</v>
      </c>
      <c r="F18" s="19">
        <f t="shared" si="0"/>
        <v>31000</v>
      </c>
      <c r="G18" s="19"/>
      <c r="H18" s="19">
        <f t="shared" si="1"/>
        <v>216147.5</v>
      </c>
      <c r="I18" s="30"/>
      <c r="J18" s="21">
        <v>43238</v>
      </c>
      <c r="K18" s="22" t="s">
        <v>39</v>
      </c>
      <c r="L18" s="19">
        <v>31000</v>
      </c>
      <c r="M18" s="19">
        <f t="shared" si="2"/>
        <v>31000</v>
      </c>
      <c r="N18" s="15"/>
      <c r="O18" s="10"/>
      <c r="P18" s="10"/>
    </row>
    <row r="19" spans="1:16" ht="16" thickBot="1">
      <c r="A19" s="16">
        <v>43251</v>
      </c>
      <c r="B19" s="17" t="s">
        <v>40</v>
      </c>
      <c r="C19" s="18" t="s">
        <v>36</v>
      </c>
      <c r="D19" s="18"/>
      <c r="E19" s="18"/>
      <c r="F19" s="18">
        <f t="shared" si="0"/>
        <v>0</v>
      </c>
      <c r="G19" s="19">
        <v>62000</v>
      </c>
      <c r="H19" s="18">
        <f t="shared" si="1"/>
        <v>154147.5</v>
      </c>
      <c r="I19" s="31"/>
      <c r="J19" s="16"/>
      <c r="K19" s="17"/>
      <c r="L19" s="18"/>
      <c r="M19" s="18">
        <f t="shared" si="2"/>
        <v>31000</v>
      </c>
      <c r="N19" s="15"/>
      <c r="O19" s="10"/>
      <c r="P19" s="10"/>
    </row>
    <row r="20" spans="1:16">
      <c r="A20" s="23">
        <v>43259</v>
      </c>
      <c r="B20" s="24" t="s">
        <v>41</v>
      </c>
      <c r="C20" s="25" t="s">
        <v>42</v>
      </c>
      <c r="D20" s="25">
        <v>-800</v>
      </c>
      <c r="E20" s="25">
        <v>15.5</v>
      </c>
      <c r="F20" s="25">
        <f t="shared" si="0"/>
        <v>-12400</v>
      </c>
      <c r="G20" s="26"/>
      <c r="H20" s="25">
        <f t="shared" si="1"/>
        <v>141747.5</v>
      </c>
      <c r="I20" s="27"/>
      <c r="J20" s="23">
        <v>43263</v>
      </c>
      <c r="K20" s="24" t="s">
        <v>43</v>
      </c>
      <c r="L20" s="25">
        <v>18600</v>
      </c>
      <c r="M20" s="25">
        <f t="shared" si="2"/>
        <v>0</v>
      </c>
      <c r="N20" s="32"/>
      <c r="O20" s="33"/>
      <c r="P20" s="33"/>
    </row>
    <row r="21" spans="1:16">
      <c r="A21" s="16">
        <v>43265</v>
      </c>
      <c r="B21" s="17" t="s">
        <v>44</v>
      </c>
      <c r="C21" s="18" t="s">
        <v>20</v>
      </c>
      <c r="D21" s="18">
        <v>3000</v>
      </c>
      <c r="E21" s="18">
        <v>15.5</v>
      </c>
      <c r="F21" s="18">
        <f t="shared" si="0"/>
        <v>46500</v>
      </c>
      <c r="G21" s="19"/>
      <c r="H21" s="18">
        <f t="shared" si="1"/>
        <v>188247.5</v>
      </c>
      <c r="I21" s="20"/>
      <c r="J21" s="16">
        <v>43285</v>
      </c>
      <c r="K21" s="17" t="s">
        <v>45</v>
      </c>
      <c r="L21" s="18">
        <v>46500</v>
      </c>
      <c r="M21" s="18">
        <f t="shared" si="2"/>
        <v>0</v>
      </c>
      <c r="N21" s="32"/>
      <c r="O21" s="33"/>
      <c r="P21" s="33"/>
    </row>
    <row r="22" spans="1:16">
      <c r="A22" s="16">
        <v>43277</v>
      </c>
      <c r="B22" s="17" t="s">
        <v>46</v>
      </c>
      <c r="C22" s="18" t="s">
        <v>24</v>
      </c>
      <c r="D22" s="18"/>
      <c r="E22" s="18"/>
      <c r="F22" s="18">
        <f t="shared" si="0"/>
        <v>0</v>
      </c>
      <c r="G22" s="19">
        <v>23147.5</v>
      </c>
      <c r="H22" s="18">
        <f t="shared" si="1"/>
        <v>165100</v>
      </c>
      <c r="I22" s="34"/>
      <c r="J22" s="16"/>
      <c r="K22" s="17"/>
      <c r="L22" s="18"/>
      <c r="M22" s="18">
        <f t="shared" si="2"/>
        <v>0</v>
      </c>
      <c r="N22" s="32"/>
      <c r="O22" s="33"/>
      <c r="P22" s="33"/>
    </row>
    <row r="23" spans="1:16">
      <c r="A23" s="16">
        <v>43280</v>
      </c>
      <c r="B23" s="17" t="s">
        <v>47</v>
      </c>
      <c r="C23" s="18" t="s">
        <v>17</v>
      </c>
      <c r="D23" s="18"/>
      <c r="E23" s="18"/>
      <c r="F23" s="18">
        <f t="shared" si="0"/>
        <v>0</v>
      </c>
      <c r="G23" s="19">
        <v>100000</v>
      </c>
      <c r="H23" s="18">
        <f t="shared" si="1"/>
        <v>65100</v>
      </c>
      <c r="I23" s="20"/>
      <c r="J23" s="16"/>
      <c r="K23" s="17"/>
      <c r="L23" s="18"/>
      <c r="M23" s="18">
        <f t="shared" si="2"/>
        <v>0</v>
      </c>
      <c r="N23" s="32"/>
      <c r="O23" s="33"/>
      <c r="P23" s="33"/>
    </row>
    <row r="24" spans="1:16" ht="16" thickBot="1">
      <c r="A24" s="16">
        <v>43276</v>
      </c>
      <c r="B24" s="17" t="s">
        <v>48</v>
      </c>
      <c r="C24" s="18" t="s">
        <v>20</v>
      </c>
      <c r="D24" s="18">
        <v>950</v>
      </c>
      <c r="E24" s="18">
        <v>15.5</v>
      </c>
      <c r="F24" s="18">
        <f t="shared" si="0"/>
        <v>14725</v>
      </c>
      <c r="G24" s="19"/>
      <c r="H24" s="18">
        <f t="shared" si="1"/>
        <v>79825</v>
      </c>
      <c r="I24" s="31"/>
      <c r="J24" s="16"/>
      <c r="K24" s="17"/>
      <c r="L24" s="18"/>
      <c r="M24" s="18">
        <f t="shared" si="2"/>
        <v>14725</v>
      </c>
      <c r="N24" s="32"/>
      <c r="O24" s="33"/>
      <c r="P24" s="33"/>
    </row>
    <row r="25" spans="1:16">
      <c r="A25" s="23">
        <v>43285</v>
      </c>
      <c r="B25" s="24" t="s">
        <v>49</v>
      </c>
      <c r="C25" s="25" t="s">
        <v>50</v>
      </c>
      <c r="D25" s="25">
        <v>-950</v>
      </c>
      <c r="E25" s="25">
        <v>15.5</v>
      </c>
      <c r="F25" s="25">
        <f t="shared" si="0"/>
        <v>-14725</v>
      </c>
      <c r="G25" s="26"/>
      <c r="H25" s="25">
        <f t="shared" si="1"/>
        <v>65100</v>
      </c>
      <c r="I25" s="35"/>
      <c r="J25" s="23"/>
      <c r="K25" s="24"/>
      <c r="L25" s="25"/>
      <c r="M25" s="25">
        <f t="shared" si="2"/>
        <v>0</v>
      </c>
      <c r="N25" s="32"/>
      <c r="O25" s="33"/>
      <c r="P25" s="33"/>
    </row>
    <row r="26" spans="1:16" ht="16" thickBot="1">
      <c r="A26" s="16">
        <v>43299</v>
      </c>
      <c r="B26" s="17" t="s">
        <v>51</v>
      </c>
      <c r="C26" s="18" t="s">
        <v>24</v>
      </c>
      <c r="D26" s="18"/>
      <c r="E26" s="18"/>
      <c r="F26" s="18">
        <f t="shared" si="0"/>
        <v>0</v>
      </c>
      <c r="G26" s="19">
        <v>18600</v>
      </c>
      <c r="H26" s="18">
        <f t="shared" si="1"/>
        <v>46500</v>
      </c>
      <c r="I26" s="34"/>
      <c r="J26" s="16"/>
      <c r="K26" s="17"/>
      <c r="L26" s="18"/>
      <c r="M26" s="18">
        <f t="shared" si="2"/>
        <v>0</v>
      </c>
      <c r="N26" s="32"/>
      <c r="O26" s="33"/>
      <c r="P26" s="33"/>
    </row>
    <row r="27" spans="1:16">
      <c r="A27" s="23">
        <v>43316</v>
      </c>
      <c r="B27" s="24" t="s">
        <v>52</v>
      </c>
      <c r="C27" s="25" t="s">
        <v>20</v>
      </c>
      <c r="D27" s="25">
        <v>2000</v>
      </c>
      <c r="E27" s="25">
        <v>15.5</v>
      </c>
      <c r="F27" s="26">
        <f t="shared" si="0"/>
        <v>31000</v>
      </c>
      <c r="G27" s="26"/>
      <c r="H27" s="25">
        <f t="shared" si="1"/>
        <v>77500</v>
      </c>
      <c r="I27" s="36"/>
      <c r="J27" s="23"/>
      <c r="K27" s="24"/>
      <c r="L27" s="25"/>
      <c r="M27" s="25">
        <f t="shared" si="2"/>
        <v>31000</v>
      </c>
      <c r="N27" s="32"/>
      <c r="O27" s="33"/>
      <c r="P27" s="33"/>
    </row>
    <row r="28" spans="1:16" ht="16" thickBot="1">
      <c r="A28" s="16"/>
      <c r="B28" s="17" t="s">
        <v>52</v>
      </c>
      <c r="C28" s="18" t="s">
        <v>53</v>
      </c>
      <c r="D28" s="18">
        <v>1700</v>
      </c>
      <c r="E28" s="18">
        <v>15.5</v>
      </c>
      <c r="F28" s="19">
        <f t="shared" si="0"/>
        <v>26350</v>
      </c>
      <c r="G28" s="19"/>
      <c r="H28" s="18">
        <f t="shared" si="1"/>
        <v>103850</v>
      </c>
      <c r="I28" s="34"/>
      <c r="J28" s="16"/>
      <c r="K28" s="17"/>
      <c r="L28" s="18"/>
      <c r="M28" s="18">
        <f t="shared" si="2"/>
        <v>57350</v>
      </c>
      <c r="N28" s="32"/>
      <c r="O28" s="33"/>
      <c r="P28" s="33"/>
    </row>
    <row r="29" spans="1:16">
      <c r="A29" s="23">
        <v>43354</v>
      </c>
      <c r="B29" s="24" t="s">
        <v>54</v>
      </c>
      <c r="C29" s="25" t="s">
        <v>20</v>
      </c>
      <c r="D29" s="25">
        <v>2000</v>
      </c>
      <c r="E29" s="25">
        <v>15.5</v>
      </c>
      <c r="F29" s="25">
        <f t="shared" si="0"/>
        <v>31000</v>
      </c>
      <c r="G29" s="26"/>
      <c r="H29" s="25">
        <f t="shared" si="1"/>
        <v>134850</v>
      </c>
      <c r="I29" s="36"/>
      <c r="J29" s="23">
        <v>43349</v>
      </c>
      <c r="K29" s="24" t="s">
        <v>55</v>
      </c>
      <c r="L29" s="25">
        <v>57350</v>
      </c>
      <c r="M29" s="25">
        <f t="shared" si="2"/>
        <v>31000</v>
      </c>
      <c r="N29" s="32"/>
      <c r="O29" s="33"/>
      <c r="P29" s="33"/>
    </row>
    <row r="30" spans="1:16">
      <c r="A30" s="16">
        <v>43370</v>
      </c>
      <c r="B30" s="17" t="s">
        <v>56</v>
      </c>
      <c r="C30" s="18" t="s">
        <v>20</v>
      </c>
      <c r="D30" s="18">
        <v>2000</v>
      </c>
      <c r="E30" s="18">
        <v>15.5</v>
      </c>
      <c r="F30" s="18">
        <f t="shared" si="0"/>
        <v>31000</v>
      </c>
      <c r="G30" s="19"/>
      <c r="H30" s="18">
        <f t="shared" si="1"/>
        <v>165850</v>
      </c>
      <c r="I30" s="34"/>
      <c r="J30" s="16"/>
      <c r="K30" s="17"/>
      <c r="L30" s="18"/>
      <c r="M30" s="18">
        <f t="shared" si="2"/>
        <v>62000</v>
      </c>
      <c r="N30" s="32"/>
      <c r="O30" s="33"/>
      <c r="P30" s="33"/>
    </row>
    <row r="31" spans="1:16">
      <c r="A31" s="16"/>
      <c r="B31" s="17" t="s">
        <v>56</v>
      </c>
      <c r="C31" s="18" t="s">
        <v>53</v>
      </c>
      <c r="D31" s="18">
        <v>1000</v>
      </c>
      <c r="E31" s="18">
        <v>15.5</v>
      </c>
      <c r="F31" s="18">
        <f t="shared" si="0"/>
        <v>15500</v>
      </c>
      <c r="G31" s="19"/>
      <c r="H31" s="18">
        <f t="shared" si="1"/>
        <v>181350</v>
      </c>
      <c r="I31" s="34"/>
      <c r="J31" s="16"/>
      <c r="K31" s="17"/>
      <c r="L31" s="18"/>
      <c r="M31" s="18">
        <f t="shared" si="2"/>
        <v>77500</v>
      </c>
      <c r="N31" s="32"/>
      <c r="O31" s="33"/>
      <c r="P31" s="33"/>
    </row>
    <row r="32" spans="1:16">
      <c r="A32" s="16">
        <v>43373</v>
      </c>
      <c r="B32" s="17" t="s">
        <v>57</v>
      </c>
      <c r="C32" s="18" t="s">
        <v>36</v>
      </c>
      <c r="D32" s="18"/>
      <c r="E32" s="18"/>
      <c r="F32" s="18">
        <f t="shared" si="0"/>
        <v>0</v>
      </c>
      <c r="G32" s="19">
        <v>30000</v>
      </c>
      <c r="H32" s="18">
        <f t="shared" si="1"/>
        <v>151350</v>
      </c>
      <c r="I32" s="34"/>
      <c r="J32" s="16"/>
      <c r="K32" s="17"/>
      <c r="L32" s="18"/>
      <c r="M32" s="18">
        <f t="shared" si="2"/>
        <v>77500</v>
      </c>
      <c r="N32" s="32"/>
      <c r="O32" s="33"/>
      <c r="P32" s="33"/>
    </row>
    <row r="33" spans="1:16" ht="16" thickBot="1">
      <c r="A33" s="16">
        <v>43373</v>
      </c>
      <c r="B33" s="17" t="s">
        <v>58</v>
      </c>
      <c r="C33" s="18" t="s">
        <v>24</v>
      </c>
      <c r="D33" s="18"/>
      <c r="E33" s="18"/>
      <c r="F33" s="18">
        <f t="shared" si="0"/>
        <v>0</v>
      </c>
      <c r="G33" s="19">
        <v>16500</v>
      </c>
      <c r="H33" s="18">
        <f t="shared" si="1"/>
        <v>134850</v>
      </c>
      <c r="I33" s="31"/>
      <c r="J33" s="16"/>
      <c r="K33" s="17"/>
      <c r="L33" s="18"/>
      <c r="M33" s="18">
        <f t="shared" si="2"/>
        <v>77500</v>
      </c>
      <c r="N33" s="32"/>
      <c r="O33" s="33"/>
      <c r="P33" s="33"/>
    </row>
    <row r="34" spans="1:16" ht="16" thickBot="1">
      <c r="A34" s="23">
        <v>43389</v>
      </c>
      <c r="B34" s="24" t="s">
        <v>59</v>
      </c>
      <c r="C34" s="25" t="s">
        <v>20</v>
      </c>
      <c r="D34" s="25">
        <v>3000</v>
      </c>
      <c r="E34" s="25">
        <v>15.5</v>
      </c>
      <c r="F34" s="26">
        <f t="shared" si="0"/>
        <v>46500</v>
      </c>
      <c r="G34" s="26"/>
      <c r="H34" s="25">
        <f t="shared" si="1"/>
        <v>181350</v>
      </c>
      <c r="I34" s="36"/>
      <c r="J34" s="23">
        <v>43384</v>
      </c>
      <c r="K34" s="24" t="s">
        <v>60</v>
      </c>
      <c r="L34" s="25">
        <v>77500</v>
      </c>
      <c r="M34" s="25">
        <f t="shared" si="2"/>
        <v>46500</v>
      </c>
      <c r="N34" s="32"/>
      <c r="O34" s="33"/>
      <c r="P34" s="33"/>
    </row>
    <row r="35" spans="1:16">
      <c r="A35" s="23">
        <v>43409</v>
      </c>
      <c r="B35" s="24" t="s">
        <v>61</v>
      </c>
      <c r="C35" s="25" t="s">
        <v>20</v>
      </c>
      <c r="D35" s="25">
        <v>3000</v>
      </c>
      <c r="E35" s="25">
        <v>15.5</v>
      </c>
      <c r="F35" s="26">
        <f t="shared" si="0"/>
        <v>46500</v>
      </c>
      <c r="G35" s="26"/>
      <c r="H35" s="25">
        <f t="shared" si="1"/>
        <v>227850</v>
      </c>
      <c r="I35" s="36"/>
      <c r="J35" s="23">
        <v>43409</v>
      </c>
      <c r="K35" s="24" t="s">
        <v>62</v>
      </c>
      <c r="L35" s="25">
        <v>46500</v>
      </c>
      <c r="M35" s="25">
        <f t="shared" si="2"/>
        <v>46500</v>
      </c>
      <c r="N35" s="32"/>
      <c r="O35" s="33"/>
      <c r="P35" s="33"/>
    </row>
    <row r="36" spans="1:16">
      <c r="A36" s="16">
        <v>43431</v>
      </c>
      <c r="B36" s="17" t="s">
        <v>63</v>
      </c>
      <c r="C36" s="18" t="s">
        <v>20</v>
      </c>
      <c r="D36" s="18">
        <v>3000</v>
      </c>
      <c r="E36" s="18">
        <v>15.5</v>
      </c>
      <c r="F36" s="19">
        <f t="shared" si="0"/>
        <v>46500</v>
      </c>
      <c r="G36" s="19"/>
      <c r="H36" s="18">
        <f t="shared" si="1"/>
        <v>274350</v>
      </c>
      <c r="I36" s="34"/>
      <c r="J36" s="16"/>
      <c r="K36" s="17"/>
      <c r="L36" s="18"/>
      <c r="M36" s="18">
        <f t="shared" si="2"/>
        <v>93000</v>
      </c>
      <c r="N36" s="32"/>
      <c r="O36" s="33"/>
      <c r="P36" s="33"/>
    </row>
    <row r="37" spans="1:16" ht="16" thickBot="1">
      <c r="A37" s="16">
        <v>43434</v>
      </c>
      <c r="B37" s="17" t="s">
        <v>64</v>
      </c>
      <c r="C37" s="18" t="s">
        <v>36</v>
      </c>
      <c r="D37" s="18"/>
      <c r="E37" s="18"/>
      <c r="F37" s="18">
        <f t="shared" si="0"/>
        <v>0</v>
      </c>
      <c r="G37" s="19">
        <v>134850</v>
      </c>
      <c r="H37" s="18">
        <f t="shared" si="1"/>
        <v>139500</v>
      </c>
      <c r="I37" s="31"/>
      <c r="J37" s="16"/>
      <c r="K37" s="17"/>
      <c r="L37" s="18"/>
      <c r="M37" s="18">
        <f t="shared" si="2"/>
        <v>93000</v>
      </c>
      <c r="N37" s="32"/>
      <c r="O37" s="33"/>
      <c r="P37" s="33"/>
    </row>
    <row r="38" spans="1:16">
      <c r="A38" s="23">
        <v>43446</v>
      </c>
      <c r="B38" s="24" t="s">
        <v>65</v>
      </c>
      <c r="C38" s="25" t="s">
        <v>20</v>
      </c>
      <c r="D38" s="25">
        <v>3000</v>
      </c>
      <c r="E38" s="25">
        <v>15.5</v>
      </c>
      <c r="F38" s="26">
        <f t="shared" si="0"/>
        <v>46500</v>
      </c>
      <c r="G38" s="26"/>
      <c r="H38" s="25">
        <f t="shared" si="1"/>
        <v>186000</v>
      </c>
      <c r="I38" s="35"/>
      <c r="J38" s="23">
        <v>43447</v>
      </c>
      <c r="K38" s="24" t="s">
        <v>66</v>
      </c>
      <c r="L38" s="25">
        <v>93000</v>
      </c>
      <c r="M38" s="25">
        <f t="shared" si="2"/>
        <v>46500</v>
      </c>
      <c r="N38" s="32"/>
      <c r="O38" s="33"/>
      <c r="P38" s="33"/>
    </row>
    <row r="39" spans="1:16">
      <c r="A39" s="16">
        <v>43454</v>
      </c>
      <c r="B39" s="17" t="s">
        <v>67</v>
      </c>
      <c r="C39" s="18" t="s">
        <v>53</v>
      </c>
      <c r="D39" s="18">
        <v>1000</v>
      </c>
      <c r="E39" s="18">
        <v>15.5</v>
      </c>
      <c r="F39" s="19">
        <f t="shared" si="0"/>
        <v>15500</v>
      </c>
      <c r="G39" s="19"/>
      <c r="H39" s="18">
        <f t="shared" si="1"/>
        <v>201500</v>
      </c>
      <c r="I39" s="31"/>
      <c r="J39" s="16"/>
      <c r="K39" s="17"/>
      <c r="L39" s="18"/>
      <c r="M39" s="18">
        <f t="shared" si="2"/>
        <v>62000</v>
      </c>
      <c r="N39" s="32"/>
      <c r="O39" s="33"/>
      <c r="P39" s="33"/>
    </row>
    <row r="40" spans="1:16">
      <c r="A40" s="16">
        <v>43461</v>
      </c>
      <c r="B40" s="17" t="s">
        <v>68</v>
      </c>
      <c r="C40" s="18" t="s">
        <v>36</v>
      </c>
      <c r="D40" s="18"/>
      <c r="E40" s="18"/>
      <c r="F40" s="18">
        <f t="shared" si="0"/>
        <v>0</v>
      </c>
      <c r="G40" s="19">
        <v>38283</v>
      </c>
      <c r="H40" s="18">
        <f t="shared" si="1"/>
        <v>163217</v>
      </c>
      <c r="I40" s="31"/>
      <c r="J40" s="16"/>
      <c r="K40" s="17"/>
      <c r="L40" s="18"/>
      <c r="M40" s="18">
        <f t="shared" si="2"/>
        <v>62000</v>
      </c>
      <c r="N40" s="32"/>
      <c r="O40" s="33"/>
      <c r="P40" s="33"/>
    </row>
    <row r="41" spans="1:16" ht="16" thickBot="1">
      <c r="A41" s="16">
        <v>43462</v>
      </c>
      <c r="B41" s="17" t="s">
        <v>69</v>
      </c>
      <c r="C41" s="18" t="s">
        <v>24</v>
      </c>
      <c r="D41" s="18"/>
      <c r="E41" s="18"/>
      <c r="F41" s="18">
        <f t="shared" si="0"/>
        <v>0</v>
      </c>
      <c r="G41" s="19">
        <v>8217</v>
      </c>
      <c r="H41" s="18">
        <f t="shared" si="1"/>
        <v>155000</v>
      </c>
      <c r="I41" s="31"/>
      <c r="J41" s="16"/>
      <c r="K41" s="17"/>
      <c r="L41" s="18"/>
      <c r="M41" s="18">
        <f t="shared" si="2"/>
        <v>62000</v>
      </c>
      <c r="N41" s="32"/>
      <c r="O41" s="33"/>
      <c r="P41" s="33"/>
    </row>
    <row r="42" spans="1:16" ht="16" thickTop="1">
      <c r="A42" s="37" t="s">
        <v>70</v>
      </c>
      <c r="B42" s="38"/>
      <c r="C42" s="39"/>
      <c r="D42" s="39"/>
      <c r="E42" s="39"/>
      <c r="F42" s="39">
        <f t="shared" si="0"/>
        <v>0</v>
      </c>
      <c r="G42" s="40"/>
      <c r="H42" s="39">
        <f t="shared" si="1"/>
        <v>155000</v>
      </c>
      <c r="I42" s="41"/>
      <c r="J42" s="37"/>
      <c r="K42" s="37"/>
      <c r="L42" s="39"/>
      <c r="M42" s="39">
        <f t="shared" si="2"/>
        <v>62000</v>
      </c>
      <c r="N42" s="32"/>
      <c r="O42" s="33"/>
      <c r="P42" s="33"/>
    </row>
    <row r="43" spans="1:16">
      <c r="A43" s="16">
        <v>43468</v>
      </c>
      <c r="B43" s="17" t="s">
        <v>71</v>
      </c>
      <c r="C43" s="18" t="s">
        <v>20</v>
      </c>
      <c r="D43" s="18">
        <v>1900</v>
      </c>
      <c r="E43" s="18">
        <v>15.5</v>
      </c>
      <c r="F43" s="19">
        <f t="shared" si="0"/>
        <v>29450</v>
      </c>
      <c r="G43" s="19"/>
      <c r="H43" s="18">
        <f t="shared" si="1"/>
        <v>184450</v>
      </c>
      <c r="I43" s="31"/>
      <c r="J43" s="16">
        <v>43472</v>
      </c>
      <c r="K43" s="31" t="s">
        <v>72</v>
      </c>
      <c r="L43" s="18">
        <v>62000</v>
      </c>
      <c r="M43" s="18">
        <f t="shared" si="2"/>
        <v>29450</v>
      </c>
      <c r="N43" s="32"/>
      <c r="O43" s="33"/>
      <c r="P43" s="33"/>
    </row>
    <row r="44" spans="1:16">
      <c r="A44" s="16">
        <v>43470</v>
      </c>
      <c r="B44" s="17" t="s">
        <v>73</v>
      </c>
      <c r="C44" s="18" t="s">
        <v>20</v>
      </c>
      <c r="D44" s="18">
        <v>1050</v>
      </c>
      <c r="E44" s="18">
        <v>15.5</v>
      </c>
      <c r="F44" s="19">
        <f t="shared" si="0"/>
        <v>16275</v>
      </c>
      <c r="G44" s="19"/>
      <c r="H44" s="18">
        <f t="shared" si="1"/>
        <v>200725</v>
      </c>
      <c r="I44" s="31"/>
      <c r="J44" s="16"/>
      <c r="K44" s="31"/>
      <c r="L44" s="18"/>
      <c r="M44" s="18">
        <f t="shared" si="2"/>
        <v>45725</v>
      </c>
      <c r="N44" s="32"/>
      <c r="O44" s="33"/>
      <c r="P44" s="33"/>
    </row>
    <row r="45" spans="1:16">
      <c r="A45" s="16"/>
      <c r="B45" s="17" t="s">
        <v>73</v>
      </c>
      <c r="C45" s="18" t="s">
        <v>53</v>
      </c>
      <c r="D45" s="18">
        <v>600</v>
      </c>
      <c r="E45" s="18">
        <v>15.5</v>
      </c>
      <c r="F45" s="19">
        <f t="shared" si="0"/>
        <v>9300</v>
      </c>
      <c r="G45" s="19"/>
      <c r="H45" s="18">
        <f t="shared" si="1"/>
        <v>210025</v>
      </c>
      <c r="I45" s="31"/>
      <c r="J45" s="16"/>
      <c r="K45" s="31"/>
      <c r="L45" s="18"/>
      <c r="M45" s="18">
        <f t="shared" si="2"/>
        <v>55025</v>
      </c>
      <c r="N45" s="32"/>
      <c r="O45" s="33"/>
      <c r="P45" s="33"/>
    </row>
    <row r="46" spans="1:16">
      <c r="A46" s="16">
        <v>43474</v>
      </c>
      <c r="B46" s="17" t="s">
        <v>74</v>
      </c>
      <c r="C46" s="18" t="s">
        <v>20</v>
      </c>
      <c r="D46" s="18">
        <v>2000</v>
      </c>
      <c r="E46" s="18">
        <v>15.5</v>
      </c>
      <c r="F46" s="19">
        <f t="shared" si="0"/>
        <v>31000</v>
      </c>
      <c r="G46" s="19"/>
      <c r="H46" s="18">
        <f t="shared" si="1"/>
        <v>241025</v>
      </c>
      <c r="I46" s="31"/>
      <c r="J46" s="16"/>
      <c r="K46" s="31"/>
      <c r="L46" s="18"/>
      <c r="M46" s="18">
        <f t="shared" si="2"/>
        <v>86025</v>
      </c>
      <c r="N46" s="32"/>
      <c r="O46" s="33"/>
      <c r="P46" s="33"/>
    </row>
    <row r="47" spans="1:16">
      <c r="A47" s="16">
        <v>43494</v>
      </c>
      <c r="B47" s="17" t="s">
        <v>75</v>
      </c>
      <c r="C47" s="18" t="s">
        <v>36</v>
      </c>
      <c r="D47" s="18"/>
      <c r="E47" s="18"/>
      <c r="F47" s="18">
        <f t="shared" si="0"/>
        <v>0</v>
      </c>
      <c r="G47" s="19">
        <v>87500</v>
      </c>
      <c r="H47" s="18">
        <f t="shared" si="1"/>
        <v>153525</v>
      </c>
      <c r="I47" s="31"/>
      <c r="J47" s="16"/>
      <c r="K47" s="31"/>
      <c r="L47" s="18"/>
      <c r="M47" s="18">
        <f t="shared" si="2"/>
        <v>86025</v>
      </c>
      <c r="N47" s="32"/>
      <c r="O47" s="33"/>
      <c r="P47" s="33"/>
    </row>
    <row r="48" spans="1:16" ht="16" thickBot="1">
      <c r="A48" s="16">
        <v>43494</v>
      </c>
      <c r="B48" s="17" t="s">
        <v>76</v>
      </c>
      <c r="C48" s="18" t="s">
        <v>24</v>
      </c>
      <c r="D48" s="18"/>
      <c r="E48" s="18"/>
      <c r="F48" s="18">
        <f t="shared" si="0"/>
        <v>0</v>
      </c>
      <c r="G48" s="19">
        <v>5500</v>
      </c>
      <c r="H48" s="18">
        <f t="shared" si="1"/>
        <v>148025</v>
      </c>
      <c r="I48" s="31"/>
      <c r="J48" s="16"/>
      <c r="K48" s="31"/>
      <c r="L48" s="18"/>
      <c r="M48" s="18">
        <f t="shared" si="2"/>
        <v>86025</v>
      </c>
      <c r="N48" s="32"/>
      <c r="O48" s="33"/>
      <c r="P48" s="33"/>
    </row>
    <row r="49" spans="1:16">
      <c r="A49" s="23">
        <v>43515</v>
      </c>
      <c r="B49" s="24" t="s">
        <v>77</v>
      </c>
      <c r="C49" s="25" t="s">
        <v>53</v>
      </c>
      <c r="D49" s="25">
        <v>1800</v>
      </c>
      <c r="E49" s="25">
        <v>15.5</v>
      </c>
      <c r="F49" s="25">
        <f t="shared" si="0"/>
        <v>27900</v>
      </c>
      <c r="G49" s="26"/>
      <c r="H49" s="25">
        <f t="shared" si="1"/>
        <v>175925</v>
      </c>
      <c r="I49" s="35"/>
      <c r="J49" s="23">
        <v>43515</v>
      </c>
      <c r="K49" s="35" t="s">
        <v>78</v>
      </c>
      <c r="L49" s="25">
        <v>86025</v>
      </c>
      <c r="M49" s="25">
        <f t="shared" si="2"/>
        <v>27900</v>
      </c>
      <c r="N49" s="32"/>
      <c r="O49" s="33"/>
      <c r="P49" s="33"/>
    </row>
    <row r="50" spans="1:16">
      <c r="A50" s="16"/>
      <c r="B50" s="17" t="s">
        <v>77</v>
      </c>
      <c r="C50" s="18" t="s">
        <v>20</v>
      </c>
      <c r="D50" s="18">
        <v>2000</v>
      </c>
      <c r="E50" s="18">
        <v>15.5</v>
      </c>
      <c r="F50" s="18">
        <f t="shared" si="0"/>
        <v>31000</v>
      </c>
      <c r="G50" s="19"/>
      <c r="H50" s="18">
        <f t="shared" si="1"/>
        <v>206925</v>
      </c>
      <c r="I50" s="31"/>
      <c r="J50" s="16"/>
      <c r="K50" s="31"/>
      <c r="L50" s="18"/>
      <c r="M50" s="18">
        <f t="shared" si="2"/>
        <v>58900</v>
      </c>
      <c r="N50" s="32"/>
      <c r="O50" s="33"/>
      <c r="P50" s="33"/>
    </row>
    <row r="51" spans="1:16">
      <c r="A51" s="16">
        <v>43518</v>
      </c>
      <c r="B51" s="17" t="s">
        <v>79</v>
      </c>
      <c r="C51" s="18" t="s">
        <v>20</v>
      </c>
      <c r="D51" s="18">
        <v>2000</v>
      </c>
      <c r="E51" s="18">
        <v>15.5</v>
      </c>
      <c r="F51" s="18">
        <f t="shared" si="0"/>
        <v>31000</v>
      </c>
      <c r="G51" s="19"/>
      <c r="H51" s="18">
        <f t="shared" si="1"/>
        <v>237925</v>
      </c>
      <c r="I51" s="31"/>
      <c r="J51" s="16"/>
      <c r="K51" s="31"/>
      <c r="L51" s="18"/>
      <c r="M51" s="18">
        <f t="shared" si="2"/>
        <v>89900</v>
      </c>
      <c r="N51" s="32"/>
      <c r="O51" s="33"/>
      <c r="P51" s="33"/>
    </row>
    <row r="52" spans="1:16" ht="16" thickBot="1">
      <c r="A52" s="16">
        <v>43524</v>
      </c>
      <c r="B52" s="17" t="s">
        <v>80</v>
      </c>
      <c r="C52" s="18" t="s">
        <v>36</v>
      </c>
      <c r="D52" s="18"/>
      <c r="E52" s="18"/>
      <c r="F52" s="18">
        <f t="shared" si="0"/>
        <v>0</v>
      </c>
      <c r="G52" s="19">
        <v>62000</v>
      </c>
      <c r="H52" s="18">
        <f t="shared" si="1"/>
        <v>175925</v>
      </c>
      <c r="I52" s="31"/>
      <c r="J52" s="16">
        <v>43531</v>
      </c>
      <c r="K52" s="31" t="s">
        <v>81</v>
      </c>
      <c r="L52" s="18">
        <v>89900</v>
      </c>
      <c r="M52" s="18">
        <f t="shared" si="2"/>
        <v>0</v>
      </c>
      <c r="N52" s="32"/>
      <c r="O52" s="33"/>
      <c r="P52" s="33"/>
    </row>
    <row r="53" spans="1:16" ht="16" thickBot="1">
      <c r="A53" s="23">
        <v>43536</v>
      </c>
      <c r="B53" s="24" t="s">
        <v>82</v>
      </c>
      <c r="C53" s="25" t="s">
        <v>20</v>
      </c>
      <c r="D53" s="25">
        <v>2000</v>
      </c>
      <c r="E53" s="25">
        <v>15.5</v>
      </c>
      <c r="F53" s="25">
        <f t="shared" si="0"/>
        <v>31000</v>
      </c>
      <c r="G53" s="26"/>
      <c r="H53" s="25">
        <f t="shared" si="1"/>
        <v>206925</v>
      </c>
      <c r="I53" s="36"/>
      <c r="J53" s="23">
        <v>43544</v>
      </c>
      <c r="K53" s="24" t="s">
        <v>83</v>
      </c>
      <c r="L53" s="25">
        <v>31000</v>
      </c>
      <c r="M53" s="25">
        <f t="shared" si="2"/>
        <v>0</v>
      </c>
      <c r="N53" s="32"/>
      <c r="O53" s="33"/>
      <c r="P53" s="33"/>
    </row>
    <row r="54" spans="1:16">
      <c r="A54" s="23">
        <v>43557</v>
      </c>
      <c r="B54" s="24" t="s">
        <v>84</v>
      </c>
      <c r="C54" s="25" t="s">
        <v>20</v>
      </c>
      <c r="D54" s="25">
        <v>3000</v>
      </c>
      <c r="E54" s="25">
        <v>15.5</v>
      </c>
      <c r="F54" s="26">
        <f t="shared" si="0"/>
        <v>46500</v>
      </c>
      <c r="G54" s="26"/>
      <c r="H54" s="25">
        <f t="shared" si="1"/>
        <v>253425</v>
      </c>
      <c r="I54" s="36"/>
      <c r="J54" s="23"/>
      <c r="K54" s="24"/>
      <c r="L54" s="25"/>
      <c r="M54" s="25">
        <f t="shared" si="2"/>
        <v>46500</v>
      </c>
      <c r="N54" s="32"/>
      <c r="O54" s="33"/>
      <c r="P54" s="33"/>
    </row>
    <row r="55" spans="1:16">
      <c r="A55" s="16">
        <v>43581</v>
      </c>
      <c r="B55" s="17" t="s">
        <v>85</v>
      </c>
      <c r="C55" s="18" t="s">
        <v>20</v>
      </c>
      <c r="D55" s="18">
        <v>2950</v>
      </c>
      <c r="E55" s="18">
        <v>15.5</v>
      </c>
      <c r="F55" s="19">
        <f t="shared" si="0"/>
        <v>45725</v>
      </c>
      <c r="G55" s="19"/>
      <c r="H55" s="18">
        <f t="shared" si="1"/>
        <v>299150</v>
      </c>
      <c r="I55" s="34" t="s">
        <v>86</v>
      </c>
      <c r="J55" s="16"/>
      <c r="K55" s="17"/>
      <c r="L55" s="18"/>
      <c r="M55" s="18">
        <f t="shared" si="2"/>
        <v>92225</v>
      </c>
      <c r="N55" s="32"/>
      <c r="O55" s="33"/>
      <c r="P55" s="33"/>
    </row>
    <row r="56" spans="1:16">
      <c r="A56" s="16">
        <v>43585</v>
      </c>
      <c r="B56" s="17" t="s">
        <v>87</v>
      </c>
      <c r="C56" s="18" t="s">
        <v>36</v>
      </c>
      <c r="D56" s="18"/>
      <c r="E56" s="18"/>
      <c r="F56" s="18">
        <f t="shared" si="0"/>
        <v>0</v>
      </c>
      <c r="G56" s="19">
        <v>70000</v>
      </c>
      <c r="H56" s="18">
        <f t="shared" si="1"/>
        <v>229150</v>
      </c>
      <c r="I56" s="34"/>
      <c r="J56" s="16"/>
      <c r="K56" s="17"/>
      <c r="L56" s="18"/>
      <c r="M56" s="18">
        <f t="shared" si="2"/>
        <v>92225</v>
      </c>
      <c r="N56" s="32"/>
      <c r="O56" s="33"/>
      <c r="P56" s="33"/>
    </row>
    <row r="57" spans="1:16" ht="16" thickBot="1">
      <c r="A57" s="16">
        <v>43585</v>
      </c>
      <c r="B57" s="17" t="s">
        <v>88</v>
      </c>
      <c r="C57" s="18" t="s">
        <v>24</v>
      </c>
      <c r="D57" s="18"/>
      <c r="E57" s="18"/>
      <c r="F57" s="18">
        <f t="shared" si="0"/>
        <v>0</v>
      </c>
      <c r="G57" s="19">
        <v>16025</v>
      </c>
      <c r="H57" s="18">
        <f t="shared" si="1"/>
        <v>213125</v>
      </c>
      <c r="I57" s="34"/>
      <c r="J57" s="16"/>
      <c r="K57" s="17"/>
      <c r="L57" s="18"/>
      <c r="M57" s="18">
        <f t="shared" si="2"/>
        <v>92225</v>
      </c>
      <c r="N57" s="32"/>
      <c r="O57" s="33"/>
      <c r="P57" s="33"/>
    </row>
    <row r="58" spans="1:16" ht="16" thickBot="1">
      <c r="A58" s="23">
        <v>43602</v>
      </c>
      <c r="B58" s="24" t="s">
        <v>89</v>
      </c>
      <c r="C58" s="25" t="s">
        <v>20</v>
      </c>
      <c r="D58" s="25">
        <v>2000</v>
      </c>
      <c r="E58" s="25">
        <v>15.1</v>
      </c>
      <c r="F58" s="26">
        <f t="shared" si="0"/>
        <v>30200</v>
      </c>
      <c r="G58" s="26"/>
      <c r="H58" s="25">
        <f t="shared" si="1"/>
        <v>243325</v>
      </c>
      <c r="I58" s="36"/>
      <c r="J58" s="23">
        <v>43595</v>
      </c>
      <c r="K58" s="24" t="s">
        <v>90</v>
      </c>
      <c r="L58" s="25">
        <v>92225</v>
      </c>
      <c r="M58" s="25">
        <f t="shared" si="2"/>
        <v>30200</v>
      </c>
      <c r="N58" s="32"/>
      <c r="O58" s="33"/>
      <c r="P58" s="33"/>
    </row>
    <row r="59" spans="1:16">
      <c r="A59" s="23">
        <v>43619</v>
      </c>
      <c r="B59" s="24" t="s">
        <v>91</v>
      </c>
      <c r="C59" s="25" t="s">
        <v>36</v>
      </c>
      <c r="D59" s="25"/>
      <c r="E59" s="25"/>
      <c r="F59" s="25">
        <f t="shared" si="0"/>
        <v>0</v>
      </c>
      <c r="G59" s="26">
        <v>21168</v>
      </c>
      <c r="H59" s="25">
        <f t="shared" si="1"/>
        <v>222157</v>
      </c>
      <c r="I59" s="36"/>
      <c r="J59" s="23">
        <v>43641</v>
      </c>
      <c r="K59" s="24" t="s">
        <v>92</v>
      </c>
      <c r="L59" s="25">
        <v>30200</v>
      </c>
      <c r="M59" s="25">
        <f t="shared" si="2"/>
        <v>0</v>
      </c>
      <c r="N59" s="32"/>
      <c r="O59" s="33"/>
      <c r="P59" s="33"/>
    </row>
    <row r="60" spans="1:16">
      <c r="A60" s="16">
        <v>43622</v>
      </c>
      <c r="B60" s="17" t="s">
        <v>93</v>
      </c>
      <c r="C60" s="18" t="s">
        <v>24</v>
      </c>
      <c r="D60" s="18"/>
      <c r="E60" s="18"/>
      <c r="F60" s="18">
        <f t="shared" si="0"/>
        <v>0</v>
      </c>
      <c r="G60" s="19">
        <v>9832</v>
      </c>
      <c r="H60" s="18">
        <f t="shared" si="1"/>
        <v>212325</v>
      </c>
      <c r="I60" s="34"/>
      <c r="J60" s="16"/>
      <c r="K60" s="17"/>
      <c r="L60" s="18"/>
      <c r="M60" s="18">
        <f t="shared" si="2"/>
        <v>0</v>
      </c>
      <c r="N60" s="32"/>
      <c r="O60" s="33"/>
      <c r="P60" s="33"/>
    </row>
    <row r="61" spans="1:16" ht="16" thickBot="1">
      <c r="A61" s="16">
        <v>43626</v>
      </c>
      <c r="B61" s="17" t="s">
        <v>94</v>
      </c>
      <c r="C61" s="18" t="s">
        <v>20</v>
      </c>
      <c r="D61" s="18">
        <v>2000</v>
      </c>
      <c r="E61" s="18">
        <v>15.1</v>
      </c>
      <c r="F61" s="19">
        <f t="shared" si="0"/>
        <v>30200</v>
      </c>
      <c r="G61" s="19"/>
      <c r="H61" s="18">
        <f t="shared" si="1"/>
        <v>242525</v>
      </c>
      <c r="I61" s="34"/>
      <c r="J61" s="16"/>
      <c r="K61" s="17"/>
      <c r="L61" s="18"/>
      <c r="M61" s="18">
        <f t="shared" si="2"/>
        <v>30200</v>
      </c>
      <c r="N61" s="32"/>
      <c r="O61" s="33"/>
      <c r="P61" s="33"/>
    </row>
    <row r="62" spans="1:16">
      <c r="A62" s="23">
        <v>43654</v>
      </c>
      <c r="B62" s="24" t="s">
        <v>95</v>
      </c>
      <c r="C62" s="25" t="s">
        <v>20</v>
      </c>
      <c r="D62" s="25">
        <v>2000</v>
      </c>
      <c r="E62" s="25">
        <v>15.1</v>
      </c>
      <c r="F62" s="26">
        <f t="shared" si="0"/>
        <v>30200</v>
      </c>
      <c r="G62" s="26"/>
      <c r="H62" s="25">
        <f t="shared" si="1"/>
        <v>272725</v>
      </c>
      <c r="I62" s="36"/>
      <c r="J62" s="23">
        <v>43650</v>
      </c>
      <c r="K62" s="24" t="s">
        <v>96</v>
      </c>
      <c r="L62" s="25">
        <v>30200</v>
      </c>
      <c r="M62" s="25">
        <f t="shared" si="2"/>
        <v>30200</v>
      </c>
      <c r="N62" s="32"/>
      <c r="O62" s="33"/>
      <c r="P62" s="33"/>
    </row>
    <row r="63" spans="1:16" ht="16" thickBot="1">
      <c r="A63" s="16">
        <v>43665</v>
      </c>
      <c r="B63" s="17" t="s">
        <v>97</v>
      </c>
      <c r="C63" s="18" t="s">
        <v>36</v>
      </c>
      <c r="D63" s="18"/>
      <c r="E63" s="18"/>
      <c r="F63" s="18">
        <f t="shared" si="0"/>
        <v>0</v>
      </c>
      <c r="G63" s="19">
        <v>89900</v>
      </c>
      <c r="H63" s="18">
        <f t="shared" si="1"/>
        <v>182825</v>
      </c>
      <c r="I63" s="34"/>
      <c r="J63" s="16"/>
      <c r="K63" s="17"/>
      <c r="L63" s="18"/>
      <c r="M63" s="18">
        <f t="shared" si="2"/>
        <v>30200</v>
      </c>
      <c r="N63" s="32"/>
      <c r="O63" s="33"/>
      <c r="P63" s="33"/>
    </row>
    <row r="64" spans="1:16">
      <c r="A64" s="23">
        <v>43689</v>
      </c>
      <c r="B64" s="24" t="s">
        <v>98</v>
      </c>
      <c r="C64" s="25" t="s">
        <v>42</v>
      </c>
      <c r="D64" s="25">
        <v>-150</v>
      </c>
      <c r="E64" s="25">
        <v>15.1</v>
      </c>
      <c r="F64" s="25">
        <f t="shared" si="0"/>
        <v>-2265</v>
      </c>
      <c r="G64" s="26"/>
      <c r="H64" s="25">
        <f t="shared" si="1"/>
        <v>180560</v>
      </c>
      <c r="I64" s="36"/>
      <c r="J64" s="23">
        <v>43683</v>
      </c>
      <c r="K64" s="24" t="s">
        <v>99</v>
      </c>
      <c r="L64" s="25">
        <v>30200</v>
      </c>
      <c r="M64" s="25">
        <f t="shared" si="2"/>
        <v>-2265</v>
      </c>
      <c r="N64" s="32"/>
      <c r="O64" s="33"/>
      <c r="P64" s="33"/>
    </row>
    <row r="65" spans="1:16">
      <c r="A65" s="16">
        <v>43704</v>
      </c>
      <c r="B65" s="17" t="s">
        <v>100</v>
      </c>
      <c r="C65" s="18" t="s">
        <v>24</v>
      </c>
      <c r="D65" s="18"/>
      <c r="E65" s="18"/>
      <c r="F65" s="18">
        <f t="shared" si="0"/>
        <v>0</v>
      </c>
      <c r="G65" s="19">
        <v>200</v>
      </c>
      <c r="H65" s="18">
        <f t="shared" si="1"/>
        <v>180360</v>
      </c>
      <c r="I65" s="34"/>
      <c r="J65" s="16"/>
      <c r="K65" s="17"/>
      <c r="L65" s="18"/>
      <c r="M65" s="18">
        <f t="shared" si="2"/>
        <v>-2265</v>
      </c>
      <c r="N65" s="32"/>
      <c r="O65" s="33"/>
      <c r="P65" s="33"/>
    </row>
    <row r="66" spans="1:16">
      <c r="A66" s="16">
        <v>43708</v>
      </c>
      <c r="B66" s="17" t="s">
        <v>101</v>
      </c>
      <c r="C66" s="18" t="s">
        <v>17</v>
      </c>
      <c r="D66" s="18"/>
      <c r="E66" s="18"/>
      <c r="F66" s="18">
        <f t="shared" si="0"/>
        <v>0</v>
      </c>
      <c r="G66" s="19">
        <v>30000</v>
      </c>
      <c r="H66" s="18">
        <f t="shared" si="1"/>
        <v>150360</v>
      </c>
      <c r="I66" s="34"/>
      <c r="J66" s="16"/>
      <c r="K66" s="17"/>
      <c r="L66" s="18"/>
      <c r="M66" s="18">
        <f t="shared" si="2"/>
        <v>-2265</v>
      </c>
      <c r="N66" s="32"/>
      <c r="O66" s="33"/>
      <c r="P66" s="33"/>
    </row>
    <row r="67" spans="1:16">
      <c r="A67" s="16"/>
      <c r="B67" s="17"/>
      <c r="C67" s="18"/>
      <c r="D67" s="18"/>
      <c r="E67" s="18"/>
      <c r="F67" s="18">
        <f t="shared" si="0"/>
        <v>0</v>
      </c>
      <c r="G67" s="19"/>
      <c r="H67" s="18">
        <f t="shared" si="1"/>
        <v>150360</v>
      </c>
      <c r="I67" s="34"/>
      <c r="J67" s="16"/>
      <c r="K67" s="17"/>
      <c r="L67" s="18"/>
      <c r="M67" s="18">
        <f t="shared" si="2"/>
        <v>-2265</v>
      </c>
      <c r="N67" s="32"/>
      <c r="O67" s="33"/>
      <c r="P67" s="33"/>
    </row>
    <row r="68" spans="1:16">
      <c r="A68" s="16"/>
      <c r="B68" s="17"/>
      <c r="C68" s="18"/>
      <c r="D68" s="18"/>
      <c r="E68" s="18"/>
      <c r="F68" s="18">
        <f t="shared" si="0"/>
        <v>0</v>
      </c>
      <c r="G68" s="19"/>
      <c r="H68" s="18">
        <f t="shared" si="1"/>
        <v>150360</v>
      </c>
      <c r="I68" s="34"/>
      <c r="J68" s="16"/>
      <c r="K68" s="17"/>
      <c r="L68" s="18"/>
      <c r="M68" s="18">
        <f t="shared" si="2"/>
        <v>-2265</v>
      </c>
      <c r="N68" s="32"/>
      <c r="O68" s="33"/>
      <c r="P68" s="33"/>
    </row>
    <row r="69" spans="1:16">
      <c r="A69" s="16"/>
      <c r="B69" s="17"/>
      <c r="C69" s="18"/>
      <c r="D69" s="18"/>
      <c r="E69" s="18"/>
      <c r="F69" s="18">
        <f t="shared" si="0"/>
        <v>0</v>
      </c>
      <c r="G69" s="19"/>
      <c r="H69" s="18">
        <f t="shared" si="1"/>
        <v>150360</v>
      </c>
      <c r="I69" s="34"/>
      <c r="J69" s="16"/>
      <c r="K69" s="17"/>
      <c r="L69" s="18"/>
      <c r="M69" s="18">
        <f t="shared" si="2"/>
        <v>-2265</v>
      </c>
      <c r="N69" s="32"/>
      <c r="O69" s="33"/>
      <c r="P69" s="33"/>
    </row>
    <row r="70" spans="1:16">
      <c r="A70" s="16"/>
      <c r="B70" s="17"/>
      <c r="C70" s="18"/>
      <c r="D70" s="18"/>
      <c r="E70" s="18"/>
      <c r="F70" s="18">
        <f t="shared" si="0"/>
        <v>0</v>
      </c>
      <c r="G70" s="19"/>
      <c r="H70" s="18">
        <f t="shared" si="1"/>
        <v>150360</v>
      </c>
      <c r="I70" s="34"/>
      <c r="J70" s="16"/>
      <c r="K70" s="17"/>
      <c r="L70" s="18"/>
      <c r="M70" s="18">
        <f t="shared" si="2"/>
        <v>-2265</v>
      </c>
      <c r="N70" s="32"/>
      <c r="O70" s="33"/>
      <c r="P70" s="33"/>
    </row>
    <row r="71" spans="1:16">
      <c r="A71" s="16"/>
      <c r="B71" s="17"/>
      <c r="C71" s="18"/>
      <c r="D71" s="18"/>
      <c r="E71" s="18"/>
      <c r="F71" s="18">
        <f t="shared" si="0"/>
        <v>0</v>
      </c>
      <c r="G71" s="19"/>
      <c r="H71" s="18">
        <f t="shared" si="1"/>
        <v>150360</v>
      </c>
      <c r="I71" s="34"/>
      <c r="J71" s="16"/>
      <c r="K71" s="17"/>
      <c r="L71" s="18"/>
      <c r="M71" s="18">
        <f t="shared" si="2"/>
        <v>-2265</v>
      </c>
      <c r="N71" s="32"/>
      <c r="O71" s="33"/>
      <c r="P71" s="33"/>
    </row>
    <row r="72" spans="1:16">
      <c r="A72" s="16"/>
      <c r="B72" s="17"/>
      <c r="C72" s="18"/>
      <c r="D72" s="18"/>
      <c r="E72" s="18"/>
      <c r="F72" s="18">
        <f t="shared" si="0"/>
        <v>0</v>
      </c>
      <c r="G72" s="19"/>
      <c r="H72" s="18">
        <f t="shared" si="1"/>
        <v>150360</v>
      </c>
      <c r="I72" s="34"/>
      <c r="J72" s="16"/>
      <c r="K72" s="17"/>
      <c r="L72" s="18"/>
      <c r="M72" s="18">
        <f t="shared" si="2"/>
        <v>-2265</v>
      </c>
      <c r="N72" s="32"/>
      <c r="O72" s="33"/>
      <c r="P72" s="33"/>
    </row>
    <row r="73" spans="1:16">
      <c r="A73" s="16"/>
      <c r="B73" s="17"/>
      <c r="C73" s="18"/>
      <c r="D73" s="18"/>
      <c r="E73" s="18"/>
      <c r="F73" s="18">
        <f t="shared" si="0"/>
        <v>0</v>
      </c>
      <c r="G73" s="19"/>
      <c r="H73" s="18">
        <f t="shared" si="1"/>
        <v>150360</v>
      </c>
      <c r="I73" s="34"/>
      <c r="J73" s="16"/>
      <c r="K73" s="17"/>
      <c r="L73" s="18"/>
      <c r="M73" s="18">
        <f t="shared" si="2"/>
        <v>-2265</v>
      </c>
      <c r="N73" s="32"/>
      <c r="O73" s="33"/>
      <c r="P73" s="33"/>
    </row>
    <row r="74" spans="1:16">
      <c r="A74" s="16"/>
      <c r="B74" s="17"/>
      <c r="C74" s="18"/>
      <c r="D74" s="18"/>
      <c r="E74" s="18"/>
      <c r="F74" s="18">
        <f t="shared" si="0"/>
        <v>0</v>
      </c>
      <c r="G74" s="19"/>
      <c r="H74" s="18">
        <f t="shared" si="1"/>
        <v>150360</v>
      </c>
      <c r="I74" s="34"/>
      <c r="J74" s="16"/>
      <c r="K74" s="17"/>
      <c r="L74" s="18"/>
      <c r="M74" s="18">
        <f t="shared" si="2"/>
        <v>-2265</v>
      </c>
      <c r="N74" s="32"/>
      <c r="O74" s="33"/>
      <c r="P74" s="33"/>
    </row>
    <row r="75" spans="1:16">
      <c r="A75" s="16"/>
      <c r="B75" s="17"/>
      <c r="C75" s="18"/>
      <c r="D75" s="18"/>
      <c r="E75" s="18"/>
      <c r="F75" s="18">
        <f t="shared" ref="F75:F78" si="3">D75*E75</f>
        <v>0</v>
      </c>
      <c r="G75" s="19"/>
      <c r="H75" s="18">
        <f t="shared" si="1"/>
        <v>150360</v>
      </c>
      <c r="I75" s="34"/>
      <c r="J75" s="16"/>
      <c r="K75" s="17"/>
      <c r="L75" s="18"/>
      <c r="M75" s="18">
        <f t="shared" si="2"/>
        <v>-2265</v>
      </c>
      <c r="N75" s="32"/>
      <c r="O75" s="33"/>
      <c r="P75" s="33"/>
    </row>
    <row r="76" spans="1:16">
      <c r="A76" s="16"/>
      <c r="B76" s="17"/>
      <c r="C76" s="18"/>
      <c r="D76" s="18"/>
      <c r="E76" s="18"/>
      <c r="F76" s="18">
        <f t="shared" si="3"/>
        <v>0</v>
      </c>
      <c r="G76" s="19"/>
      <c r="H76" s="18">
        <f t="shared" ref="H76:H78" si="4">H75+F76-G76</f>
        <v>150360</v>
      </c>
      <c r="I76" s="34"/>
      <c r="J76" s="16"/>
      <c r="K76" s="17"/>
      <c r="L76" s="18"/>
      <c r="M76" s="18">
        <f t="shared" ref="M76:M78" si="5">M75+F76-L76</f>
        <v>-2265</v>
      </c>
      <c r="N76" s="32"/>
      <c r="O76" s="33"/>
      <c r="P76" s="33"/>
    </row>
    <row r="77" spans="1:16">
      <c r="A77" s="16"/>
      <c r="B77" s="17"/>
      <c r="C77" s="18"/>
      <c r="D77" s="18"/>
      <c r="E77" s="18"/>
      <c r="F77" s="18">
        <f t="shared" si="3"/>
        <v>0</v>
      </c>
      <c r="G77" s="19"/>
      <c r="H77" s="18">
        <f t="shared" si="4"/>
        <v>150360</v>
      </c>
      <c r="I77" s="34"/>
      <c r="J77" s="16"/>
      <c r="K77" s="17"/>
      <c r="L77" s="18"/>
      <c r="M77" s="18">
        <f t="shared" si="5"/>
        <v>-2265</v>
      </c>
      <c r="N77" s="32"/>
      <c r="O77" s="33"/>
      <c r="P77" s="33"/>
    </row>
    <row r="78" spans="1:16">
      <c r="A78" s="16"/>
      <c r="B78" s="17"/>
      <c r="C78" s="18"/>
      <c r="D78" s="18"/>
      <c r="E78" s="18"/>
      <c r="F78" s="18">
        <f t="shared" si="3"/>
        <v>0</v>
      </c>
      <c r="G78" s="19"/>
      <c r="H78" s="18">
        <f t="shared" si="4"/>
        <v>150360</v>
      </c>
      <c r="I78" s="34"/>
      <c r="J78" s="16"/>
      <c r="K78" s="17"/>
      <c r="L78" s="18"/>
      <c r="M78" s="18">
        <f t="shared" si="5"/>
        <v>-2265</v>
      </c>
      <c r="N78" s="32"/>
      <c r="O78" s="33"/>
      <c r="P78" s="33"/>
    </row>
    <row r="79" spans="1:16">
      <c r="A79" s="16"/>
      <c r="B79" s="17"/>
      <c r="C79" s="18"/>
      <c r="D79" s="18"/>
      <c r="E79" s="18"/>
      <c r="F79" s="18">
        <f>D79*E79</f>
        <v>0</v>
      </c>
      <c r="G79" s="19"/>
      <c r="H79" s="18">
        <f>H78+F79-G79</f>
        <v>150360</v>
      </c>
      <c r="I79" s="34"/>
      <c r="J79" s="16"/>
      <c r="K79" s="17"/>
      <c r="L79" s="18"/>
      <c r="M79" s="18">
        <f>M78+F79-L79</f>
        <v>-2265</v>
      </c>
      <c r="N79" s="32"/>
      <c r="O79" s="33"/>
      <c r="P79" s="33"/>
    </row>
    <row r="80" spans="1:16">
      <c r="A80" s="16"/>
      <c r="B80" s="17"/>
      <c r="C80" s="18"/>
      <c r="D80" s="18"/>
      <c r="E80" s="18"/>
      <c r="F80" s="18">
        <f>D80*E80</f>
        <v>0</v>
      </c>
      <c r="G80" s="19"/>
      <c r="H80" s="18">
        <f>H79+F80-G80</f>
        <v>150360</v>
      </c>
      <c r="I80" s="34"/>
      <c r="J80" s="16"/>
      <c r="K80" s="17"/>
      <c r="L80" s="18"/>
      <c r="M80" s="18">
        <f>M79+F80-L80</f>
        <v>-2265</v>
      </c>
      <c r="N80" s="32"/>
      <c r="O80" s="33"/>
      <c r="P80" s="33"/>
    </row>
    <row r="81" spans="1:16">
      <c r="A81" s="16"/>
      <c r="B81" s="17"/>
      <c r="C81" s="18"/>
      <c r="D81" s="18"/>
      <c r="E81" s="18"/>
      <c r="F81" s="18">
        <f>D81*E81</f>
        <v>0</v>
      </c>
      <c r="G81" s="19"/>
      <c r="H81" s="18">
        <f>H80+F81-G81</f>
        <v>150360</v>
      </c>
      <c r="I81" s="34"/>
      <c r="J81" s="16"/>
      <c r="K81" s="17"/>
      <c r="L81" s="18"/>
      <c r="M81" s="18">
        <f>M80+F81-L81</f>
        <v>-2265</v>
      </c>
      <c r="N81" s="32"/>
      <c r="O81" s="33"/>
      <c r="P81" s="33"/>
    </row>
    <row r="82" spans="1:16" ht="16" thickBot="1">
      <c r="A82" s="42"/>
      <c r="B82" s="43"/>
      <c r="C82" s="44"/>
      <c r="D82" s="44"/>
      <c r="E82" s="44"/>
      <c r="F82" s="44">
        <f>D82*E82</f>
        <v>0</v>
      </c>
      <c r="G82" s="45"/>
      <c r="H82" s="44">
        <f>H81+F82-G82</f>
        <v>150360</v>
      </c>
      <c r="I82" s="46"/>
      <c r="J82" s="42"/>
      <c r="K82" s="43"/>
      <c r="L82" s="44"/>
      <c r="M82" s="44">
        <f>M81+F82-L82</f>
        <v>-2265</v>
      </c>
      <c r="N82" s="32"/>
      <c r="O82" s="33"/>
      <c r="P82" s="33"/>
    </row>
    <row r="83" spans="1:16" ht="16" thickBot="1">
      <c r="A83" s="47" t="s">
        <v>102</v>
      </c>
      <c r="B83" s="48"/>
      <c r="C83" s="47"/>
      <c r="D83" s="47"/>
      <c r="E83" s="47"/>
      <c r="F83" s="47">
        <f>SUM(F6:F82)</f>
        <v>1020567</v>
      </c>
      <c r="G83" s="49">
        <f>SUM(G6:G82)</f>
        <v>1152042.3</v>
      </c>
      <c r="H83" s="3"/>
      <c r="I83" s="50"/>
      <c r="J83" s="51"/>
      <c r="K83" s="48"/>
      <c r="L83" s="47">
        <f>SUM(L6:L82)</f>
        <v>1115832</v>
      </c>
      <c r="M83" s="33"/>
      <c r="N83" s="2"/>
      <c r="O83" s="3"/>
      <c r="P83" s="3"/>
    </row>
  </sheetData>
  <mergeCells count="13">
    <mergeCell ref="A3:A4"/>
    <mergeCell ref="J3:J4"/>
    <mergeCell ref="K3:K4"/>
    <mergeCell ref="L3:L4"/>
    <mergeCell ref="M3:M4"/>
    <mergeCell ref="B1:M1"/>
    <mergeCell ref="B2:B4"/>
    <mergeCell ref="C2:C4"/>
    <mergeCell ref="D2:F3"/>
    <mergeCell ref="G2:G4"/>
    <mergeCell ref="H2:H4"/>
    <mergeCell ref="I2:I4"/>
    <mergeCell ref="J2:L2"/>
  </mergeCells>
  <phoneticPr fontId="3" type="noConversion"/>
  <hyperlinks>
    <hyperlink ref="A1" location="目录及应收账款汇总表!A1" display="目录及应收账款汇总表!A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桂林视群纸业有限公司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2019-10-09T02:03:30Z</dcterms:created>
  <dcterms:modified xsi:type="dcterms:W3CDTF">2019-10-27T03:31:01Z</dcterms:modified>
</cp:coreProperties>
</file>