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compute" sheetId="2" r:id="rId2"/>
  </sheets>
  <calcPr calcId="152511"/>
</workbook>
</file>

<file path=xl/calcChain.xml><?xml version="1.0" encoding="utf-8"?>
<calcChain xmlns="http://schemas.openxmlformats.org/spreadsheetml/2006/main">
  <c r="L13" i="1" l="1"/>
  <c r="L14" i="1"/>
  <c r="L15" i="1"/>
  <c r="L4" i="1"/>
  <c r="E3" i="2"/>
  <c r="G3" i="2" s="1"/>
  <c r="D3" i="2"/>
  <c r="D2" i="2"/>
  <c r="E2" i="2" s="1"/>
  <c r="G2" i="2" s="1"/>
  <c r="K9" i="1" l="1"/>
  <c r="K4" i="1"/>
</calcChain>
</file>

<file path=xl/sharedStrings.xml><?xml version="1.0" encoding="utf-8"?>
<sst xmlns="http://schemas.openxmlformats.org/spreadsheetml/2006/main" count="36" uniqueCount="17">
  <si>
    <t>DSW2ATM</t>
  </si>
  <si>
    <t>DL9Line.fasta</t>
  </si>
  <si>
    <t>D9L392N40</t>
  </si>
  <si>
    <t>BLOSUM62</t>
  </si>
  <si>
    <t>/xubo/project/SparkSW/output/time/20170101151225376DSW2ATM_queryFile_D9L392N40_dbFile_DL9Line.fasta_splitNum_256_taskNum_1_topK_5</t>
  </si>
  <si>
    <t>/xubo/project/SparkSW/output/time/20170101154326600DSW2ATM_queryFile_D9L392N40_dbFile_DL9Line.fasta_splitNum_256_taskNum_1_topK_5</t>
  </si>
  <si>
    <t>/xubo/project/SparkSW/output/time/20170101161334018DSW2ATM_queryFile_D9L392N40_dbFile_DL9Line.fasta_splitNum_256_taskNum_1_topK_5</t>
  </si>
  <si>
    <t>D9L10240N4</t>
  </si>
  <si>
    <t>/xubo/project/SparkSW/output/time/20170101090428184DSW2ATM_queryFile_D9L10240N4_dbFile_DL9Line.fasta_splitNum_256_taskNum_1_topK_5</t>
  </si>
  <si>
    <t>/xubo/project/SparkSW/output/time/20170101122553924DSW2ATM_queryFile_D9L10240N4_dbFile_DL9Line.fasta_splitNum_256_taskNum_1_topK_5</t>
  </si>
  <si>
    <t>/xubo/project/SparkSW/output/time/20170101141637673DSW2ATM_queryFile_D9L10240N4_dbFile_DL9Line.fasta_splitNum_256_taskNum_1_topK_5</t>
  </si>
  <si>
    <t>D9</t>
    <phoneticPr fontId="1" type="noConversion"/>
  </si>
  <si>
    <t>queryAvg</t>
    <phoneticPr fontId="1" type="noConversion"/>
  </si>
  <si>
    <t>num</t>
    <phoneticPr fontId="1" type="noConversion"/>
  </si>
  <si>
    <t>querySum</t>
    <phoneticPr fontId="1" type="noConversion"/>
  </si>
  <si>
    <t>product</t>
    <phoneticPr fontId="1" type="noConversion"/>
  </si>
  <si>
    <t>GCUPS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</si>
</sst>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6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L13" sqref="L13"/>
    </sheetView>
  </sheetViews>
  <sheetFormatPr defaultRowHeight="13.5" x14ac:dyDescent="0.15"/>
  <cols>
    <col min="12" max="12" width="133.375" customWidth="1"/>
  </cols>
  <sheetData>
    <row r="1" spans="1:12" x14ac:dyDescent="0.15">
      <c r="A1">
        <v>2.01701010904281E+16</v>
      </c>
      <c r="B1" t="s">
        <v>0</v>
      </c>
      <c r="C1" t="s">
        <v>1</v>
      </c>
      <c r="D1" t="s">
        <v>7</v>
      </c>
      <c r="E1" t="s">
        <v>3</v>
      </c>
      <c r="F1">
        <v>11</v>
      </c>
      <c r="G1">
        <v>1</v>
      </c>
      <c r="H1">
        <v>256</v>
      </c>
      <c r="I1">
        <v>1</v>
      </c>
      <c r="J1">
        <v>5</v>
      </c>
      <c r="K1">
        <v>2788.498</v>
      </c>
      <c r="L1" t="s">
        <v>8</v>
      </c>
    </row>
    <row r="2" spans="1:12" x14ac:dyDescent="0.15">
      <c r="A2">
        <v>2.01701011225539E+16</v>
      </c>
      <c r="B2" t="s">
        <v>0</v>
      </c>
      <c r="C2" t="s">
        <v>1</v>
      </c>
      <c r="D2" t="s">
        <v>7</v>
      </c>
      <c r="E2" t="s">
        <v>3</v>
      </c>
      <c r="F2">
        <v>11</v>
      </c>
      <c r="G2">
        <v>1</v>
      </c>
      <c r="H2">
        <v>256</v>
      </c>
      <c r="I2">
        <v>1</v>
      </c>
      <c r="J2">
        <v>5</v>
      </c>
      <c r="K2">
        <v>2789.1210000000001</v>
      </c>
      <c r="L2" t="s">
        <v>9</v>
      </c>
    </row>
    <row r="3" spans="1:12" x14ac:dyDescent="0.15">
      <c r="A3">
        <v>2.01701011416376E+16</v>
      </c>
      <c r="B3" t="s">
        <v>0</v>
      </c>
      <c r="C3" t="s">
        <v>1</v>
      </c>
      <c r="D3" t="s">
        <v>7</v>
      </c>
      <c r="E3" t="s">
        <v>3</v>
      </c>
      <c r="F3">
        <v>11</v>
      </c>
      <c r="G3">
        <v>1</v>
      </c>
      <c r="H3">
        <v>256</v>
      </c>
      <c r="I3">
        <v>1</v>
      </c>
      <c r="J3">
        <v>5</v>
      </c>
      <c r="K3">
        <v>2766.1950000000002</v>
      </c>
      <c r="L3" t="s">
        <v>10</v>
      </c>
    </row>
    <row r="4" spans="1:12" x14ac:dyDescent="0.15">
      <c r="K4">
        <f>AVERAGE(K1:K3)</f>
        <v>2781.2713333333336</v>
      </c>
      <c r="L4">
        <f>K4/60+16.6</f>
        <v>62.954522222222231</v>
      </c>
    </row>
    <row r="6" spans="1:12" x14ac:dyDescent="0.15">
      <c r="A6">
        <v>2.01701011512253E+16</v>
      </c>
      <c r="B6" t="s">
        <v>0</v>
      </c>
      <c r="C6" t="s">
        <v>1</v>
      </c>
      <c r="D6" t="s">
        <v>2</v>
      </c>
      <c r="E6" t="s">
        <v>3</v>
      </c>
      <c r="F6">
        <v>11</v>
      </c>
      <c r="G6">
        <v>1</v>
      </c>
      <c r="H6">
        <v>256</v>
      </c>
      <c r="I6">
        <v>1</v>
      </c>
      <c r="J6">
        <v>5</v>
      </c>
      <c r="K6">
        <v>1846.4490000000001</v>
      </c>
      <c r="L6" t="s">
        <v>4</v>
      </c>
    </row>
    <row r="7" spans="1:12" x14ac:dyDescent="0.15">
      <c r="A7">
        <v>2.01701011543266E+16</v>
      </c>
      <c r="B7" t="s">
        <v>0</v>
      </c>
      <c r="C7" t="s">
        <v>1</v>
      </c>
      <c r="D7" t="s">
        <v>2</v>
      </c>
      <c r="E7" t="s">
        <v>3</v>
      </c>
      <c r="F7">
        <v>11</v>
      </c>
      <c r="G7">
        <v>1</v>
      </c>
      <c r="H7">
        <v>256</v>
      </c>
      <c r="I7">
        <v>1</v>
      </c>
      <c r="J7">
        <v>5</v>
      </c>
      <c r="K7">
        <v>1792.1279999999999</v>
      </c>
      <c r="L7" t="s">
        <v>5</v>
      </c>
    </row>
    <row r="8" spans="1:12" x14ac:dyDescent="0.15">
      <c r="A8">
        <v>2.0170101161334E+16</v>
      </c>
      <c r="B8" t="s">
        <v>0</v>
      </c>
      <c r="C8" t="s">
        <v>1</v>
      </c>
      <c r="D8" t="s">
        <v>2</v>
      </c>
      <c r="E8" t="s">
        <v>3</v>
      </c>
      <c r="F8">
        <v>11</v>
      </c>
      <c r="G8">
        <v>1</v>
      </c>
      <c r="H8">
        <v>256</v>
      </c>
      <c r="I8">
        <v>1</v>
      </c>
      <c r="J8">
        <v>5</v>
      </c>
      <c r="K8">
        <v>1698.2470000000001</v>
      </c>
      <c r="L8" t="s">
        <v>6</v>
      </c>
    </row>
    <row r="9" spans="1:12" x14ac:dyDescent="0.15">
      <c r="K9">
        <f>AVERAGE(K6:K8)</f>
        <v>1778.9413333333334</v>
      </c>
    </row>
    <row r="13" spans="1:12" x14ac:dyDescent="0.15">
      <c r="K13">
        <v>2788.498</v>
      </c>
      <c r="L13">
        <f>K13/60+4.5</f>
        <v>50.974966666666667</v>
      </c>
    </row>
    <row r="14" spans="1:12" x14ac:dyDescent="0.15">
      <c r="K14">
        <v>2789.1210000000001</v>
      </c>
      <c r="L14">
        <f>K14/60+25.9</f>
        <v>72.385350000000003</v>
      </c>
    </row>
    <row r="15" spans="1:12" x14ac:dyDescent="0.15">
      <c r="K15">
        <v>2766.1950000000002</v>
      </c>
      <c r="L15">
        <f>K15/60+16.6</f>
        <v>62.703250000000004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44" sqref="B44"/>
    </sheetView>
  </sheetViews>
  <sheetFormatPr defaultRowHeight="13.5" x14ac:dyDescent="0.15"/>
  <cols>
    <col min="5" max="5" width="22.875" customWidth="1"/>
  </cols>
  <sheetData>
    <row r="1" spans="1:7" x14ac:dyDescent="0.1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G1" t="s">
        <v>16</v>
      </c>
    </row>
    <row r="2" spans="1:7" x14ac:dyDescent="0.15">
      <c r="A2" s="1">
        <v>8192000121</v>
      </c>
      <c r="B2" s="1">
        <v>394</v>
      </c>
      <c r="C2" s="1">
        <v>40</v>
      </c>
      <c r="D2" s="1">
        <f>B2*C2</f>
        <v>15760</v>
      </c>
      <c r="E2" s="2">
        <f>A2*D2</f>
        <v>129105921906960</v>
      </c>
      <c r="F2">
        <v>1778.941333</v>
      </c>
      <c r="G2">
        <f>E2/(F2*POWER(10,9))</f>
        <v>72.574581022993186</v>
      </c>
    </row>
    <row r="3" spans="1:7" x14ac:dyDescent="0.15">
      <c r="A3" s="1">
        <v>8192000121</v>
      </c>
      <c r="B3" s="1">
        <v>10240</v>
      </c>
      <c r="C3" s="1">
        <v>4</v>
      </c>
      <c r="D3" s="1">
        <f>B3*C3</f>
        <v>40960</v>
      </c>
      <c r="E3" s="2">
        <f>A3*D3</f>
        <v>335544324956160</v>
      </c>
      <c r="F3">
        <v>2781.2713330000001</v>
      </c>
      <c r="G3">
        <f>E3/(F3*POWER(10,9))</f>
        <v>120.64422516958362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compute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2017-01-01T09:38:25Z</dcterms:modified>
</cp:coreProperties>
</file>