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420" activeTab="2"/>
  </bookViews>
  <sheets>
    <sheet name="座位表" sheetId="1" r:id="rId1"/>
    <sheet name="名单" sheetId="2" r:id="rId2"/>
    <sheet name="day1" sheetId="3" r:id="rId3"/>
    <sheet name="Day1反馈表" sheetId="4" r:id="rId4"/>
    <sheet name="day2" sheetId="5" r:id="rId5"/>
    <sheet name="Day2反馈表" sheetId="6" r:id="rId6"/>
    <sheet name="day3" sheetId="7" r:id="rId7"/>
    <sheet name="Day3反馈表" sheetId="8" r:id="rId8"/>
    <sheet name="day4" sheetId="9" r:id="rId9"/>
    <sheet name="Day4反馈表" sheetId="10" r:id="rId10"/>
    <sheet name="day5" sheetId="11" r:id="rId11"/>
    <sheet name="day51" sheetId="12" r:id="rId12"/>
    <sheet name="陈一实" sheetId="13" r:id="rId13"/>
    <sheet name="Day5反馈表" sheetId="14" r:id="rId14"/>
    <sheet name="day6" sheetId="15" r:id="rId15"/>
    <sheet name="day61" sheetId="16" r:id="rId16"/>
    <sheet name="Day6反馈表" sheetId="17" r:id="rId17"/>
    <sheet name="day7" sheetId="18" r:id="rId18"/>
    <sheet name="day71" sheetId="19" r:id="rId19"/>
    <sheet name="Day7反馈表" sheetId="20" r:id="rId20"/>
    <sheet name="day8" sheetId="21" r:id="rId21"/>
    <sheet name="Day8反馈表" sheetId="22" r:id="rId22"/>
    <sheet name="Sheet26" sheetId="23" r:id="rId23"/>
    <sheet name="day9" sheetId="24" r:id="rId24"/>
    <sheet name="day91" sheetId="25" r:id="rId25"/>
    <sheet name="Day9反馈表" sheetId="26" r:id="rId26"/>
    <sheet name="大反馈" sheetId="27" r:id="rId27"/>
    <sheet name="集训营综合反馈卡" sheetId="28"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<sst xmlns="http://schemas.openxmlformats.org/spreadsheetml/2006/main" count="3403" uniqueCount="1119">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</sst>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41"/>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学生画像说明：以下内容用于帮助老师根据学生当天考试表现选择对应反馈，不需要发给家长。</t>
        </is>
      </c>
    </row>
    <row r="31">
      <c r="A31" t="inlineStr">
        <is>
          <t>学生画像</t>
        </is>
      </c>
      <c r="B31" t="inlineStr">
        <is>
          <t>典型特征</t>
        </is>
      </c>
      <c r="C31" t="inlineStr">
        <is>
          <t>反馈侧重点</t>
        </is>
      </c>
    </row>
    <row r="32" ht="36" customHeight="1">
      <c r="A32" t="inlineStr">
        <is>
          <t>模板综合双优学生</t>
        </is>
      </c>
      <c r="B32" t="inlineStr">
        <is>
          <t>模板题完成稳定，非模板综合题也能主动观察性质并推进优化。</t>
        </is>
      </c>
      <c r="C32" t="inlineStr">
        <is>
          <t>强调综合能力强，同时提醒继续检查边界和细节。</t>
        </is>
      </c>
    </row>
    <row r="33" ht="36" customHeight="1">
      <c r="A33" t="inlineStr">
        <is>
          <t>基础扎实迁移待提升学生</t>
        </is>
      </c>
      <c r="B33" t="inlineStr">
        <is>
          <t>模板题较稳，但遇到综合题时从基础做法迁移到优化做法会变慢。</t>
        </is>
      </c>
      <c r="C33" t="inlineStr">
        <is>
          <t>肯定基础，建议补题时复盘优化过程。</t>
        </is>
      </c>
    </row>
    <row r="34" ht="36" customHeight="1">
      <c r="A34" t="inlineStr">
        <is>
          <t>模板稳定难题突破不足学生</t>
        </is>
      </c>
      <c r="B34" t="inlineStr">
        <is>
          <t>基础题完成较好，但难题容易等待完整正解，部分分意识不足。</t>
        </is>
      </c>
      <c r="C34" t="inlineStr">
        <is>
          <t>引导先拿可拿分，再冲击高分。</t>
        </is>
      </c>
    </row>
    <row r="35" ht="36" customHeight="1">
      <c r="A35" t="inlineStr">
        <is>
          <t>思维突出模板待稳学生</t>
        </is>
      </c>
      <c r="B35" t="inlineStr">
        <is>
          <t>非模板题有想法，能观察规律，但基础模板和代码稳定性影响得分。</t>
        </is>
      </c>
      <c r="C35" t="inlineStr">
        <is>
          <t>突出思维优势，提醒补稳模板与实现。</t>
        </is>
      </c>
    </row>
    <row r="36" ht="36" customHeight="1">
      <c r="A36" t="inlineStr">
        <is>
          <t>思路正确细节失分学生</t>
        </is>
      </c>
      <c r="B36" t="inlineStr">
        <is>
          <t>大方向判断正确，但边界、数组、初始化、输出等细节容易失分。</t>
        </is>
      </c>
      <c r="C36" t="inlineStr">
        <is>
          <t>强调检查习惯和代码稳定性。</t>
        </is>
      </c>
    </row>
    <row r="37" ht="36" customHeight="1">
      <c r="A37" t="inlineStr">
        <is>
          <t>观察题表现较好学生</t>
        </is>
      </c>
      <c r="B37" t="inlineStr">
        <is>
          <t>规律观察类题目表现不错，能从样例和条件中找到突破口。</t>
        </is>
      </c>
      <c r="C37" t="inlineStr">
        <is>
          <t>鼓励继续归纳规律，同时补复杂实现。</t>
        </is>
      </c>
    </row>
    <row r="38" ht="36" customHeight="1">
      <c r="A38" t="inlineStr">
        <is>
          <t>部分分意识较好学生</t>
        </is>
      </c>
      <c r="B38" t="inlineStr">
        <is>
          <t>不会完整做法时能尝试简单情况或特殊数据，愿意争取部分分。</t>
        </is>
      </c>
      <c r="C38" t="inlineStr">
        <is>
          <t>肯定考试策略，建议对比部分分与满分做法。</t>
        </is>
      </c>
    </row>
    <row r="39" ht="36" customHeight="1">
      <c r="A39" t="inlineStr">
        <is>
          <t>模板掌握不均学生</t>
        </is>
      </c>
      <c r="B39" t="inlineStr">
        <is>
          <t>部分模板能完成，但树上、图论、DP等模块存在断点。</t>
        </is>
      </c>
      <c r="C39" t="inlineStr">
        <is>
          <t>建议按模块补齐短板，不急着刷难题。</t>
        </is>
      </c>
    </row>
    <row r="40" ht="36" customHeight="1">
      <c r="A40" t="inlineStr">
        <is>
          <t>综合题畏难学生</t>
        </is>
      </c>
      <c r="B40" t="inlineStr">
        <is>
          <t>基础题能做一部分，题面较长或条件较多时容易停顿。</t>
        </is>
      </c>
      <c r="C40" t="inlineStr">
        <is>
          <t>引导拆题、复述题意、先写简单做法。</t>
        </is>
      </c>
    </row>
    <row r="41" ht="36" customHeight="1">
      <c r="A41" t="inlineStr">
        <is>
          <t>基础待夯实学生</t>
        </is>
      </c>
      <c r="B41" t="inlineStr">
        <is>
          <t>基础模板和代码实现都不够稳定，综合题独立推进困难。</t>
        </is>
      </c>
      <c r="C41" t="inlineStr">
        <is>
          <t>建议优先订正基础题和默写常见模板。</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学生画像说明：以下内容用于帮助老师根据学生当天考试表现选择对应反馈，不需要发给家长。</t>
        </is>
      </c>
    </row>
    <row r="31">
      <c r="A31" t="inlineStr">
        <is>
          <t>学生画像</t>
        </is>
      </c>
      <c r="B31" t="inlineStr">
        <is>
          <t>典型特征</t>
        </is>
      </c>
      <c r="C31" t="inlineStr">
        <is>
          <t>反馈侧重点</t>
        </is>
      </c>
    </row>
    <row r="32" ht="36" customHeight="1">
      <c r="A32" t="inlineStr">
        <is>
          <t>DP综合掌握优秀学生</t>
        </is>
      </c>
      <c r="B32" t="inlineStr">
        <is>
          <t>基础模板和DP综合题都表现稳定，状态设计与转移推导较清晰。</t>
        </is>
      </c>
      <c r="C32" t="inlineStr">
        <is>
          <t>强调DP理解到位，提醒复杂题中检查细节。</t>
        </is>
      </c>
    </row>
    <row r="33" ht="36" customHeight="1">
      <c r="A33" t="inlineStr">
        <is>
          <t>模板扎实DP迁移待提升学生</t>
        </is>
      </c>
      <c r="B33" t="inlineStr">
        <is>
          <t>模板题较稳，但从普通题迁移到综合DP建模时不够顺。</t>
        </is>
      </c>
      <c r="C33" t="inlineStr">
        <is>
          <t>建议复盘状态含义、转移来源和优化原因。</t>
        </is>
      </c>
    </row>
    <row r="34" ht="36" customHeight="1">
      <c r="A34" t="inlineStr">
        <is>
          <t>状态设计清晰转移待稳学生</t>
        </is>
      </c>
      <c r="B34" t="inlineStr">
        <is>
          <t>能找到状态方向，但转移细节、初始化和边界还需打磨。</t>
        </is>
      </c>
      <c r="C34" t="inlineStr">
        <is>
          <t>突出理解能力，提醒把思路写稳。</t>
        </is>
      </c>
    </row>
    <row r="35" ht="36" customHeight="1">
      <c r="A35" t="inlineStr">
        <is>
          <t>DP思维较强代码细节失分学生</t>
        </is>
      </c>
      <c r="B35" t="inlineStr">
        <is>
          <t>能分析子问题和状态关系，但循环、取模、数组等实现细节失分。</t>
        </is>
      </c>
      <c r="C35" t="inlineStr">
        <is>
          <t>强调调试和小样例手推。</t>
        </is>
      </c>
    </row>
    <row r="36" ht="36" customHeight="1">
      <c r="A36" t="inlineStr">
        <is>
          <t>背包计数类题目表现较好学生</t>
        </is>
      </c>
      <c r="B36" t="inlineStr">
        <is>
          <t>对选择/不选择、方案数累加等模型比较敏感。</t>
        </is>
      </c>
      <c r="C36" t="inlineStr">
        <is>
          <t>建议从优势模型过渡到多维和综合DP。</t>
        </is>
      </c>
    </row>
    <row r="37" ht="36" customHeight="1">
      <c r="A37" t="inlineStr">
        <is>
          <t>路径DP理解较好学生</t>
        </is>
      </c>
      <c r="B37" t="inlineStr">
        <is>
          <t>对路径规划、同步转移等过程型DP接受较好。</t>
        </is>
      </c>
      <c r="C37" t="inlineStr">
        <is>
          <t>建议继续巩固路径DP，再过渡到抽象计数题。</t>
        </is>
      </c>
    </row>
    <row r="38" ht="36" customHeight="1">
      <c r="A38" t="inlineStr">
        <is>
          <t>状态压缩有亮点学生</t>
        </is>
      </c>
      <c r="B38" t="inlineStr">
        <is>
          <t>能意识到用状态记录选择情况，但状态编号和转移实现复杂。</t>
        </is>
      </c>
      <c r="C38" t="inlineStr">
        <is>
          <t>建议拆步骤写清状态、转移和边界。</t>
        </is>
      </c>
    </row>
    <row r="39" ht="36" customHeight="1">
      <c r="A39" t="inlineStr">
        <is>
          <t>工具模板不稳影响DP学生</t>
        </is>
      </c>
      <c r="B39" t="inlineStr">
        <is>
          <t>DP思路能跟上部分内容，但基础工具和代码框架影响发挥。</t>
        </is>
      </c>
      <c r="C39" t="inlineStr">
        <is>
          <t>建议先补稳数组、循环、常见模板。</t>
        </is>
      </c>
    </row>
    <row r="40" ht="36" customHeight="1">
      <c r="A40" t="inlineStr">
        <is>
          <t>会做基础DP难题突破不足学生</t>
        </is>
      </c>
      <c r="B40" t="inlineStr">
        <is>
          <t>基础DP能完成，难题容易停在第一层思路，优化不足。</t>
        </is>
      </c>
      <c r="C40" t="inlineStr">
        <is>
          <t>引导从暴力状态逐步优化。</t>
        </is>
      </c>
    </row>
    <row r="41" ht="36" customHeight="1">
      <c r="A41" t="inlineStr">
        <is>
          <t>DP基础待夯实学生</t>
        </is>
      </c>
      <c r="B41" t="inlineStr">
        <is>
          <t>状态、转移、初始值理解还不稳定，代码推进慢。</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学生画像说明：以下内容用于帮助老师根据学生当天考试表现选择对应反馈，不需要发给家长。</t>
        </is>
      </c>
    </row>
    <row r="31">
      <c r="A31" t="inlineStr">
        <is>
          <t>学生画像</t>
        </is>
      </c>
      <c r="B31" t="inlineStr">
        <is>
          <t>典型特征</t>
        </is>
      </c>
      <c r="C31" t="inlineStr">
        <is>
          <t>反馈侧重点</t>
        </is>
      </c>
    </row>
    <row r="32" ht="36" customHeight="1">
      <c r="A32" t="inlineStr">
        <is>
          <t>暴力优化思路优秀学生</t>
        </is>
      </c>
      <c r="B32" t="inlineStr">
        <is>
          <t>能先写出基础思路，再主动减少重复计算、寻找优化方向。</t>
        </is>
      </c>
      <c r="C32" t="inlineStr">
        <is>
          <t>强调复赛思维成熟，提醒稳定落码。</t>
        </is>
      </c>
    </row>
    <row r="33" ht="36" customHeight="1">
      <c r="A33" t="inlineStr">
        <is>
          <t>性质观察敏锐学生</t>
        </is>
      </c>
      <c r="B33" t="inlineStr">
        <is>
          <t>能抓住奇偶性、数据范围、特殊条件等关键性质。</t>
        </is>
      </c>
      <c r="C33" t="inlineStr">
        <is>
          <t>建议把观察到的规律写成完整证明和代码。</t>
        </is>
      </c>
    </row>
    <row r="34" ht="36" customHeight="1">
      <c r="A34" t="inlineStr">
        <is>
          <t>数学判定表现较好学生</t>
        </is>
      </c>
      <c r="B34" t="inlineStr">
        <is>
          <t>数学条件转化能力较好，能把题目变成可判断的问题。</t>
        </is>
      </c>
      <c r="C34" t="inlineStr">
        <is>
          <t>提醒注意数据类型、查找位置和边界情况。</t>
        </is>
      </c>
    </row>
    <row r="35" ht="36" customHeight="1">
      <c r="A35" t="inlineStr">
        <is>
          <t>区间维护稳定学生</t>
        </is>
      </c>
      <c r="B35" t="inlineStr">
        <is>
          <t>过程变化类题目较稳，能维护当前可行范围。</t>
        </is>
      </c>
      <c r="C35" t="inlineStr">
        <is>
          <t>建议迁移到更多状态维护题。</t>
        </is>
      </c>
    </row>
    <row r="36" ht="36" customHeight="1">
      <c r="A36" t="inlineStr">
        <is>
          <t>策略题理解较好学生</t>
        </is>
      </c>
      <c r="B36" t="inlineStr">
        <is>
          <t>游戏、胜负、选择策略类题有思路，但证明和实现需加强。</t>
        </is>
      </c>
      <c r="C36" t="inlineStr">
        <is>
          <t>引导先说清策略结论，再写代码。</t>
        </is>
      </c>
    </row>
    <row r="37" ht="36" customHeight="1">
      <c r="A37" t="inlineStr">
        <is>
          <t>构造字符串有想法学生</t>
        </is>
      </c>
      <c r="B37" t="inlineStr">
        <is>
          <t>构造和模拟变化题有想法，能从目标形态反推。</t>
        </is>
      </c>
      <c r="C37" t="inlineStr">
        <is>
          <t>提醒多用小样例检查所有情况。</t>
        </is>
      </c>
    </row>
    <row r="38" ht="36" customHeight="1">
      <c r="A38" t="inlineStr">
        <is>
          <t>暴力能写优化不足学生</t>
        </is>
      </c>
      <c r="B38" t="inlineStr">
        <is>
          <t>能写基础做法，但数据变大时不知如何优化。</t>
        </is>
      </c>
      <c r="C38" t="inlineStr">
        <is>
          <t>建议复盘暴力超时点和可利用性质。</t>
        </is>
      </c>
    </row>
    <row r="39" ht="36" customHeight="1">
      <c r="A39" t="inlineStr">
        <is>
          <t>部分分策略较好学生</t>
        </is>
      </c>
      <c r="B39" t="inlineStr">
        <is>
          <t>能从简单情况或特殊数据入手争取分数。</t>
        </is>
      </c>
      <c r="C39" t="inlineStr">
        <is>
          <t>建议对比部分分做法与标准做法。</t>
        </is>
      </c>
    </row>
    <row r="40" ht="36" customHeight="1">
      <c r="A40" t="inlineStr">
        <is>
          <t>读题拆解待提升学生</t>
        </is>
      </c>
      <c r="B40" t="inlineStr">
        <is>
          <t>题面较长时容易抓不住核心条件，动手过早。</t>
        </is>
      </c>
      <c r="C40" t="inlineStr">
        <is>
          <t>建议先复述题意、圈关键限制再写代码。</t>
        </is>
      </c>
    </row>
    <row r="41" ht="36" customHeight="1">
      <c r="A41" t="inlineStr">
        <is>
          <t>真实真题适应待加强学生</t>
        </is>
      </c>
      <c r="B41" t="inlineStr">
        <is>
          <t>面对真题综合性压力较大，拆解和推进不稳定。</t>
        </is>
      </c>
      <c r="C41" t="inlineStr">
        <is>
          <t>建议优先订正讲过题，建立固定做题流程。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学生画像说明：以下内容用于帮助老师根据学生当天考试表现选择对应反馈，不需要发给家长。</t>
        </is>
      </c>
    </row>
    <row r="31">
      <c r="A31" t="inlineStr">
        <is>
          <t>学生画像</t>
        </is>
      </c>
      <c r="B31" t="inlineStr">
        <is>
          <t>典型特征</t>
        </is>
      </c>
      <c r="C31" t="inlineStr">
        <is>
          <t>反馈侧重点</t>
        </is>
      </c>
    </row>
    <row r="32" ht="36" customHeight="1">
      <c r="A32" t="inlineStr">
        <is>
          <t>特殊性质把握优秀学生</t>
        </is>
      </c>
      <c r="B32" t="inlineStr">
        <is>
          <t>能快速抓住题目关键性质，并将其转化为简洁做法。</t>
        </is>
      </c>
      <c r="C32" t="inlineStr">
        <is>
          <t>按该特征选择反馈，重点突出当天题目中的表现与后续改进方向。</t>
        </is>
      </c>
    </row>
    <row r="33" ht="36" customHeight="1">
      <c r="A33" t="inlineStr">
        <is>
          <t>关键转化能力较强学生</t>
        </is>
      </c>
      <c r="B33" t="inlineStr">
        <is>
          <t>能把题目条件转成数学式、可达状态或区间统计问题。</t>
        </is>
      </c>
      <c r="C33" t="inlineStr">
        <is>
          <t>按该特征选择反馈，重点突出当天题目中的表现与后续改进方向。</t>
        </is>
      </c>
    </row>
    <row r="34" ht="36" customHeight="1">
      <c r="A34" t="inlineStr">
        <is>
          <t>数学规律敏感学生</t>
        </is>
      </c>
      <c r="B34" t="inlineStr">
        <is>
          <t>对总和变化、奇偶/大小关系、最高位等规律比较敏感。</t>
        </is>
      </c>
      <c r="C34" t="inlineStr">
        <is>
          <t>按该特征选择反馈，重点突出当天题目中的表现与后续改进方向。</t>
        </is>
      </c>
    </row>
    <row r="35" ht="36" customHeight="1">
      <c r="A35" t="inlineStr">
        <is>
          <t>排序二分应用较好学生</t>
        </is>
      </c>
      <c r="B35" t="inlineStr">
        <is>
          <t>能想到排序、二分、双指针等优化方式处理统计类问题。</t>
        </is>
      </c>
      <c r="C35" t="inlineStr">
        <is>
          <t>按该特征选择反馈，重点突出当天题目中的表现与后续改进方向。</t>
        </is>
      </c>
    </row>
    <row r="36" ht="36" customHeight="1">
      <c r="A36" t="inlineStr">
        <is>
          <t>树上问题理解较好学生</t>
        </is>
      </c>
      <c r="B36" t="inlineStr">
        <is>
          <t>对树上距离、追赶、路径覆盖等题有思路。</t>
        </is>
      </c>
      <c r="C36" t="inlineStr">
        <is>
          <t>按该特征选择反馈，重点突出当天题目中的表现与后续改进方向。</t>
        </is>
      </c>
    </row>
    <row r="37" ht="36" customHeight="1">
      <c r="A37" t="inlineStr">
        <is>
          <t>位运算题有亮点学生</t>
        </is>
      </c>
      <c r="B37" t="inlineStr">
        <is>
          <t>异或、二进制最高位等题目有想法，但实现复杂度较高。</t>
        </is>
      </c>
      <c r="C37" t="inlineStr">
        <is>
          <t>按该特征选择反馈，重点突出当天题目中的表现与后续改进方向。</t>
        </is>
      </c>
    </row>
    <row r="38" ht="36" customHeight="1">
      <c r="A38" t="inlineStr">
        <is>
          <t>特殊性质能看出但落码不稳学生</t>
        </is>
      </c>
      <c r="B38" t="inlineStr">
        <is>
          <t>能发现部分性质，但代码实现和边界处理影响得分。</t>
        </is>
      </c>
      <c r="C38" t="inlineStr">
        <is>
          <t>按该特征选择反馈，重点突出当天题目中的表现与后续改进方向。</t>
        </is>
      </c>
    </row>
    <row r="39" ht="36" customHeight="1">
      <c r="A39" t="inlineStr">
        <is>
          <t>暴力到正解过渡不足学生</t>
        </is>
      </c>
      <c r="B39" t="inlineStr">
        <is>
          <t>能写暴力或部分分，难以继续利用特殊性质优化。</t>
        </is>
      </c>
      <c r="C39" t="inlineStr">
        <is>
          <t>按该特征选择反馈，重点突出当天题目中的表现与后续改进方向。</t>
        </is>
      </c>
    </row>
    <row r="40" ht="36" customHeight="1">
      <c r="A40" t="inlineStr">
        <is>
          <t>部分分与特殊数据意识较好学生</t>
        </is>
      </c>
      <c r="B40" t="inlineStr">
        <is>
          <t>能根据特殊性质、小数据或简化情况争取部分分。</t>
        </is>
      </c>
      <c r="C40" t="inlineStr">
        <is>
          <t>按该特征选择反馈，重点突出当天题目中的表现与后续改进方向。</t>
        </is>
      </c>
    </row>
    <row r="41" ht="36" customHeight="1">
      <c r="A41" t="inlineStr">
        <is>
          <t>性质题适应待加强学生</t>
        </is>
      </c>
      <c r="B41" t="inlineStr">
        <is>
          <t>题目条件较复杂时，不太会主动寻找关键性质。</t>
        </is>
      </c>
      <c r="C41" t="inlineStr">
        <is>
          <t>按该特征选择反馈，重点突出当天题目中的表现与后续改进方向。</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38"/>
  <sheetViews>
    <sheetView workbookViewId="0">
      <selection activeCell="A1" sqref="A1"/>
    </sheetView>
  </sheetViews>
  <sheetFormatPr defaultColWidth="10" defaultRowHeight="16.5" customHeight="1"/>
  <cols>
    <col min="1" max="1" width="29.375" customWidth="1"/>
    <col min="6" max="11" width="13" customWidth="1"/>
    <col min="15" max="15" width="27.75" customWidth="1"/>
    <col min="16" max="16" width="31.5" customWidth="1"/>
    <col min="17" max="17" width="52.25" customWidth="1"/>
  </cols>
  <sheetData>
    <row r="1" customHeight="1" spans="1:17">
      <c r="A1" s="55" t="s">
        <v>11</v>
      </c>
      <c r="B1" s="55" t="s">
        <v>4</v>
      </c>
      <c r="C1" s="55" t="s">
        <v>13</v>
      </c>
      <c r="D1" s="55" t="s">
        <v>14</v>
      </c>
      <c r="E1" s="55" t="s">
        <v>15</v>
      </c>
      <c r="K1" s="55" t="s">
        <v>458</v>
      </c>
      <c r="L1" s="55" t="s">
        <v>459</v>
      </c>
      <c r="M1" s="55" t="s">
        <v>460</v>
      </c>
      <c r="N1" s="55" t="s">
        <v>461</v>
      </c>
      <c r="O1" s="55" t="s">
        <v>462</v>
      </c>
      <c r="P1" s="55" t="s">
        <v>11</v>
      </c>
      <c r="Q1" s="55" t="s">
        <v>463</v>
      </c>
    </row>
    <row r="2" ht="41.25" customHeight="1" spans="1:17">
      <c r="A2" s="120" t="s">
        <v>464</v>
      </c>
      <c r="B2" s="134" t="s">
        <v>465</v>
      </c>
      <c r="C2" s="55" t="s">
        <v>24</v>
      </c>
      <c r="D2" s="55" t="s">
        <v>24</v>
      </c>
      <c r="E2" s="55" t="s">
        <v>24</v>
      </c>
      <c r="K2" s="55" t="s">
        <v>24</v>
      </c>
      <c r="L2" s="55" t="s">
        <v>80</v>
      </c>
      <c r="M2" s="55" t="s">
        <v>24</v>
      </c>
      <c r="N2" s="55" t="s">
        <v>202</v>
      </c>
      <c r="O2" s="55" t="s">
        <v>80</v>
      </c>
      <c r="P2" s="55" t="s">
        <v>80</v>
      </c>
      <c r="Q2" s="55" t="str">
        <f>A2&amp;P8&amp;O8&amp;K8&amp;L8&amp;M8&amp;N8</f>
        <v>今天的课程主要进行了对于博弈论的学习、以及一道 CSP-S 的压轴题贪吃蛇。</v>
      </c>
    </row>
    <row r="4" customHeight="1" spans="1:17">
      <c r="F4" s="2"/>
      <c r="G4" s="2"/>
      <c r="H4" s="2"/>
      <c r="I4" s="2"/>
      <c r="J4" s="2"/>
      <c r="K4" s="2"/>
      <c r="L4" s="2"/>
      <c r="M4" s="2"/>
      <c r="N4" s="2"/>
      <c r="O4" s="2"/>
      <c r="P4" s="2"/>
    </row>
    <row r="5" customHeight="1" spans="1:17">
      <c r="B5" s="180" t="s">
        <v>74</v>
      </c>
      <c r="C5" s="60" t="s">
        <v>24</v>
      </c>
      <c r="D5" s="60" t="s">
        <v>24</v>
      </c>
      <c r="E5" s="135" t="s">
        <v>116</v>
      </c>
      <c r="F5" s="193"/>
      <c r="G5" s="193"/>
      <c r="H5" s="194"/>
      <c r="I5" s="194"/>
      <c r="J5" s="194"/>
      <c r="K5" s="182"/>
      <c r="L5" s="182"/>
      <c r="M5" s="182"/>
      <c r="N5" s="182"/>
      <c r="O5" s="182"/>
      <c r="P5" s="182"/>
    </row>
    <row r="6" customHeight="1" spans="1:17">
      <c r="B6" s="180" t="s">
        <v>85</v>
      </c>
      <c r="C6" s="60" t="s">
        <v>116</v>
      </c>
      <c r="D6" s="60" t="s">
        <v>24</v>
      </c>
      <c r="E6" s="135" t="s">
        <v>116</v>
      </c>
      <c r="F6" s="193"/>
      <c r="G6" s="194"/>
      <c r="H6" s="194"/>
      <c r="I6" s="194"/>
      <c r="J6" s="194"/>
      <c r="K6" s="182"/>
      <c r="L6" s="182"/>
      <c r="M6" s="182"/>
      <c r="N6" s="182"/>
      <c r="O6" s="182"/>
      <c r="P6" s="182"/>
    </row>
    <row r="7" customHeight="1" spans="1:17">
      <c r="B7" s="180" t="s">
        <v>59</v>
      </c>
      <c r="C7" s="60" t="s">
        <v>24</v>
      </c>
      <c r="D7" s="60" t="s">
        <v>24</v>
      </c>
      <c r="E7" s="135" t="s">
        <v>24</v>
      </c>
      <c r="F7" s="193"/>
      <c r="G7" s="194"/>
      <c r="H7" s="194"/>
      <c r="I7" s="194"/>
      <c r="J7" s="194"/>
      <c r="K7" s="182"/>
      <c r="L7" s="182"/>
      <c r="M7" s="182"/>
      <c r="N7" s="182"/>
      <c r="O7" s="182"/>
      <c r="P7" s="182"/>
    </row>
    <row r="8" customHeight="1" spans="1:17">
      <c r="B8" s="180" t="s">
        <v>41</v>
      </c>
      <c r="C8" s="60" t="s">
        <v>24</v>
      </c>
      <c r="D8" s="60" t="s">
        <v>23</v>
      </c>
      <c r="E8" s="135" t="s">
        <v>24</v>
      </c>
      <c r="F8" s="193"/>
      <c r="G8" s="180"/>
      <c r="H8" s="194"/>
      <c r="I8" s="194"/>
      <c r="J8" s="194"/>
      <c r="K8" s="182"/>
      <c r="L8" s="182"/>
      <c r="M8" s="182"/>
      <c r="N8" s="182"/>
      <c r="O8" s="182"/>
      <c r="P8" s="182"/>
    </row>
    <row r="9" customHeight="1" spans="1:17">
      <c r="B9" s="180" t="s">
        <v>69</v>
      </c>
      <c r="C9" s="60" t="s">
        <v>23</v>
      </c>
      <c r="D9" s="60" t="s">
        <v>23</v>
      </c>
      <c r="E9" s="135" t="s">
        <v>24</v>
      </c>
      <c r="F9" s="194"/>
      <c r="G9" s="195"/>
      <c r="H9" s="194"/>
      <c r="I9" s="194"/>
      <c r="J9" s="194"/>
      <c r="K9" s="182"/>
      <c r="L9" s="182"/>
      <c r="M9" s="182"/>
      <c r="N9" s="182"/>
      <c r="O9" s="182"/>
      <c r="P9" s="182"/>
    </row>
    <row r="10" customHeight="1" spans="1:17">
      <c r="B10" s="180" t="s">
        <v>22</v>
      </c>
      <c r="C10" s="60" t="s">
        <v>23</v>
      </c>
      <c r="D10" s="60" t="s">
        <v>23</v>
      </c>
      <c r="E10" s="135" t="s">
        <v>23</v>
      </c>
      <c r="F10" s="194"/>
      <c r="G10" s="193"/>
      <c r="H10" s="194"/>
      <c r="I10" s="194"/>
      <c r="J10" s="194"/>
      <c r="K10" s="182"/>
      <c r="L10" s="182"/>
      <c r="M10" s="182"/>
      <c r="N10" s="182"/>
      <c r="O10" s="182"/>
      <c r="P10" s="182"/>
    </row>
    <row r="11" customHeight="1" spans="1:17">
      <c r="B11" s="180" t="s">
        <v>95</v>
      </c>
      <c r="C11" s="60" t="s">
        <v>23</v>
      </c>
      <c r="D11" s="60" t="s">
        <v>23</v>
      </c>
      <c r="E11" s="135" t="s">
        <v>23</v>
      </c>
      <c r="F11" s="193"/>
      <c r="G11" s="194"/>
      <c r="H11" s="194"/>
      <c r="I11" s="194"/>
      <c r="J11" s="194"/>
      <c r="K11" s="182"/>
      <c r="L11" s="182"/>
      <c r="M11" s="182"/>
      <c r="N11" s="182"/>
      <c r="O11" s="182"/>
      <c r="P11" s="182"/>
    </row>
    <row r="12" customHeight="1" spans="1:17">
      <c r="B12" s="180" t="s">
        <v>79</v>
      </c>
      <c r="C12" s="60" t="s">
        <v>23</v>
      </c>
      <c r="D12" s="60" t="s">
        <v>23</v>
      </c>
      <c r="E12" s="135" t="s">
        <v>23</v>
      </c>
      <c r="F12" s="194"/>
      <c r="G12" s="194"/>
      <c r="H12" s="194"/>
      <c r="I12" s="194"/>
      <c r="J12" s="194"/>
      <c r="K12" s="182"/>
      <c r="L12" s="182"/>
      <c r="M12" s="182"/>
      <c r="N12" s="182"/>
      <c r="O12" s="182"/>
      <c r="P12" s="182"/>
    </row>
    <row r="13" customHeight="1" spans="1:17">
      <c r="B13" s="180" t="s">
        <v>90</v>
      </c>
      <c r="C13" s="60" t="s">
        <v>23</v>
      </c>
      <c r="D13" s="60" t="s">
        <v>23</v>
      </c>
      <c r="E13" s="135" t="s">
        <v>23</v>
      </c>
      <c r="F13" s="193"/>
      <c r="G13" s="194"/>
      <c r="H13" s="194"/>
      <c r="I13" s="194"/>
      <c r="J13" s="194"/>
      <c r="K13" s="182"/>
      <c r="L13" s="182"/>
      <c r="M13" s="182"/>
      <c r="N13" s="182"/>
      <c r="O13" s="182"/>
      <c r="P13" s="182"/>
    </row>
    <row r="14" customHeight="1" spans="1:17">
      <c r="B14" s="180" t="s">
        <v>32</v>
      </c>
      <c r="C14" s="60" t="s">
        <v>33</v>
      </c>
      <c r="D14" s="60" t="s">
        <v>33</v>
      </c>
      <c r="E14" s="135" t="s">
        <v>23</v>
      </c>
      <c r="F14" s="194"/>
      <c r="G14" s="193"/>
      <c r="H14" s="194"/>
      <c r="I14" s="194"/>
      <c r="J14" s="194"/>
      <c r="K14" s="182"/>
      <c r="L14" s="182"/>
      <c r="M14" s="182"/>
      <c r="N14" s="182"/>
      <c r="O14" s="182"/>
      <c r="P14" s="182"/>
    </row>
    <row r="15" customHeight="1" spans="1:17">
      <c r="B15" s="180" t="s">
        <v>64</v>
      </c>
      <c r="C15" s="60" t="s">
        <v>33</v>
      </c>
      <c r="D15" s="60" t="s">
        <v>33</v>
      </c>
      <c r="E15" s="135" t="s">
        <v>33</v>
      </c>
      <c r="F15" s="194"/>
      <c r="G15" s="194"/>
      <c r="H15" s="194"/>
      <c r="I15" s="194"/>
      <c r="J15" s="194"/>
      <c r="K15" s="182"/>
      <c r="L15" s="182"/>
      <c r="M15" s="182"/>
      <c r="N15" s="182"/>
      <c r="O15" s="182"/>
      <c r="P15" s="182"/>
    </row>
    <row r="16" customHeight="1" spans="1:17">
      <c r="B16" s="180" t="s">
        <v>105</v>
      </c>
      <c r="C16" s="60" t="s">
        <v>33</v>
      </c>
      <c r="D16" s="60" t="s">
        <v>33</v>
      </c>
      <c r="E16" s="135" t="s">
        <v>33</v>
      </c>
      <c r="F16" s="194"/>
      <c r="G16" s="194"/>
      <c r="H16" s="194"/>
      <c r="I16" s="194"/>
      <c r="J16" s="194"/>
      <c r="K16" s="182"/>
      <c r="L16" s="182"/>
      <c r="M16" s="182"/>
      <c r="N16" s="182"/>
      <c r="O16" s="182"/>
      <c r="P16" s="182"/>
    </row>
    <row r="17" customHeight="1" spans="1:16">
      <c r="B17" s="180" t="s">
        <v>110</v>
      </c>
      <c r="C17" s="60" t="s">
        <v>80</v>
      </c>
      <c r="D17" s="60" t="s">
        <v>80</v>
      </c>
      <c r="E17" s="135" t="s">
        <v>80</v>
      </c>
      <c r="F17" s="194"/>
      <c r="G17" s="194"/>
      <c r="H17" s="194"/>
      <c r="I17" s="194"/>
      <c r="J17" s="194"/>
      <c r="K17" s="182"/>
      <c r="L17" s="182"/>
      <c r="M17" s="182"/>
      <c r="N17" s="182"/>
      <c r="O17" s="182"/>
      <c r="P17" s="182"/>
    </row>
    <row r="18" customHeight="1" spans="1:16">
      <c r="B18" s="180" t="s">
        <v>54</v>
      </c>
      <c r="C18" s="60" t="s">
        <v>33</v>
      </c>
      <c r="D18" s="60" t="s">
        <v>33</v>
      </c>
      <c r="E18" s="135" t="s">
        <v>80</v>
      </c>
      <c r="F18" s="194"/>
      <c r="G18" s="194"/>
      <c r="H18" s="194"/>
      <c r="I18" s="194"/>
      <c r="J18" s="194"/>
      <c r="K18" s="182"/>
      <c r="L18" s="182"/>
      <c r="M18" s="182"/>
      <c r="N18" s="182"/>
      <c r="O18" s="182"/>
      <c r="P18" s="182"/>
    </row>
    <row r="19" customHeight="1" spans="1:16">
      <c r="B19" s="180" t="s">
        <v>100</v>
      </c>
      <c r="C19" s="60" t="s">
        <v>80</v>
      </c>
      <c r="D19" s="60" t="s">
        <v>80</v>
      </c>
      <c r="E19" s="135" t="s">
        <v>80</v>
      </c>
      <c r="F19" s="194"/>
      <c r="G19" s="194"/>
      <c r="H19" s="194"/>
      <c r="I19" s="194"/>
      <c r="J19" s="194"/>
      <c r="K19" s="182"/>
      <c r="L19" s="182"/>
      <c r="M19" s="182"/>
      <c r="N19" s="182"/>
      <c r="O19" s="182"/>
      <c r="P19" s="182"/>
    </row>
    <row r="20" customHeight="1" spans="1:16">
      <c r="B20" s="180" t="s">
        <v>49</v>
      </c>
      <c r="C20" s="60" t="s">
        <v>80</v>
      </c>
      <c r="D20" s="60" t="s">
        <v>80</v>
      </c>
      <c r="E20" s="135" t="s">
        <v>293</v>
      </c>
      <c r="F20" s="194"/>
      <c r="G20" s="194"/>
      <c r="H20" s="194"/>
      <c r="I20" s="194"/>
      <c r="J20" s="194"/>
      <c r="K20" s="182"/>
      <c r="L20" s="182"/>
      <c r="M20" s="182"/>
      <c r="N20" s="182"/>
      <c r="O20" s="182"/>
      <c r="P20" s="182"/>
    </row>
    <row r="32" customHeight="1" spans="1:16">
      <c r="A32" s="56" t="s">
        <v>172</v>
      </c>
    </row>
  </sheetData>
  <mergeCells count="1">
    <mergeCell ref="A32:M38"/>
  </mergeCells>
  <dataValidations count="2">
    <dataValidation type="list" allowBlank="1" showErrorMessage="1" sqref="C2:P2">
      <formula1>"A,B,C"</formula1>
    </dataValidation>
    <dataValidation type="list" allowBlank="1" showErrorMessage="1" sqref="C5:E16 C17:E20">
      <formula1>"A+,A,A-,B+,B,B-,C+,C"</formula1>
    </dataValidation>
  </dataValidation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26"/>
  <sheetViews>
    <sheetView workbookViewId="0">
      <selection activeCell="A1" sqref="A1:K3"/>
    </sheetView>
  </sheetViews>
  <sheetFormatPr defaultColWidth="10" defaultRowHeight="16.5" customHeight="1"/>
  <sheetData>
    <row r="1" customHeight="1" spans="1:18">
      <c r="A1" s="181" t="s">
        <v>466</v>
      </c>
      <c r="B1" s="2"/>
      <c r="C1" s="2"/>
      <c r="D1" s="2"/>
      <c r="E1" s="2"/>
      <c r="F1" s="2"/>
      <c r="G1" s="2"/>
      <c r="H1" s="2"/>
      <c r="I1" s="2"/>
      <c r="J1" s="2"/>
      <c r="K1" s="2"/>
      <c r="L1" s="182"/>
      <c r="M1" s="182"/>
      <c r="N1" s="182"/>
      <c r="O1" s="182"/>
      <c r="P1" s="182"/>
      <c r="Q1" s="182"/>
      <c r="R1" s="182"/>
    </row>
    <row r="2" customHeight="1" spans="1:18">
      <c r="A2" s="2"/>
      <c r="B2" s="2"/>
      <c r="C2" s="2"/>
      <c r="D2" s="2"/>
      <c r="E2" s="2"/>
      <c r="F2" s="2"/>
      <c r="G2" s="2"/>
      <c r="H2" s="2"/>
      <c r="I2" s="2"/>
      <c r="J2" s="2"/>
      <c r="K2" s="2"/>
      <c r="L2" s="182"/>
      <c r="M2" s="182"/>
      <c r="N2" s="182"/>
      <c r="O2" s="182"/>
      <c r="P2" s="182"/>
      <c r="Q2" s="182"/>
      <c r="R2" s="182"/>
    </row>
    <row r="3" customHeight="1" spans="1:18">
      <c r="A3" s="2"/>
      <c r="B3" s="2"/>
      <c r="C3" s="2"/>
      <c r="D3" s="2"/>
      <c r="E3" s="2"/>
      <c r="F3" s="2"/>
      <c r="G3" s="2"/>
      <c r="H3" s="2"/>
      <c r="I3" s="2"/>
      <c r="J3" s="2"/>
      <c r="K3" s="2"/>
      <c r="L3" s="182"/>
      <c r="M3" s="182"/>
      <c r="N3" s="182"/>
      <c r="O3" s="182"/>
      <c r="P3" s="182"/>
      <c r="Q3" s="182"/>
      <c r="R3" s="182"/>
    </row>
    <row r="4" ht="29.25" customHeight="1" spans="1:18">
      <c r="A4" s="183" t="s">
        <v>467</v>
      </c>
      <c r="B4" s="183" t="s">
        <v>468</v>
      </c>
      <c r="C4" s="183" t="s">
        <v>469</v>
      </c>
      <c r="D4" s="183" t="s">
        <v>470</v>
      </c>
      <c r="E4" s="183"/>
      <c r="F4" s="183"/>
      <c r="G4" s="183"/>
      <c r="H4" s="184" t="s">
        <v>471</v>
      </c>
      <c r="I4" s="184" t="s">
        <v>472</v>
      </c>
      <c r="J4" s="184" t="s">
        <v>473</v>
      </c>
      <c r="K4" s="184" t="s">
        <v>474</v>
      </c>
      <c r="L4" s="182" t="s">
        <v>475</v>
      </c>
      <c r="M4" s="182" t="s">
        <v>476</v>
      </c>
      <c r="N4" s="182" t="s">
        <v>477</v>
      </c>
      <c r="O4" s="182" t="s">
        <v>478</v>
      </c>
      <c r="P4" s="182" t="s">
        <v>462</v>
      </c>
      <c r="Q4" s="182" t="s">
        <v>463</v>
      </c>
      <c r="R4" s="182"/>
    </row>
    <row r="5" customHeight="1" spans="1:18">
      <c r="A5" s="180">
        <v>1</v>
      </c>
      <c r="B5" s="180" t="s">
        <v>74</v>
      </c>
      <c r="C5" s="180" t="s">
        <v>74</v>
      </c>
      <c r="D5" s="192">
        <v>224</v>
      </c>
      <c r="E5" s="60" t="s">
        <v>24</v>
      </c>
      <c r="F5" s="60" t="s">
        <v>24</v>
      </c>
      <c r="G5" s="135" t="s">
        <v>116</v>
      </c>
      <c r="H5" s="193">
        <v>100</v>
      </c>
      <c r="I5" s="193">
        <v>100</v>
      </c>
      <c r="J5" s="194">
        <v>4</v>
      </c>
      <c r="K5" s="194">
        <v>20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IF(D5&lt;20,"C",IF(RANK(D5,$D$5:$D$20,0)&lt;=ROUNDUP(COUNT($D$5:$D$20)*25%,0),"A",IF(RANK(D5,$D$5:$D$20,0)&lt;=ROUNDUP(COUNT($D$5:$D$20)*50%,0),"A-",IF(RANK(D5,$D$5:$D$20,0)&lt;=ROUNDUP(COUNT($D$5:$D$20)*75%,0),"B+","B"))))</f>
        <v>A</v>
      </c>
      <c r="Q5"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5&amp;"在今天的测试中表现为"&amp;P5&amp;"。"&amp;IF(P5="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5="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5="B+","表现良好，基本掌握知识点，能够完成多数任务，思路有时不够稳定。课堂学习积极，但在题目分析深度和解题完整性上仍有不足，需要进一步提升。后续会对孩子加强训练的系统性，多总结解题套路以增强稳健性。",IF(P5="B","完成情况不错，能理解部分知识，但在综合运用方面有一定困难。遇到复杂题目时容易卡壳，说明理解尚不够牢固，基础需要更扎实。后续会对孩子分阶段巩固基础，逐步增加难度训练，以提高整体水平。",IF(P5="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梓涵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5" s="182"/>
    </row>
    <row r="6" customHeight="1" spans="1:18">
      <c r="A6" s="180">
        <v>2</v>
      </c>
      <c r="B6" s="180" t="s">
        <v>85</v>
      </c>
      <c r="C6" s="180" t="s">
        <v>85</v>
      </c>
      <c r="D6" s="192">
        <v>196</v>
      </c>
      <c r="E6" s="60" t="s">
        <v>116</v>
      </c>
      <c r="F6" s="60" t="s">
        <v>24</v>
      </c>
      <c r="G6" s="135" t="s">
        <v>116</v>
      </c>
      <c r="H6" s="193">
        <v>100</v>
      </c>
      <c r="I6" s="194">
        <v>96</v>
      </c>
      <c r="J6" s="194">
        <v>0</v>
      </c>
      <c r="K6" s="194">
        <v>0</v>
      </c>
      <c r="L6" s="182" t="str">
        <f t="shared" si="0"/>
        <v>A</v>
      </c>
      <c r="M6" s="182" t="str">
        <f t="shared" si="1"/>
        <v>A-</v>
      </c>
      <c r="N6" s="182" t="str">
        <f t="shared" si="2"/>
        <v>C</v>
      </c>
      <c r="O6" s="182" t="str">
        <f t="shared" si="3"/>
        <v>C</v>
      </c>
      <c r="P6" s="182" t="str">
        <f t="shared" si="4"/>
        <v>A</v>
      </c>
      <c r="Q6" s="182" t="s">
        <v>479</v>
      </c>
      <c r="R6" s="182"/>
    </row>
    <row r="7" customHeight="1" spans="1:18">
      <c r="A7" s="180">
        <v>3</v>
      </c>
      <c r="B7" s="180" t="s">
        <v>59</v>
      </c>
      <c r="C7" s="180" t="s">
        <v>59</v>
      </c>
      <c r="D7" s="192">
        <v>192</v>
      </c>
      <c r="E7" s="60" t="s">
        <v>24</v>
      </c>
      <c r="F7" s="60" t="s">
        <v>24</v>
      </c>
      <c r="G7" s="135" t="s">
        <v>24</v>
      </c>
      <c r="H7" s="193">
        <v>100</v>
      </c>
      <c r="I7" s="194">
        <v>44</v>
      </c>
      <c r="J7" s="194">
        <v>4</v>
      </c>
      <c r="K7" s="194">
        <v>44</v>
      </c>
      <c r="L7" s="182" t="str">
        <f t="shared" si="0"/>
        <v>A</v>
      </c>
      <c r="M7" s="182" t="str">
        <f t="shared" si="1"/>
        <v>A-</v>
      </c>
      <c r="N7" s="182" t="str">
        <f t="shared" si="2"/>
        <v>A</v>
      </c>
      <c r="O7" s="182" t="str">
        <f t="shared" si="3"/>
        <v>A</v>
      </c>
      <c r="P7" s="182" t="str">
        <f t="shared" si="4"/>
        <v>A</v>
      </c>
      <c r="Q7" s="182" t="s">
        <v>480</v>
      </c>
      <c r="R7" s="182"/>
    </row>
    <row r="8" customHeight="1" spans="1:18">
      <c r="A8" s="180">
        <v>4</v>
      </c>
      <c r="B8" s="180" t="s">
        <v>41</v>
      </c>
      <c r="C8" s="180" t="s">
        <v>41</v>
      </c>
      <c r="D8" s="192">
        <v>184</v>
      </c>
      <c r="E8" s="60" t="s">
        <v>24</v>
      </c>
      <c r="F8" s="60" t="s">
        <v>23</v>
      </c>
      <c r="G8" s="135" t="s">
        <v>24</v>
      </c>
      <c r="H8" s="193">
        <v>100</v>
      </c>
      <c r="I8" s="180">
        <v>56</v>
      </c>
      <c r="J8" s="194">
        <v>8</v>
      </c>
      <c r="K8" s="194">
        <v>20</v>
      </c>
      <c r="L8" s="182" t="str">
        <f t="shared" si="0"/>
        <v>A</v>
      </c>
      <c r="M8" s="182" t="str">
        <f t="shared" si="1"/>
        <v>A-</v>
      </c>
      <c r="N8" s="182" t="str">
        <f t="shared" si="2"/>
        <v>A</v>
      </c>
      <c r="O8" s="182" t="str">
        <f t="shared" si="3"/>
        <v>A-</v>
      </c>
      <c r="P8" s="182" t="str">
        <f t="shared" si="4"/>
        <v>A</v>
      </c>
      <c r="Q8" s="182" t="str">
        <f t="shared" ref="Q8:Q17" si="5">"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8&amp;"在今天的测试中表现为"&amp;P8&amp;"。"&amp;IF(P8="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8="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8="B+","表现良好，基本掌握知识点，能够完成多数任务，思路有时不够稳定。课堂学习积极，但在题目分析深度和解题完整性上仍有不足，需要进一步提升。后续会对孩子加强训练的系统性，多总结解题套路以增强稳健性。",IF(P8="B","完成情况不错，能理解部分知识，但在综合运用方面有一定困难。遇到复杂题目时容易卡壳，说明理解尚不够牢固，基础需要更扎实。后续会对孩子分阶段巩固基础，逐步增加难度训练，以提高整体水平。",IF(P8="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祁靖轩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8" s="182"/>
    </row>
    <row r="9" customHeight="1" spans="1:18">
      <c r="A9" s="180">
        <v>5</v>
      </c>
      <c r="B9" s="180" t="s">
        <v>69</v>
      </c>
      <c r="C9" s="180" t="s">
        <v>69</v>
      </c>
      <c r="D9" s="192">
        <v>164</v>
      </c>
      <c r="E9" s="60" t="s">
        <v>23</v>
      </c>
      <c r="F9" s="60" t="s">
        <v>23</v>
      </c>
      <c r="G9" s="135" t="s">
        <v>24</v>
      </c>
      <c r="H9" s="194">
        <v>60</v>
      </c>
      <c r="I9" s="195">
        <v>100</v>
      </c>
      <c r="J9" s="194">
        <v>4</v>
      </c>
      <c r="K9" s="194">
        <v>0</v>
      </c>
      <c r="L9" s="182" t="str">
        <f t="shared" si="0"/>
        <v>B+</v>
      </c>
      <c r="M9" s="182" t="str">
        <f t="shared" si="1"/>
        <v>A</v>
      </c>
      <c r="N9" s="182" t="str">
        <f t="shared" si="2"/>
        <v>A</v>
      </c>
      <c r="O9" s="182" t="str">
        <f t="shared" si="3"/>
        <v>C</v>
      </c>
      <c r="P9" s="182" t="str">
        <f t="shared" si="4"/>
        <v>A-</v>
      </c>
      <c r="Q9"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熊子轩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9" s="182"/>
    </row>
    <row r="10" customHeight="1" spans="1:18">
      <c r="A10" s="180">
        <v>6</v>
      </c>
      <c r="B10" s="180" t="s">
        <v>22</v>
      </c>
      <c r="C10" s="180" t="s">
        <v>22</v>
      </c>
      <c r="D10" s="192">
        <v>152</v>
      </c>
      <c r="E10" s="60" t="s">
        <v>23</v>
      </c>
      <c r="F10" s="60" t="s">
        <v>23</v>
      </c>
      <c r="G10" s="135" t="s">
        <v>23</v>
      </c>
      <c r="H10" s="194">
        <v>20</v>
      </c>
      <c r="I10" s="193">
        <v>100</v>
      </c>
      <c r="J10" s="194">
        <v>4</v>
      </c>
      <c r="K10" s="194">
        <v>28</v>
      </c>
      <c r="L10" s="182" t="str">
        <f t="shared" si="0"/>
        <v>B+</v>
      </c>
      <c r="M10" s="182" t="str">
        <f t="shared" si="1"/>
        <v>A</v>
      </c>
      <c r="N10" s="182" t="str">
        <f t="shared" si="2"/>
        <v>A</v>
      </c>
      <c r="O10" s="182" t="str">
        <f t="shared" si="3"/>
        <v>A</v>
      </c>
      <c r="P10" s="182" t="str">
        <f t="shared" si="4"/>
        <v>A-</v>
      </c>
      <c r="Q10"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陈一实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0" s="182"/>
    </row>
    <row r="11" customHeight="1" spans="1:18">
      <c r="A11" s="180">
        <v>7</v>
      </c>
      <c r="B11" s="180" t="s">
        <v>95</v>
      </c>
      <c r="C11" s="180" t="s">
        <v>95</v>
      </c>
      <c r="D11" s="192">
        <v>146</v>
      </c>
      <c r="E11" s="60" t="s">
        <v>23</v>
      </c>
      <c r="F11" s="60" t="s">
        <v>23</v>
      </c>
      <c r="G11" s="135" t="s">
        <v>23</v>
      </c>
      <c r="H11" s="193">
        <v>100</v>
      </c>
      <c r="I11" s="194">
        <v>28</v>
      </c>
      <c r="J11" s="194">
        <v>6</v>
      </c>
      <c r="K11" s="194">
        <v>12</v>
      </c>
      <c r="L11" s="182" t="str">
        <f t="shared" si="0"/>
        <v>A</v>
      </c>
      <c r="M11" s="182" t="str">
        <f t="shared" si="1"/>
        <v>B+</v>
      </c>
      <c r="N11" s="182" t="str">
        <f t="shared" si="2"/>
        <v>A</v>
      </c>
      <c r="O11" s="182" t="str">
        <f t="shared" si="3"/>
        <v>B</v>
      </c>
      <c r="P11" s="182" t="str">
        <f t="shared" si="4"/>
        <v>A-</v>
      </c>
      <c r="Q11"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郭维皓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1" s="182"/>
    </row>
    <row r="12" customHeight="1" spans="1:18">
      <c r="A12" s="180">
        <v>8</v>
      </c>
      <c r="B12" s="180" t="s">
        <v>79</v>
      </c>
      <c r="C12" s="180" t="s">
        <v>79</v>
      </c>
      <c r="D12" s="192">
        <v>120</v>
      </c>
      <c r="E12" s="60" t="s">
        <v>23</v>
      </c>
      <c r="F12" s="60" t="s">
        <v>23</v>
      </c>
      <c r="G12" s="135" t="s">
        <v>23</v>
      </c>
      <c r="H12" s="194">
        <v>72</v>
      </c>
      <c r="I12" s="194">
        <v>44</v>
      </c>
      <c r="J12" s="194">
        <v>4</v>
      </c>
      <c r="K12" s="194">
        <v>0</v>
      </c>
      <c r="L12" s="182" t="str">
        <f t="shared" si="0"/>
        <v>B+</v>
      </c>
      <c r="M12" s="182" t="str">
        <f t="shared" si="1"/>
        <v>A-</v>
      </c>
      <c r="N12" s="182" t="str">
        <f t="shared" si="2"/>
        <v>A</v>
      </c>
      <c r="O12" s="182" t="str">
        <f t="shared" si="3"/>
        <v>C</v>
      </c>
      <c r="P12" s="182" t="str">
        <f t="shared" si="4"/>
        <v>A-</v>
      </c>
      <c r="Q12"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邓宇然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2" s="182"/>
    </row>
    <row r="13" customHeight="1" spans="1:18">
      <c r="A13" s="180">
        <v>9</v>
      </c>
      <c r="B13" s="180" t="s">
        <v>90</v>
      </c>
      <c r="C13" s="180" t="s">
        <v>90</v>
      </c>
      <c r="D13" s="192">
        <v>112</v>
      </c>
      <c r="E13" s="60" t="s">
        <v>23</v>
      </c>
      <c r="F13" s="60" t="s">
        <v>23</v>
      </c>
      <c r="G13" s="135" t="s">
        <v>23</v>
      </c>
      <c r="H13" s="193">
        <v>100</v>
      </c>
      <c r="I13" s="194">
        <v>8</v>
      </c>
      <c r="J13" s="194">
        <v>4</v>
      </c>
      <c r="K13" s="194">
        <v>0</v>
      </c>
      <c r="L13" s="182" t="str">
        <f t="shared" si="0"/>
        <v>A</v>
      </c>
      <c r="M13" s="182" t="str">
        <f t="shared" si="1"/>
        <v>B</v>
      </c>
      <c r="N13" s="182" t="str">
        <f t="shared" si="2"/>
        <v>A</v>
      </c>
      <c r="O13" s="182" t="str">
        <f t="shared" si="3"/>
        <v>C</v>
      </c>
      <c r="P13" s="182" t="str">
        <f t="shared" si="4"/>
        <v>B+</v>
      </c>
      <c r="Q13"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练皓文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3" s="182"/>
    </row>
    <row r="14" customHeight="1" spans="1:18">
      <c r="A14" s="180">
        <v>10</v>
      </c>
      <c r="B14" s="180" t="s">
        <v>32</v>
      </c>
      <c r="C14" s="180" t="s">
        <v>32</v>
      </c>
      <c r="D14" s="192">
        <v>104</v>
      </c>
      <c r="E14" s="60" t="s">
        <v>33</v>
      </c>
      <c r="F14" s="60" t="s">
        <v>33</v>
      </c>
      <c r="G14" s="135" t="s">
        <v>23</v>
      </c>
      <c r="H14" s="194">
        <v>0</v>
      </c>
      <c r="I14" s="193">
        <v>100</v>
      </c>
      <c r="J14" s="194">
        <v>4</v>
      </c>
      <c r="K14" s="194">
        <v>0</v>
      </c>
      <c r="L14" s="182" t="str">
        <f t="shared" si="0"/>
        <v>C</v>
      </c>
      <c r="M14" s="182" t="str">
        <f t="shared" si="1"/>
        <v>A</v>
      </c>
      <c r="N14" s="182" t="str">
        <f t="shared" si="2"/>
        <v>A</v>
      </c>
      <c r="O14" s="182" t="str">
        <f t="shared" si="3"/>
        <v>C</v>
      </c>
      <c r="P14" s="182" t="str">
        <f t="shared" si="4"/>
        <v>B+</v>
      </c>
      <c r="Q14"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何奇阳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4" s="182"/>
    </row>
    <row r="15" customHeight="1" spans="1:18">
      <c r="A15" s="180">
        <v>10</v>
      </c>
      <c r="B15" s="180" t="s">
        <v>64</v>
      </c>
      <c r="C15" s="180" t="s">
        <v>64</v>
      </c>
      <c r="D15" s="192">
        <v>104</v>
      </c>
      <c r="E15" s="60" t="s">
        <v>33</v>
      </c>
      <c r="F15" s="60" t="s">
        <v>33</v>
      </c>
      <c r="G15" s="135" t="s">
        <v>33</v>
      </c>
      <c r="H15" s="194">
        <v>76</v>
      </c>
      <c r="I15" s="194">
        <v>24</v>
      </c>
      <c r="J15" s="194">
        <v>4</v>
      </c>
      <c r="K15" s="194">
        <v>0</v>
      </c>
      <c r="L15" s="182" t="str">
        <f t="shared" si="0"/>
        <v>A-</v>
      </c>
      <c r="M15" s="182" t="str">
        <f t="shared" si="1"/>
        <v>B</v>
      </c>
      <c r="N15" s="182" t="str">
        <f t="shared" si="2"/>
        <v>A</v>
      </c>
      <c r="O15" s="182" t="str">
        <f t="shared" si="3"/>
        <v>C</v>
      </c>
      <c r="P15" s="182" t="str">
        <f t="shared" si="4"/>
        <v>B+</v>
      </c>
      <c r="Q15"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杜星澎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5" s="182"/>
    </row>
    <row r="16" customHeight="1" spans="1:18">
      <c r="A16" s="180">
        <v>12</v>
      </c>
      <c r="B16" s="180" t="s">
        <v>105</v>
      </c>
      <c r="C16" s="180" t="s">
        <v>105</v>
      </c>
      <c r="D16" s="192">
        <v>64</v>
      </c>
      <c r="E16" s="60" t="s">
        <v>33</v>
      </c>
      <c r="F16" s="60" t="s">
        <v>33</v>
      </c>
      <c r="G16" s="135" t="s">
        <v>33</v>
      </c>
      <c r="H16" s="194">
        <v>20</v>
      </c>
      <c r="I16" s="194">
        <v>40</v>
      </c>
      <c r="J16" s="194">
        <v>4</v>
      </c>
      <c r="K16" s="194">
        <v>0</v>
      </c>
      <c r="L16" s="182" t="str">
        <f t="shared" si="0"/>
        <v>B+</v>
      </c>
      <c r="M16" s="182" t="str">
        <f t="shared" si="1"/>
        <v>B+</v>
      </c>
      <c r="N16" s="182" t="str">
        <f t="shared" si="2"/>
        <v>A</v>
      </c>
      <c r="O16" s="182" t="str">
        <f t="shared" si="3"/>
        <v>C</v>
      </c>
      <c r="P16" s="182" t="str">
        <f t="shared" si="4"/>
        <v>B+</v>
      </c>
      <c r="Q16"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余廷锴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6" s="182"/>
    </row>
    <row r="17" customHeight="1" spans="1:18">
      <c r="A17" s="180">
        <v>13</v>
      </c>
      <c r="B17" s="180" t="s">
        <v>110</v>
      </c>
      <c r="C17" s="180" t="s">
        <v>110</v>
      </c>
      <c r="D17" s="192">
        <v>52</v>
      </c>
      <c r="E17" s="60" t="s">
        <v>80</v>
      </c>
      <c r="F17" s="60" t="s">
        <v>80</v>
      </c>
      <c r="G17" s="135" t="s">
        <v>80</v>
      </c>
      <c r="H17" s="194">
        <v>44</v>
      </c>
      <c r="I17" s="194">
        <v>4</v>
      </c>
      <c r="J17" s="194">
        <v>4</v>
      </c>
      <c r="K17" s="194">
        <v>0</v>
      </c>
      <c r="L17" s="182" t="str">
        <f t="shared" si="0"/>
        <v>B+</v>
      </c>
      <c r="M17" s="182" t="str">
        <f t="shared" si="1"/>
        <v>B</v>
      </c>
      <c r="N17" s="182" t="str">
        <f t="shared" si="2"/>
        <v>A</v>
      </c>
      <c r="O17" s="182" t="str">
        <f t="shared" si="3"/>
        <v>C</v>
      </c>
      <c r="P17" s="182" t="str">
        <f t="shared" si="4"/>
        <v>B</v>
      </c>
      <c r="Q17"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金智宸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7" s="182"/>
    </row>
    <row r="18" ht="43.5" customHeight="1" spans="1:18">
      <c r="A18" s="180">
        <v>13</v>
      </c>
      <c r="B18" s="180" t="s">
        <v>54</v>
      </c>
      <c r="C18" s="180" t="s">
        <v>54</v>
      </c>
      <c r="D18" s="192">
        <v>52</v>
      </c>
      <c r="E18" s="60" t="s">
        <v>33</v>
      </c>
      <c r="F18" s="60" t="s">
        <v>33</v>
      </c>
      <c r="G18" s="135" t="s">
        <v>80</v>
      </c>
      <c r="H18" s="194">
        <v>0</v>
      </c>
      <c r="I18" s="194">
        <v>28</v>
      </c>
      <c r="J18" s="194">
        <v>4</v>
      </c>
      <c r="K18" s="194">
        <v>20</v>
      </c>
      <c r="L18" s="182" t="str">
        <f t="shared" si="0"/>
        <v>C</v>
      </c>
      <c r="M18" s="182" t="str">
        <f t="shared" si="1"/>
        <v>B+</v>
      </c>
      <c r="N18" s="182" t="str">
        <f t="shared" si="2"/>
        <v>A</v>
      </c>
      <c r="O18" s="182" t="str">
        <f t="shared" si="3"/>
        <v>A-</v>
      </c>
      <c r="P18" s="182" t="str">
        <f t="shared" si="4"/>
        <v>B</v>
      </c>
      <c r="Q18" s="187" t="s">
        <v>481</v>
      </c>
      <c r="R18" s="182"/>
    </row>
    <row r="19" customHeight="1" spans="1:18">
      <c r="A19" s="180">
        <v>13</v>
      </c>
      <c r="B19" s="180" t="s">
        <v>100</v>
      </c>
      <c r="C19" s="180" t="s">
        <v>100</v>
      </c>
      <c r="D19" s="192">
        <v>52</v>
      </c>
      <c r="E19" s="60" t="s">
        <v>80</v>
      </c>
      <c r="F19" s="60" t="s">
        <v>80</v>
      </c>
      <c r="G19" s="135" t="s">
        <v>80</v>
      </c>
      <c r="H19" s="194">
        <v>20</v>
      </c>
      <c r="I19" s="194">
        <v>28</v>
      </c>
      <c r="J19" s="194">
        <v>4</v>
      </c>
      <c r="K19" s="194">
        <v>0</v>
      </c>
      <c r="L19" s="182" t="str">
        <f t="shared" si="0"/>
        <v>B+</v>
      </c>
      <c r="M19" s="182" t="str">
        <f t="shared" si="1"/>
        <v>B+</v>
      </c>
      <c r="N19" s="182" t="str">
        <f t="shared" si="2"/>
        <v>A</v>
      </c>
      <c r="O19" s="182" t="str">
        <f t="shared" si="3"/>
        <v>C</v>
      </c>
      <c r="P19" s="182" t="str">
        <f t="shared" si="4"/>
        <v>B</v>
      </c>
      <c r="Q19"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19&amp;"在今天的测试中表现为"&amp;P19&amp;"。"&amp;IF(P19="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19="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19="B+","表现良好，基本掌握知识点，能够完成多数任务，思路有时不够稳定。课堂学习积极，但在题目分析深度和解题完整性上仍有不足，需要进一步提升。后续会对孩子加强训练的系统性，多总结解题套路以增强稳健性。",IF(P19="B","完成情况不错，能理解部分知识，但在综合运用方面有一定困难。遇到复杂题目时容易卡壳，说明理解尚不够牢固，基础需要更扎实。后续会对孩子分阶段巩固基础，逐步增加难度训练，以提高整体水平。",IF(P19="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世昌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9" s="182"/>
    </row>
    <row r="20" ht="29.25" customHeight="1" spans="1:18">
      <c r="A20" s="180">
        <v>16</v>
      </c>
      <c r="B20" s="180" t="s">
        <v>49</v>
      </c>
      <c r="C20" s="180" t="s">
        <v>49</v>
      </c>
      <c r="D20" s="192">
        <v>48</v>
      </c>
      <c r="E20" s="60" t="s">
        <v>80</v>
      </c>
      <c r="F20" s="60" t="s">
        <v>80</v>
      </c>
      <c r="G20" s="135" t="s">
        <v>293</v>
      </c>
      <c r="H20" s="194">
        <v>20</v>
      </c>
      <c r="I20" s="194">
        <v>24</v>
      </c>
      <c r="J20" s="194">
        <v>4</v>
      </c>
      <c r="K20" s="194">
        <v>0</v>
      </c>
      <c r="L20" s="182" t="str">
        <f t="shared" si="0"/>
        <v>B+</v>
      </c>
      <c r="M20" s="182" t="str">
        <f t="shared" si="1"/>
        <v>B</v>
      </c>
      <c r="N20" s="182" t="str">
        <f t="shared" si="2"/>
        <v>A</v>
      </c>
      <c r="O20" s="182" t="str">
        <f t="shared" si="3"/>
        <v>C</v>
      </c>
      <c r="P20" s="182" t="str">
        <f t="shared" si="4"/>
        <v>B</v>
      </c>
      <c r="Q20" s="187" t="s">
        <v>482</v>
      </c>
      <c r="R20" s="182"/>
    </row>
    <row r="26" ht="29.25" customHeight="1"/>
  </sheetData>
  <mergeCells count="1">
    <mergeCell ref="A1:K3"/>
  </mergeCells>
  <dataValidations count="1">
    <dataValidation type="list" allowBlank="1" showErrorMessage="1" sqref="E5:G16 E17:G20">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29.875" customWidth="1"/>
    <col min="14" max="14" width="54.5" customWidth="1"/>
    <col min="16" max="16" width="36.5" customWidth="1"/>
  </cols>
  <sheetData>
    <row r="1" customHeight="1" spans="1:16">
      <c r="A1" s="55" t="s">
        <v>11</v>
      </c>
      <c r="B1" s="55" t="s">
        <v>4</v>
      </c>
      <c r="C1" s="55" t="s">
        <v>13</v>
      </c>
      <c r="D1" s="55" t="s">
        <v>14</v>
      </c>
      <c r="E1" s="55" t="s">
        <v>15</v>
      </c>
      <c r="F1" s="55" t="s">
        <v>458</v>
      </c>
      <c r="G1" s="55" t="s">
        <v>459</v>
      </c>
      <c r="H1" s="55" t="s">
        <v>460</v>
      </c>
      <c r="I1" s="55" t="s">
        <v>461</v>
      </c>
      <c r="J1" s="133" t="s">
        <v>462</v>
      </c>
      <c r="K1" s="133" t="s">
        <v>16</v>
      </c>
      <c r="L1" s="133" t="s">
        <v>17</v>
      </c>
      <c r="M1" s="133" t="s">
        <v>18</v>
      </c>
      <c r="N1" s="55" t="s">
        <v>463</v>
      </c>
    </row>
    <row r="2" ht="68.25" customHeight="1" spans="1:16">
      <c r="A2" s="120" t="s">
        <v>555</v>
      </c>
      <c r="B2" s="134" t="s">
        <v>465</v>
      </c>
      <c r="C2" s="55" t="s">
        <v>24</v>
      </c>
      <c r="D2" s="55" t="s">
        <v>24</v>
      </c>
      <c r="E2" s="55" t="s">
        <v>24</v>
      </c>
      <c r="F2" s="55" t="s">
        <v>202</v>
      </c>
      <c r="G2" s="55" t="s">
        <v>202</v>
      </c>
      <c r="H2" s="55" t="s">
        <v>80</v>
      </c>
      <c r="I2" s="55" t="s">
        <v>202</v>
      </c>
      <c r="J2" s="55" t="s">
        <v>24</v>
      </c>
      <c r="N2" s="55" t="str">
        <f>A2&amp;N8&amp;J8&amp;F8&amp;G8&amp;H8&amp;I8</f>
        <v>今天的课回顾了之前几天做过的题目，【xx】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震轩在第三道题中获取了部分分，震轩能够考虑到一些最基本的情况</v>
      </c>
    </row>
    <row r="4" customHeight="1" spans="1:16">
      <c r="A4" s="120"/>
      <c r="F4" s="2" t="s">
        <v>556</v>
      </c>
      <c r="G4" s="2" t="s">
        <v>557</v>
      </c>
      <c r="H4" s="2" t="s">
        <v>558</v>
      </c>
      <c r="I4" s="2" t="s">
        <v>559</v>
      </c>
      <c r="J4" s="2" t="s">
        <v>560</v>
      </c>
      <c r="K4" s="2"/>
    </row>
    <row r="5" customHeight="1" spans="1:16">
      <c r="F5" s="2" t="s">
        <v>561</v>
      </c>
      <c r="G5" s="2" t="s">
        <v>562</v>
      </c>
      <c r="H5" s="2" t="s">
        <v>563</v>
      </c>
      <c r="I5" s="2" t="s">
        <v>564</v>
      </c>
      <c r="J5" s="2" t="s">
        <v>565</v>
      </c>
      <c r="K5" s="2"/>
    </row>
    <row r="6" customHeight="1" spans="1:16">
      <c r="F6" s="2" t="s">
        <v>566</v>
      </c>
      <c r="G6" s="2" t="s">
        <v>567</v>
      </c>
      <c r="H6" s="2" t="s">
        <v>568</v>
      </c>
      <c r="I6" s="2"/>
      <c r="J6" s="2" t="s">
        <v>569</v>
      </c>
      <c r="K6" s="2"/>
    </row>
    <row r="8" customHeight="1" spans="1:16">
      <c r="F8" s="2" t="str">
        <f>SUBSTITUTE(IF(F2="A",F4,IF(F2="B",F5,IF(F2="C",F6,""))),"【xx】",B2)</f>
        <v>在第一道题中震轩获取了部分分，震轩能够发现题目的性质，通过贪心去实现代码，但是没有考虑到时间复杂度的问题导致超时，非常可惜。</v>
      </c>
      <c r="G8" s="2" t="str">
        <f>SUBSTITUTE(IF(G2="A",G4,IF(G2="B",G5,IF(G2="C",G6,""))),"【xx】",B2)</f>
        <v>在第二道题中，震轩实现了暴力代码，但是由于实现过于复杂，导致部分分拿的没有很全，需要了解下拆环的方法。</v>
      </c>
      <c r="H8" s="2" t="str">
        <f>SUBSTITUTE(IF(H2="A",H4,IF(H2="B",H5,IF(H2="C",H6,""))),"【xx】",B2)</f>
        <v>震轩在第三道题中获取了部分分，震轩能够考虑到一些最基本的情况</v>
      </c>
      <c r="I8" s="2" t="str">
        <f>SUBSTITUTE(IF(I2="A",I4,IF(I2="B",I5,IF(I2="C",I6,""))),"【xx】",B2)</f>
        <v/>
      </c>
      <c r="J8" s="2" t="str">
        <f>SUBSTITUTE(IF(J2="A",J4,IF(J2="B",J5,IF(J2="C",J6,""))),"【xx】",B2)</f>
        <v>震轩在本次测试中考的非常好。</v>
      </c>
      <c r="K8" s="2"/>
    </row>
    <row r="11" ht="115.5" customHeight="1" spans="1:16">
      <c r="A11" s="134"/>
      <c r="B11" s="134" t="s">
        <v>162</v>
      </c>
      <c r="C11" s="60" t="s">
        <v>116</v>
      </c>
      <c r="D11" s="60" t="s">
        <v>116</v>
      </c>
      <c r="E11" s="107" t="s">
        <v>116</v>
      </c>
      <c r="F11" s="60" t="s">
        <v>116</v>
      </c>
      <c r="G11" s="107" t="s">
        <v>116</v>
      </c>
      <c r="H11" s="60" t="s">
        <v>116</v>
      </c>
      <c r="I11" s="60" t="s">
        <v>23</v>
      </c>
      <c r="J11" s="60" t="s">
        <v>116</v>
      </c>
      <c r="K11" s="60" t="s">
        <v>570</v>
      </c>
      <c r="L11" s="135"/>
      <c r="M11" s="131"/>
      <c r="N11" s="132" t="s">
        <v>571</v>
      </c>
      <c r="O11" s="131"/>
      <c r="P11" s="118"/>
    </row>
    <row r="12" ht="90" customHeight="1" spans="1:16">
      <c r="B12" s="134" t="s">
        <v>125</v>
      </c>
      <c r="C12" s="60" t="s">
        <v>116</v>
      </c>
      <c r="D12" s="60" t="s">
        <v>24</v>
      </c>
      <c r="E12" s="107" t="s">
        <v>24</v>
      </c>
      <c r="F12" s="60" t="s">
        <v>24</v>
      </c>
      <c r="G12" s="107" t="s">
        <v>116</v>
      </c>
      <c r="H12" s="60" t="s">
        <v>80</v>
      </c>
      <c r="I12" s="60" t="s">
        <v>116</v>
      </c>
      <c r="J12" s="60" t="s">
        <v>24</v>
      </c>
      <c r="K12" s="60" t="s">
        <v>570</v>
      </c>
      <c r="L12" s="135"/>
      <c r="M12" s="131"/>
      <c r="N12" s="132" t="s">
        <v>572</v>
      </c>
      <c r="O12" s="131"/>
      <c r="P12" s="118"/>
    </row>
    <row r="13" ht="102.75" customHeight="1" spans="1:16">
      <c r="B13" s="134" t="s">
        <v>121</v>
      </c>
      <c r="C13" s="60" t="s">
        <v>24</v>
      </c>
      <c r="D13" s="60" t="s">
        <v>24</v>
      </c>
      <c r="E13" s="107" t="s">
        <v>24</v>
      </c>
      <c r="F13" s="60" t="s">
        <v>24</v>
      </c>
      <c r="G13" s="107" t="s">
        <v>24</v>
      </c>
      <c r="H13" s="60" t="s">
        <v>80</v>
      </c>
      <c r="I13" s="60" t="s">
        <v>23</v>
      </c>
      <c r="J13" s="60" t="s">
        <v>24</v>
      </c>
      <c r="K13" s="60" t="s">
        <v>570</v>
      </c>
      <c r="L13" s="135"/>
      <c r="M13" s="131"/>
      <c r="N13" s="132" t="s">
        <v>573</v>
      </c>
      <c r="O13" s="131"/>
      <c r="P13" s="118"/>
    </row>
    <row r="14" ht="102.75" customHeight="1" spans="1:16">
      <c r="B14" s="134" t="s">
        <v>574</v>
      </c>
      <c r="C14" s="60" t="s">
        <v>23</v>
      </c>
      <c r="D14" s="60" t="s">
        <v>23</v>
      </c>
      <c r="E14" s="107" t="s">
        <v>23</v>
      </c>
      <c r="F14" s="60" t="s">
        <v>23</v>
      </c>
      <c r="G14" s="107" t="s">
        <v>33</v>
      </c>
      <c r="H14" s="60" t="s">
        <v>80</v>
      </c>
      <c r="I14" s="60" t="s">
        <v>24</v>
      </c>
      <c r="J14" s="60" t="s">
        <v>23</v>
      </c>
      <c r="K14" s="60" t="s">
        <v>570</v>
      </c>
      <c r="L14" s="135"/>
      <c r="M14" s="131"/>
      <c r="N14" s="132" t="s">
        <v>575</v>
      </c>
      <c r="O14" s="131"/>
      <c r="P14" s="118"/>
    </row>
    <row r="15" ht="90" customHeight="1" spans="1:16">
      <c r="B15" s="134" t="s">
        <v>576</v>
      </c>
      <c r="C15" s="60" t="s">
        <v>33</v>
      </c>
      <c r="D15" s="60" t="s">
        <v>23</v>
      </c>
      <c r="E15" s="107" t="s">
        <v>23</v>
      </c>
      <c r="F15" s="60" t="s">
        <v>24</v>
      </c>
      <c r="G15" s="107" t="s">
        <v>23</v>
      </c>
      <c r="H15" s="60" t="s">
        <v>293</v>
      </c>
      <c r="I15" s="60" t="s">
        <v>201</v>
      </c>
      <c r="J15" s="60" t="s">
        <v>23</v>
      </c>
      <c r="K15" s="60" t="s">
        <v>570</v>
      </c>
      <c r="L15" s="135"/>
      <c r="M15" s="131"/>
      <c r="N15" s="132" t="s">
        <v>577</v>
      </c>
      <c r="O15" s="131"/>
      <c r="P15" s="118"/>
    </row>
    <row r="16" ht="102.75" customHeight="1" spans="1:16">
      <c r="B16" s="134" t="s">
        <v>148</v>
      </c>
      <c r="C16" s="60" t="s">
        <v>33</v>
      </c>
      <c r="D16" s="60" t="s">
        <v>33</v>
      </c>
      <c r="E16" s="107" t="s">
        <v>33</v>
      </c>
      <c r="F16" s="60" t="s">
        <v>33</v>
      </c>
      <c r="G16" s="107" t="s">
        <v>24</v>
      </c>
      <c r="H16" s="60" t="s">
        <v>201</v>
      </c>
      <c r="I16" s="60" t="s">
        <v>201</v>
      </c>
      <c r="J16" s="60" t="s">
        <v>23</v>
      </c>
      <c r="K16" s="60" t="s">
        <v>570</v>
      </c>
      <c r="L16" s="135"/>
      <c r="M16" s="131"/>
      <c r="N16" s="132" t="s">
        <v>578</v>
      </c>
      <c r="O16" s="131"/>
      <c r="P16" s="118"/>
    </row>
    <row r="17" ht="115.5" customHeight="1" spans="1:16">
      <c r="B17" s="134" t="s">
        <v>130</v>
      </c>
      <c r="C17" s="60" t="s">
        <v>33</v>
      </c>
      <c r="D17" s="60" t="s">
        <v>33</v>
      </c>
      <c r="E17" s="107" t="s">
        <v>23</v>
      </c>
      <c r="F17" s="60" t="s">
        <v>33</v>
      </c>
      <c r="G17" s="107" t="s">
        <v>116</v>
      </c>
      <c r="H17" s="60" t="s">
        <v>293</v>
      </c>
      <c r="I17" s="60" t="s">
        <v>201</v>
      </c>
      <c r="J17" s="60" t="s">
        <v>33</v>
      </c>
      <c r="K17" s="60" t="s">
        <v>570</v>
      </c>
      <c r="L17" s="135"/>
      <c r="M17" s="131"/>
      <c r="N17" s="132" t="s">
        <v>579</v>
      </c>
      <c r="O17" s="131"/>
      <c r="P17" s="118" t="s">
        <v>580</v>
      </c>
    </row>
    <row r="18" ht="115.5" customHeight="1" spans="1:16">
      <c r="B18" s="134" t="s">
        <v>135</v>
      </c>
      <c r="C18" s="60" t="s">
        <v>80</v>
      </c>
      <c r="D18" s="60" t="s">
        <v>33</v>
      </c>
      <c r="E18" s="107" t="s">
        <v>33</v>
      </c>
      <c r="F18" s="60" t="s">
        <v>33</v>
      </c>
      <c r="G18" s="107" t="s">
        <v>33</v>
      </c>
      <c r="H18" s="60" t="s">
        <v>201</v>
      </c>
      <c r="I18" s="60" t="s">
        <v>201</v>
      </c>
      <c r="J18" s="60" t="s">
        <v>80</v>
      </c>
      <c r="K18" s="60" t="s">
        <v>570</v>
      </c>
      <c r="L18" s="135"/>
      <c r="M18" s="131"/>
      <c r="N18" s="132" t="s">
        <v>581</v>
      </c>
      <c r="O18" s="131"/>
      <c r="P18" s="118"/>
    </row>
    <row r="19" ht="102.75" customHeight="1" spans="1:16">
      <c r="B19" s="134" t="s">
        <v>152</v>
      </c>
      <c r="C19" s="60" t="s">
        <v>80</v>
      </c>
      <c r="D19" s="60" t="s">
        <v>80</v>
      </c>
      <c r="E19" s="107" t="s">
        <v>80</v>
      </c>
      <c r="F19" s="60" t="s">
        <v>80</v>
      </c>
      <c r="G19" s="107" t="s">
        <v>80</v>
      </c>
      <c r="H19" s="60" t="s">
        <v>293</v>
      </c>
      <c r="I19" s="60" t="s">
        <v>201</v>
      </c>
      <c r="J19" s="60" t="s">
        <v>80</v>
      </c>
      <c r="K19" s="60" t="s">
        <v>570</v>
      </c>
      <c r="L19" s="135"/>
      <c r="M19" s="131"/>
      <c r="N19" s="132" t="s">
        <v>582</v>
      </c>
      <c r="O19" s="131"/>
      <c r="P19" s="118"/>
    </row>
    <row r="20" ht="115.5" customHeight="1" spans="1:16">
      <c r="B20" s="134" t="s">
        <v>157</v>
      </c>
      <c r="C20" s="60" t="s">
        <v>80</v>
      </c>
      <c r="D20" s="60" t="s">
        <v>80</v>
      </c>
      <c r="E20" s="107" t="s">
        <v>80</v>
      </c>
      <c r="F20" s="60" t="s">
        <v>80</v>
      </c>
      <c r="G20" s="107" t="s">
        <v>80</v>
      </c>
      <c r="H20" s="60" t="s">
        <v>80</v>
      </c>
      <c r="I20" s="60" t="s">
        <v>201</v>
      </c>
      <c r="J20" s="60" t="s">
        <v>80</v>
      </c>
      <c r="K20" s="60" t="s">
        <v>570</v>
      </c>
      <c r="L20" s="135"/>
      <c r="M20" s="131"/>
      <c r="N20" s="132" t="s">
        <v>583</v>
      </c>
      <c r="O20" s="131"/>
      <c r="P20" s="118" t="s">
        <v>584</v>
      </c>
    </row>
    <row r="21" ht="102.75" customHeight="1" spans="1:16">
      <c r="B21" s="139" t="s">
        <v>140</v>
      </c>
      <c r="C21" s="60" t="s">
        <v>80</v>
      </c>
      <c r="D21" s="60" t="s">
        <v>80</v>
      </c>
      <c r="E21" s="107" t="s">
        <v>33</v>
      </c>
      <c r="F21" s="60" t="s">
        <v>80</v>
      </c>
      <c r="G21" s="107" t="s">
        <v>80</v>
      </c>
      <c r="H21" s="60" t="s">
        <v>80</v>
      </c>
      <c r="I21" s="60" t="s">
        <v>201</v>
      </c>
      <c r="J21" s="60" t="s">
        <v>80</v>
      </c>
      <c r="K21" s="60" t="s">
        <v>570</v>
      </c>
      <c r="L21" s="135"/>
      <c r="M21" s="131"/>
      <c r="N21" s="132" t="s">
        <v>585</v>
      </c>
      <c r="O21" s="131"/>
      <c r="P21" s="118"/>
    </row>
    <row r="22" ht="115.5" customHeight="1" spans="1:16">
      <c r="B22" s="134" t="s">
        <v>145</v>
      </c>
      <c r="C22" s="60" t="s">
        <v>80</v>
      </c>
      <c r="D22" s="60" t="s">
        <v>293</v>
      </c>
      <c r="E22" s="107" t="s">
        <v>80</v>
      </c>
      <c r="F22" s="60" t="s">
        <v>293</v>
      </c>
      <c r="G22" s="107" t="s">
        <v>80</v>
      </c>
      <c r="H22" s="60" t="s">
        <v>80</v>
      </c>
      <c r="I22" s="60" t="s">
        <v>201</v>
      </c>
      <c r="J22" s="60" t="s">
        <v>80</v>
      </c>
      <c r="K22" s="60" t="s">
        <v>570</v>
      </c>
      <c r="L22" s="135"/>
      <c r="M22" s="131"/>
      <c r="N22" s="132" t="s">
        <v>586</v>
      </c>
      <c r="O22" s="131"/>
      <c r="P22" s="118"/>
    </row>
    <row r="23" ht="115.5" customHeight="1" spans="1:16">
      <c r="B23" s="139" t="s">
        <v>167</v>
      </c>
      <c r="C23" s="60" t="s">
        <v>293</v>
      </c>
      <c r="D23" s="60" t="s">
        <v>201</v>
      </c>
      <c r="E23" s="107" t="s">
        <v>201</v>
      </c>
      <c r="F23" s="60" t="s">
        <v>201</v>
      </c>
      <c r="G23" s="107" t="s">
        <v>293</v>
      </c>
      <c r="H23" s="60" t="s">
        <v>293</v>
      </c>
      <c r="I23" s="60" t="s">
        <v>201</v>
      </c>
      <c r="J23" s="60" t="s">
        <v>201</v>
      </c>
      <c r="K23" s="60" t="s">
        <v>570</v>
      </c>
      <c r="L23" s="135"/>
      <c r="M23" s="131"/>
      <c r="N23" s="132" t="s">
        <v>587</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C11:E20 D21:E23">
      <formula1>"A+,A,A-,B+,B,B-,C+,C"</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6"/>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c r="S1" s="182"/>
    </row>
    <row r="2" customHeight="1" spans="1:21">
      <c r="A2" s="2"/>
      <c r="B2" s="2"/>
      <c r="C2" s="2"/>
      <c r="D2" s="2"/>
      <c r="E2" s="2"/>
      <c r="F2" s="2"/>
      <c r="G2" s="2"/>
      <c r="H2" s="2"/>
      <c r="I2" s="2"/>
      <c r="J2" s="2"/>
      <c r="K2" s="2"/>
      <c r="L2" s="182"/>
      <c r="M2" s="182"/>
      <c r="N2" s="182"/>
      <c r="O2" s="182"/>
      <c r="P2" s="182"/>
      <c r="Q2" s="182"/>
      <c r="R2" s="182"/>
      <c r="S2" s="182"/>
    </row>
    <row r="3" customHeight="1" spans="1:21">
      <c r="A3" s="2"/>
      <c r="B3" s="2"/>
      <c r="C3" s="2"/>
      <c r="D3" s="2"/>
      <c r="E3" s="2"/>
      <c r="F3" s="2"/>
      <c r="G3" s="2"/>
      <c r="H3" s="2"/>
      <c r="I3" s="2"/>
      <c r="J3" s="2"/>
      <c r="K3" s="2"/>
      <c r="L3" s="182"/>
      <c r="M3" s="182"/>
      <c r="N3" s="182"/>
      <c r="O3" s="182"/>
      <c r="P3" s="182"/>
      <c r="Q3" s="182"/>
      <c r="R3" s="182"/>
      <c r="S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c r="S4" s="133" t="s">
        <v>16</v>
      </c>
      <c r="T4" s="133" t="s">
        <v>17</v>
      </c>
      <c r="U4" s="133" t="s">
        <v>18</v>
      </c>
    </row>
    <row r="5" ht="315" customHeight="1" spans="1:21">
      <c r="A5" s="185">
        <v>1</v>
      </c>
      <c r="B5" s="186" t="s">
        <v>59</v>
      </c>
      <c r="C5" s="186" t="s">
        <v>59</v>
      </c>
      <c r="D5" s="60" t="s">
        <v>24</v>
      </c>
      <c r="E5" s="60" t="s">
        <v>24</v>
      </c>
      <c r="F5" s="135" t="s">
        <v>116</v>
      </c>
      <c r="G5" s="186">
        <v>238</v>
      </c>
      <c r="H5" s="186">
        <v>100</v>
      </c>
      <c r="I5" s="186">
        <v>100</v>
      </c>
      <c r="J5" s="186">
        <v>0</v>
      </c>
      <c r="K5" s="186">
        <v>38</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C</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589</v>
      </c>
      <c r="R5" s="187" t="str">
        <f t="shared" ref="R5:R20" si="5">IF(H5=100,"测试成绩分析：在第1题中，思考充分，对金币使用与获取步骤进行了计算的优化。","测试成绩分析：在第1题中，未能对金币使用与获取步骤进行数学上的运算优化。")&amp;IF(I5=100,"在第2题中，成功建立了正确的模型并运用了昨天所学的知识。","在第2题中，未能运用昨天所学的知识建立正确的模型。")&amp;IF(J5&gt;0,"在第3题中，使用了分类讨论的方法，成功取得了应得的分数。","在第3题中，对分类讨论思想应用不充分。")&amp;IF(K5&gt;0,"在第4题中，考虑了当数据较小时的得分方案，通过深度优先搜索取得了分数。","在第4题中，考虑了当数据较小时的得分方案，但对深度优先搜索的代码熟练度较低，代码出现了错误，导致严重失分。")</f>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5" s="137" t="s">
        <v>590</v>
      </c>
      <c r="T5" s="136" t="s">
        <v>591</v>
      </c>
      <c r="U5" s="136" t="s">
        <v>592</v>
      </c>
    </row>
    <row r="6" ht="315" customHeight="1" spans="1:21">
      <c r="A6" s="185">
        <v>2</v>
      </c>
      <c r="B6" s="186" t="s">
        <v>105</v>
      </c>
      <c r="C6" s="186" t="s">
        <v>105</v>
      </c>
      <c r="D6" s="60" t="s">
        <v>116</v>
      </c>
      <c r="E6" s="60" t="s">
        <v>24</v>
      </c>
      <c r="F6" s="135" t="s">
        <v>116</v>
      </c>
      <c r="G6" s="186">
        <v>226</v>
      </c>
      <c r="H6" s="186">
        <v>100</v>
      </c>
      <c r="I6" s="186">
        <v>100</v>
      </c>
      <c r="J6" s="186">
        <v>0</v>
      </c>
      <c r="K6" s="186">
        <v>26</v>
      </c>
      <c r="L6" s="182" t="str">
        <f t="shared" si="0"/>
        <v>A</v>
      </c>
      <c r="M6" s="182" t="str">
        <f t="shared" si="1"/>
        <v>A</v>
      </c>
      <c r="N6" s="182" t="str">
        <f t="shared" si="2"/>
        <v>C</v>
      </c>
      <c r="O6" s="182" t="str">
        <f t="shared" si="3"/>
        <v>A</v>
      </c>
      <c r="P6" s="182" t="str">
        <f t="shared" si="4"/>
        <v>A</v>
      </c>
      <c r="Q6" s="187" t="str">
        <f>"今天课堂主要解析了昨日测试中的第3题与第4题，第3题帮助大家梳理了动态规划的思路与优化技巧，第4题则再次应用了哈希方法解决字符串相关问题。今日测试采用OI赛制，贴近CSP-S复赛的实际氛围，"&amp;C6&amp;"在本次测试中的评级为"&amp;P6&amp;"。"&amp;R6&amp;IF(P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6="B+","整体表现良好，掌握了大部分知识点，并能完成多数任务。但在分析题目时的深度和解题的完整性方面还有待加强。学习态度积极，后续应更加注重系统训练，多积累与归纳解题方法，从而提升稳定性和效率。",IF(P6="B","完成情况基本可以，能够理解部分知识点，但在综合运用与解决复杂问题时还存在一定困难。遇到挑战性较强的题目时容易受阻，说明基础尚需进一步扎实。建议分阶段巩固基础，并逐渐增加难度训练，以提升整体水平。",IF(P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余廷锴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6"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6" s="136" t="s">
        <v>593</v>
      </c>
      <c r="T6" s="136" t="s">
        <v>594</v>
      </c>
      <c r="U6" s="136" t="s">
        <v>595</v>
      </c>
    </row>
    <row r="7" ht="315" customHeight="1" spans="1:21">
      <c r="A7" s="185">
        <v>3</v>
      </c>
      <c r="B7" s="186" t="s">
        <v>69</v>
      </c>
      <c r="C7" s="186" t="s">
        <v>69</v>
      </c>
      <c r="D7" s="60" t="s">
        <v>24</v>
      </c>
      <c r="E7" s="60" t="s">
        <v>24</v>
      </c>
      <c r="F7" s="135" t="s">
        <v>24</v>
      </c>
      <c r="G7" s="186">
        <v>200</v>
      </c>
      <c r="H7" s="186">
        <v>100</v>
      </c>
      <c r="I7" s="186">
        <v>100</v>
      </c>
      <c r="J7" s="186">
        <v>0</v>
      </c>
      <c r="K7" s="186">
        <v>0</v>
      </c>
      <c r="L7" s="182" t="str">
        <f t="shared" si="0"/>
        <v>A</v>
      </c>
      <c r="M7" s="182" t="str">
        <f t="shared" si="1"/>
        <v>A</v>
      </c>
      <c r="N7" s="182" t="str">
        <f t="shared" si="2"/>
        <v>C</v>
      </c>
      <c r="O7" s="182" t="str">
        <f t="shared" si="3"/>
        <v>C</v>
      </c>
      <c r="P7" s="182" t="str">
        <f t="shared" si="4"/>
        <v>A</v>
      </c>
      <c r="Q7" s="187" t="str">
        <f>"今天课堂主要解析了昨日测试中的第3题与第4题，第3题帮助大家梳理了动态规划的思路与优化技巧，第4题则再次应用了哈希方法解决字符串相关问题。今日测试采用OI赛制，贴近CSP-S复赛的实际氛围，"&amp;C7&amp;"在本次测试中的评级为"&amp;P7&amp;"。"&amp;R7&amp;IF(P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7="B+","整体表现良好，掌握了大部分知识点，并能完成多数任务。但在分析题目时的深度和解题的完整性方面还有待加强。学习态度积极，后续应更加注重系统训练，多积累与归纳解题方法，从而提升稳定性和效率。",IF(P7="B","完成情况基本可以，能够理解部分知识点，但在综合运用与解决复杂问题时还存在一定困难。遇到挑战性较强的题目时容易受阻，说明基础尚需进一步扎实。建议分阶段巩固基础，并逐渐增加难度训练，以提升整体水平。",IF(P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熊子轩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7"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7" s="136" t="s">
        <v>596</v>
      </c>
      <c r="T7" s="136" t="s">
        <v>597</v>
      </c>
      <c r="U7" s="136" t="s">
        <v>598</v>
      </c>
    </row>
    <row r="8" ht="315" customHeight="1" spans="1:21">
      <c r="A8" s="185">
        <v>3</v>
      </c>
      <c r="B8" s="186" t="s">
        <v>74</v>
      </c>
      <c r="C8" s="186" t="s">
        <v>74</v>
      </c>
      <c r="D8" s="60" t="s">
        <v>24</v>
      </c>
      <c r="E8" s="60" t="s">
        <v>23</v>
      </c>
      <c r="F8" s="135" t="s">
        <v>24</v>
      </c>
      <c r="G8" s="186">
        <v>170</v>
      </c>
      <c r="H8" s="186">
        <v>70</v>
      </c>
      <c r="I8" s="186">
        <v>100</v>
      </c>
      <c r="J8" s="186"/>
      <c r="K8" s="186">
        <v>0</v>
      </c>
      <c r="L8" s="182" t="str">
        <f t="shared" si="0"/>
        <v>A-</v>
      </c>
      <c r="M8" s="182" t="str">
        <f t="shared" si="1"/>
        <v>A</v>
      </c>
      <c r="N8" s="182" t="str">
        <f t="shared" si="2"/>
        <v>C</v>
      </c>
      <c r="O8" s="182" t="str">
        <f t="shared" si="3"/>
        <v>C</v>
      </c>
      <c r="P8" s="182" t="str">
        <f t="shared" si="4"/>
        <v>A</v>
      </c>
      <c r="Q8" s="187" t="str">
        <f>"今天课堂主要解析了昨日测试中的第3题与第4题，第3题帮助大家梳理了动态规划的思路与优化技巧，第4题则再次应用了哈希方法解决字符串相关问题。今日测试采用OI赛制，贴近CSP-S复赛的实际氛围，"&amp;C8&amp;"在本次测试中的评级为"&amp;P8&amp;"。"&amp;R8&amp;IF(P8="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8="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8="B+","整体表现良好，掌握了大部分知识点，并能完成多数任务。但在分析题目时的深度和解题的完整性方面还有待加强。学习态度积极，后续应更加注重系统训练，多积累与归纳解题方法，从而提升稳定性和效率。",IF(P8="B","完成情况基本可以，能够理解部分知识点，但在综合运用与解决复杂问题时还存在一定困难。遇到挑战性较强的题目时容易受阻，说明基础尚需进一步扎实。建议分阶段巩固基础，并逐渐增加难度训练，以提升整体水平。",IF(P8="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梓涵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8"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8" s="136" t="s">
        <v>599</v>
      </c>
      <c r="T8" s="136" t="s">
        <v>600</v>
      </c>
      <c r="U8" s="136" t="s">
        <v>601</v>
      </c>
    </row>
    <row r="9" ht="315" customHeight="1" spans="1:21">
      <c r="A9" s="185">
        <v>4</v>
      </c>
      <c r="B9" s="186" t="s">
        <v>41</v>
      </c>
      <c r="C9" s="186" t="s">
        <v>41</v>
      </c>
      <c r="D9" s="60" t="s">
        <v>23</v>
      </c>
      <c r="E9" s="60" t="s">
        <v>23</v>
      </c>
      <c r="F9" s="135" t="s">
        <v>24</v>
      </c>
      <c r="G9" s="186">
        <v>140</v>
      </c>
      <c r="H9" s="186">
        <v>40</v>
      </c>
      <c r="I9" s="186">
        <v>100</v>
      </c>
      <c r="J9" s="186">
        <v>0</v>
      </c>
      <c r="K9" s="186">
        <v>0</v>
      </c>
      <c r="L9" s="182" t="str">
        <f t="shared" si="0"/>
        <v>B</v>
      </c>
      <c r="M9" s="182" t="str">
        <f t="shared" si="1"/>
        <v>A</v>
      </c>
      <c r="N9" s="182" t="str">
        <f t="shared" si="2"/>
        <v>C</v>
      </c>
      <c r="O9" s="182" t="str">
        <f t="shared" si="3"/>
        <v>C</v>
      </c>
      <c r="P9" s="182" t="str">
        <f t="shared" si="4"/>
        <v>A-</v>
      </c>
      <c r="Q9" s="187" t="str">
        <f>"今天课堂主要解析了昨日测试中的第3题与第4题，第3题帮助大家梳理了动态规划的思路与优化技巧，第4题则再次应用了哈希方法解决字符串相关问题。今日测试采用OI赛制，贴近CSP-S复赛的实际氛围，"&amp;C9&amp;"在本次测试中的评级为"&amp;P9&amp;"。"&amp;R9&amp;IF(P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9="B+","整体表现良好，掌握了大部分知识点，并能完成多数任务。但在分析题目时的深度和解题的完整性方面还有待加强。学习态度积极，后续应更加注重系统训练，多积累与归纳解题方法，从而提升稳定性和效率。",IF(P9="B","完成情况基本可以，能够理解部分知识点，但在综合运用与解决复杂问题时还存在一定困难。遇到挑战性较强的题目时容易受阻，说明基础尚需进一步扎实。建议分阶段巩固基础，并逐渐增加难度训练，以提升整体水平。",IF(P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祁靖轩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9"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9" s="2" t="s">
        <v>602</v>
      </c>
    </row>
    <row r="10" ht="315" customHeight="1" spans="1:21">
      <c r="A10" s="185">
        <v>5</v>
      </c>
      <c r="B10" s="186" t="s">
        <v>32</v>
      </c>
      <c r="C10" s="186" t="s">
        <v>32</v>
      </c>
      <c r="D10" s="60" t="s">
        <v>23</v>
      </c>
      <c r="E10" s="60" t="s">
        <v>23</v>
      </c>
      <c r="F10" s="135" t="s">
        <v>23</v>
      </c>
      <c r="G10" s="186">
        <v>130</v>
      </c>
      <c r="H10" s="186">
        <v>100</v>
      </c>
      <c r="I10" s="186">
        <v>30</v>
      </c>
      <c r="J10" s="186">
        <v>0</v>
      </c>
      <c r="K10" s="186"/>
      <c r="L10" s="182" t="str">
        <f t="shared" si="0"/>
        <v>A</v>
      </c>
      <c r="M10" s="182" t="str">
        <f t="shared" si="1"/>
        <v>B+</v>
      </c>
      <c r="N10" s="182" t="str">
        <f t="shared" si="2"/>
        <v>C</v>
      </c>
      <c r="O10" s="182" t="str">
        <f t="shared" si="3"/>
        <v>C</v>
      </c>
      <c r="P10" s="182" t="str">
        <f t="shared" si="4"/>
        <v>A-</v>
      </c>
      <c r="Q10" s="187" t="str">
        <f>"今天课堂主要解析了昨日测试中的第3题与第4题，第3题帮助大家梳理了动态规划的思路与优化技巧，第4题则再次应用了哈希方法解决字符串相关问题。今日测试采用OI赛制，贴近CSP-S复赛的实际氛围，"&amp;C10&amp;"在本次测试中的评级为"&amp;P10&amp;"。"&amp;R10&amp;IF(P10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10="B+","整体表现良好，掌握了大部分知识点，并能完成多数任务。但在分析题目时的深度和解题的完整性方面还有待加强。学习态度积极，后续应更加注重系统训练，多积累与归纳解题方法，从而提升稳定性和效率。",IF(P10="B","完成情况基本可以，能够理解部分知识点，但在综合运用与解决复杂问题时还存在一定困难。遇到挑战性较强的题目时容易受阻，说明基础尚需进一步扎实。建议分阶段巩固基础，并逐渐增加难度训练，以提升整体水平。",IF(P10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何奇阳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0"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0" s="137" t="s">
        <v>603</v>
      </c>
      <c r="T10" s="136" t="s">
        <v>604</v>
      </c>
      <c r="U10" s="136" t="s">
        <v>605</v>
      </c>
    </row>
    <row r="11" ht="315" customHeight="1" spans="1:21">
      <c r="A11" s="185">
        <v>6</v>
      </c>
      <c r="B11" s="186" t="s">
        <v>49</v>
      </c>
      <c r="C11" s="186" t="s">
        <v>49</v>
      </c>
      <c r="D11" s="60" t="s">
        <v>23</v>
      </c>
      <c r="E11" s="60" t="s">
        <v>23</v>
      </c>
      <c r="F11" s="135" t="s">
        <v>23</v>
      </c>
      <c r="G11" s="186">
        <v>130</v>
      </c>
      <c r="H11" s="186">
        <v>100</v>
      </c>
      <c r="I11" s="186">
        <v>30</v>
      </c>
      <c r="J11" s="186">
        <v>0</v>
      </c>
      <c r="K11" s="186">
        <v>0</v>
      </c>
      <c r="L11" s="182" t="str">
        <f t="shared" si="0"/>
        <v>A</v>
      </c>
      <c r="M11" s="182" t="str">
        <f t="shared" si="1"/>
        <v>B+</v>
      </c>
      <c r="N11" s="182" t="str">
        <f t="shared" si="2"/>
        <v>C</v>
      </c>
      <c r="O11" s="182" t="str">
        <f t="shared" si="3"/>
        <v>C</v>
      </c>
      <c r="P11" s="182" t="str">
        <f t="shared" si="4"/>
        <v>A-</v>
      </c>
      <c r="Q11" s="187" t="s">
        <v>606</v>
      </c>
      <c r="R11"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1" s="137" t="s">
        <v>607</v>
      </c>
      <c r="T11" s="136" t="s">
        <v>608</v>
      </c>
      <c r="U11" s="136" t="s">
        <v>609</v>
      </c>
    </row>
    <row r="12" ht="315" customHeight="1" spans="1:21">
      <c r="A12" s="185">
        <v>7</v>
      </c>
      <c r="B12" s="186" t="s">
        <v>95</v>
      </c>
      <c r="C12" s="186" t="s">
        <v>95</v>
      </c>
      <c r="D12" s="60" t="s">
        <v>23</v>
      </c>
      <c r="E12" s="60" t="s">
        <v>23</v>
      </c>
      <c r="F12" s="135" t="s">
        <v>23</v>
      </c>
      <c r="G12" s="186">
        <v>130</v>
      </c>
      <c r="H12" s="186">
        <v>100</v>
      </c>
      <c r="I12" s="186">
        <v>30</v>
      </c>
      <c r="J12" s="186">
        <v>0</v>
      </c>
      <c r="K12" s="186"/>
      <c r="L12" s="182" t="str">
        <f t="shared" si="0"/>
        <v>A</v>
      </c>
      <c r="M12" s="182" t="str">
        <f t="shared" si="1"/>
        <v>B+</v>
      </c>
      <c r="N12" s="182" t="str">
        <f t="shared" si="2"/>
        <v>C</v>
      </c>
      <c r="O12" s="182" t="str">
        <f t="shared" si="3"/>
        <v>C</v>
      </c>
      <c r="P12" s="182" t="str">
        <f t="shared" si="4"/>
        <v>A-</v>
      </c>
      <c r="Q12" s="187" t="str">
        <f>"今天课堂主要解析了昨日测试中的第3题与第4题，第3题帮助大家梳理了动态规划的思路与优化技巧，第4题则再次应用了哈希方法解决字符串相关问题。今日测试采用OI赛制，贴近CSP-S复赛的实际氛围，"&amp;C12&amp;"在本次测试中的评级为"&amp;P12&amp;"。"&amp;R12&amp;IF(P12="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12="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12="B+","整体表现良好，掌握了大部分知识点，并能完成多数任务。但在分析题目时的深度和解题的完整性方面还有待加强。学习态度积极，后续应更加注重系统训练，多积累与归纳解题方法，从而提升稳定性和效率。",IF(P12="B","完成情况基本可以，能够理解部分知识点，但在综合运用与解决复杂问题时还存在一定困难。遇到挑战性较强的题目时容易受阻，说明基础尚需进一步扎实。建议分阶段巩固基础，并逐渐增加难度训练，以提升整体水平。",IF(P12="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郭维皓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2"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2" s="136" t="s">
        <v>610</v>
      </c>
      <c r="T12" s="137" t="s">
        <v>611</v>
      </c>
      <c r="U12" s="136" t="s">
        <v>612</v>
      </c>
    </row>
    <row r="13" ht="315" customHeight="1" spans="1:21">
      <c r="A13" s="185">
        <v>7</v>
      </c>
      <c r="B13" s="186" t="s">
        <v>22</v>
      </c>
      <c r="C13" s="186" t="s">
        <v>22</v>
      </c>
      <c r="D13" s="60" t="s">
        <v>23</v>
      </c>
      <c r="E13" s="60" t="s">
        <v>23</v>
      </c>
      <c r="F13" s="135" t="s">
        <v>23</v>
      </c>
      <c r="G13" s="186">
        <v>116</v>
      </c>
      <c r="H13" s="186">
        <v>100</v>
      </c>
      <c r="I13" s="186">
        <v>14</v>
      </c>
      <c r="J13" s="186">
        <v>0</v>
      </c>
      <c r="K13" s="186">
        <v>2</v>
      </c>
      <c r="L13" s="182" t="str">
        <f t="shared" si="0"/>
        <v>A</v>
      </c>
      <c r="M13" s="182" t="str">
        <f t="shared" si="1"/>
        <v>B</v>
      </c>
      <c r="N13" s="182" t="str">
        <f t="shared" si="2"/>
        <v>C</v>
      </c>
      <c r="O13" s="182" t="str">
        <f t="shared" si="3"/>
        <v>B+</v>
      </c>
      <c r="P13" s="182" t="str">
        <f t="shared" si="4"/>
        <v>B+</v>
      </c>
      <c r="Q13" s="187" t="str">
        <f>"今天课堂主要解析了昨日测试中的第3题与第4题，第3题帮助大家梳理了动态规划的思路与优化技巧，第4题则再次应用了哈希方法解决字符串相关问题。今日测试采用OI赛制，贴近CSP-S复赛的实际氛围，"&amp;C13&amp;"在本次测试中的评级为"&amp;P13&amp;"。"&amp;R13&amp;IF(P13="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13="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13="B+","整体表现良好，掌握了大部分知识点，并能完成多数任务。但在分析题目时的深度和解题的完整性方面还有待加强。学习态度积极，后续应更加注重系统训练，多积累与归纳解题方法，从而提升稳定性和效率。",IF(P13="B","完成情况基本可以，能够理解部分知识点，但在综合运用与解决复杂问题时还存在一定困难。遇到挑战性较强的题目时容易受阻，说明基础尚需进一步扎实。建议分阶段巩固基础，并逐渐增加难度训练，以提升整体水平。",IF(P13="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陈一实在本次测试中的评级为B+。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3"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v>
      </c>
      <c r="S13" s="137" t="s">
        <v>613</v>
      </c>
      <c r="T13" s="136" t="s">
        <v>614</v>
      </c>
      <c r="U13" s="136" t="s">
        <v>615</v>
      </c>
    </row>
    <row r="14" ht="315" customHeight="1" spans="1:21">
      <c r="A14" s="185">
        <v>8</v>
      </c>
      <c r="B14" s="186" t="s">
        <v>54</v>
      </c>
      <c r="C14" s="186" t="s">
        <v>54</v>
      </c>
      <c r="D14" s="60" t="s">
        <v>33</v>
      </c>
      <c r="E14" s="60" t="s">
        <v>33</v>
      </c>
      <c r="F14" s="135" t="s">
        <v>23</v>
      </c>
      <c r="G14" s="186">
        <v>92</v>
      </c>
      <c r="H14" s="186">
        <v>50</v>
      </c>
      <c r="I14" s="186">
        <v>36</v>
      </c>
      <c r="J14" s="186">
        <v>0</v>
      </c>
      <c r="K14" s="186">
        <v>6</v>
      </c>
      <c r="L14" s="182" t="str">
        <f t="shared" si="0"/>
        <v>B+</v>
      </c>
      <c r="M14" s="182" t="str">
        <f t="shared" si="1"/>
        <v>A-</v>
      </c>
      <c r="N14" s="182" t="str">
        <f t="shared" si="2"/>
        <v>C</v>
      </c>
      <c r="O14" s="182" t="str">
        <f t="shared" si="3"/>
        <v>A-</v>
      </c>
      <c r="P14" s="182" t="str">
        <f t="shared" si="4"/>
        <v>B+</v>
      </c>
      <c r="Q14" s="187" t="s">
        <v>616</v>
      </c>
      <c r="R14"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4" s="137" t="s">
        <v>617</v>
      </c>
      <c r="T14" s="137" t="s">
        <v>618</v>
      </c>
      <c r="U14" s="136" t="s">
        <v>619</v>
      </c>
    </row>
    <row r="15" ht="315" customHeight="1" spans="1:21">
      <c r="A15" s="185">
        <v>8</v>
      </c>
      <c r="B15" s="186" t="s">
        <v>79</v>
      </c>
      <c r="C15" s="186" t="s">
        <v>79</v>
      </c>
      <c r="D15" s="60" t="s">
        <v>33</v>
      </c>
      <c r="E15" s="60" t="s">
        <v>33</v>
      </c>
      <c r="F15" s="135" t="s">
        <v>33</v>
      </c>
      <c r="G15" s="186">
        <v>92</v>
      </c>
      <c r="H15" s="186">
        <v>50</v>
      </c>
      <c r="I15" s="186">
        <v>42</v>
      </c>
      <c r="J15" s="186"/>
      <c r="K15" s="186">
        <v>0</v>
      </c>
      <c r="L15" s="182" t="str">
        <f t="shared" si="0"/>
        <v>B+</v>
      </c>
      <c r="M15" s="182" t="str">
        <f t="shared" si="1"/>
        <v>A-</v>
      </c>
      <c r="N15" s="182" t="str">
        <f t="shared" si="2"/>
        <v>C</v>
      </c>
      <c r="O15" s="182" t="str">
        <f t="shared" si="3"/>
        <v>C</v>
      </c>
      <c r="P15" s="182" t="str">
        <f t="shared" si="4"/>
        <v>B+</v>
      </c>
      <c r="Q15" s="187" t="str">
        <f>"今天课堂主要解析了昨日测试中的第3题与第4题，第3题帮助大家梳理了动态规划的思路与优化技巧，第4题则再次应用了哈希方法解决字符串相关问题。今日测试采用OI赛制，贴近CSP-S复赛的实际氛围，"&amp;C15&amp;"在本次测试中的评级为"&amp;P15&amp;"。"&amp;R15&amp;IF(P15="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15="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15="B+","整体表现良好，掌握了大部分知识点，并能完成多数任务。但在分析题目时的深度和解题的完整性方面还有待加强。学习态度积极，后续应更加注重系统训练，多积累与归纳解题方法，从而提升稳定性和效率。",IF(P15="B","完成情况基本可以，能够理解部分知识点，但在综合运用与解决复杂问题时还存在一定困难。遇到挑战性较强的题目时容易受阻，说明基础尚需进一步扎实。建议分阶段巩固基础，并逐渐增加难度训练，以提升整体水平。",IF(P15="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R15"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5" s="137" t="s">
        <v>620</v>
      </c>
      <c r="T15" s="137" t="s">
        <v>621</v>
      </c>
      <c r="U15" s="136" t="s">
        <v>622</v>
      </c>
    </row>
    <row r="16" ht="315" customHeight="1" spans="1:21">
      <c r="A16" s="185">
        <v>9</v>
      </c>
      <c r="B16" s="186" t="s">
        <v>64</v>
      </c>
      <c r="C16" s="186" t="s">
        <v>64</v>
      </c>
      <c r="D16" s="60" t="s">
        <v>33</v>
      </c>
      <c r="E16" s="60" t="s">
        <v>33</v>
      </c>
      <c r="F16" s="135" t="s">
        <v>33</v>
      </c>
      <c r="G16" s="186">
        <v>82</v>
      </c>
      <c r="H16" s="186">
        <v>50</v>
      </c>
      <c r="I16" s="186">
        <v>30</v>
      </c>
      <c r="J16" s="186">
        <v>0</v>
      </c>
      <c r="K16" s="186">
        <v>2</v>
      </c>
      <c r="L16" s="182" t="str">
        <f t="shared" si="0"/>
        <v>B+</v>
      </c>
      <c r="M16" s="182" t="str">
        <f t="shared" si="1"/>
        <v>B+</v>
      </c>
      <c r="N16" s="182" t="str">
        <f t="shared" si="2"/>
        <v>C</v>
      </c>
      <c r="O16" s="182" t="str">
        <f t="shared" si="3"/>
        <v>B+</v>
      </c>
      <c r="P16" s="182" t="str">
        <f t="shared" si="4"/>
        <v>B+</v>
      </c>
      <c r="Q16" s="187" t="str">
        <f>"今天课堂主要解析了昨日测试中的第3题与第4题，第3题帮助大家梳理了动态规划的思路与优化技巧，第4题则再次应用了哈希方法解决字符串相关问题。今日测试采用OI赛制，贴近CSP-S复赛的实际氛围，"&amp;C16&amp;"在本次测试中的评级为"&amp;P16&amp;"。"&amp;R16&amp;IF(P16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16="B+","整体表现良好，掌握了大部分知识点，并能完成多数任务。但在分析题目时的深度和解题的完整性方面还有待加强。学习态度积极，后续应更加注重系统训练，多积累与归纳解题方法，从而提升稳定性和效率。",IF(P16="B","完成情况基本可以，能够理解部分知识点，但在综合运用与解决复杂问题时还存在一定困难。遇到挑战性较强的题目时容易受阻，说明基础尚需进一步扎实。建议分阶段巩固基础，并逐渐增加难度训练，以提升整体水平。",IF(P16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杜星澎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6"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6" s="137" t="s">
        <v>623</v>
      </c>
      <c r="T16" s="137" t="s">
        <v>624</v>
      </c>
      <c r="U16" s="136" t="s">
        <v>625</v>
      </c>
    </row>
    <row r="17" ht="315" customHeight="1" spans="1:21">
      <c r="A17" s="185">
        <v>9</v>
      </c>
      <c r="B17" s="186" t="s">
        <v>90</v>
      </c>
      <c r="C17" s="186" t="s">
        <v>90</v>
      </c>
      <c r="D17" s="60" t="s">
        <v>80</v>
      </c>
      <c r="E17" s="60" t="s">
        <v>80</v>
      </c>
      <c r="F17" s="135" t="s">
        <v>80</v>
      </c>
      <c r="G17" s="186">
        <v>80</v>
      </c>
      <c r="H17" s="186">
        <v>50</v>
      </c>
      <c r="I17" s="186">
        <v>30</v>
      </c>
      <c r="J17" s="186">
        <v>0</v>
      </c>
      <c r="K17" s="186">
        <v>0</v>
      </c>
      <c r="L17" s="182" t="str">
        <f t="shared" si="0"/>
        <v>B+</v>
      </c>
      <c r="M17" s="182" t="str">
        <f t="shared" si="1"/>
        <v>B+</v>
      </c>
      <c r="N17" s="182" t="str">
        <f t="shared" si="2"/>
        <v>C</v>
      </c>
      <c r="O17" s="182" t="str">
        <f t="shared" si="3"/>
        <v>C</v>
      </c>
      <c r="P17" s="182" t="str">
        <f t="shared" si="4"/>
        <v>B</v>
      </c>
      <c r="Q17" s="187" t="str">
        <f>"今天课堂主要解析了昨日测试中的第3题与第4题，第3题帮助大家梳理了动态规划的思路与优化技巧，第4题则再次应用了哈希方法解决字符串相关问题。今日测试采用OI赛制，贴近CSP-S复赛的实际氛围，"&amp;C17&amp;"在本次测试中的评级为"&amp;P17&amp;"。"&amp;R17&amp;IF(P17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17="B+","整体表现良好，掌握了大部分知识点，并能完成多数任务。但在分析题目时的深度和解题的完整性方面还有待加强。学习态度积极，后续应更加注重系统训练，多积累与归纳解题方法，从而提升稳定性和效率。",IF(P17="B","完成情况基本可以，能够理解部分知识点，但在综合运用与解决复杂问题时还存在一定困难。遇到挑战性较强的题目时容易受阻，说明基础尚需进一步扎实。建议分阶段巩固基础，并逐渐增加难度训练，以提升整体水平。",IF(P17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练皓文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7"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7" s="136" t="s">
        <v>626</v>
      </c>
      <c r="T17" s="136" t="s">
        <v>627</v>
      </c>
      <c r="U17" s="136" t="s">
        <v>628</v>
      </c>
    </row>
    <row r="18" ht="315" customHeight="1" spans="1:21">
      <c r="A18" s="185">
        <v>10</v>
      </c>
      <c r="B18" s="186" t="s">
        <v>85</v>
      </c>
      <c r="C18" s="186" t="s">
        <v>85</v>
      </c>
      <c r="D18" s="60" t="s">
        <v>33</v>
      </c>
      <c r="E18" s="60" t="s">
        <v>33</v>
      </c>
      <c r="F18" s="135" t="s">
        <v>80</v>
      </c>
      <c r="G18" s="186">
        <v>50</v>
      </c>
      <c r="H18" s="186">
        <v>50</v>
      </c>
      <c r="I18" s="186">
        <v>0</v>
      </c>
      <c r="J18" s="186">
        <v>0</v>
      </c>
      <c r="K18" s="186">
        <v>0</v>
      </c>
      <c r="L18" s="182" t="str">
        <f t="shared" si="0"/>
        <v>B+</v>
      </c>
      <c r="M18" s="182" t="str">
        <f t="shared" si="1"/>
        <v>C</v>
      </c>
      <c r="N18" s="182" t="str">
        <f t="shared" si="2"/>
        <v>C</v>
      </c>
      <c r="O18" s="182" t="str">
        <f t="shared" si="3"/>
        <v>C</v>
      </c>
      <c r="P18" s="182" t="str">
        <f t="shared" si="4"/>
        <v>B</v>
      </c>
      <c r="Q18" s="187" t="s">
        <v>629</v>
      </c>
      <c r="R18"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8" s="136" t="s">
        <v>630</v>
      </c>
      <c r="T18" s="136" t="s">
        <v>631</v>
      </c>
      <c r="U18" s="136" t="s">
        <v>632</v>
      </c>
    </row>
    <row r="19" ht="315" customHeight="1" spans="1:21">
      <c r="A19" s="185">
        <v>11</v>
      </c>
      <c r="B19" s="186" t="s">
        <v>100</v>
      </c>
      <c r="C19" s="186" t="s">
        <v>100</v>
      </c>
      <c r="D19" s="60" t="s">
        <v>80</v>
      </c>
      <c r="E19" s="60" t="s">
        <v>80</v>
      </c>
      <c r="F19" s="135" t="s">
        <v>293</v>
      </c>
      <c r="G19" s="186">
        <v>50</v>
      </c>
      <c r="H19" s="186">
        <v>50</v>
      </c>
      <c r="I19" s="186">
        <v>0</v>
      </c>
      <c r="J19" s="186">
        <v>0</v>
      </c>
      <c r="K19" s="186"/>
      <c r="L19" s="182" t="str">
        <f t="shared" si="0"/>
        <v>B+</v>
      </c>
      <c r="M19" s="182" t="str">
        <f t="shared" si="1"/>
        <v>C</v>
      </c>
      <c r="N19" s="182" t="str">
        <f t="shared" si="2"/>
        <v>C</v>
      </c>
      <c r="O19" s="182" t="str">
        <f t="shared" si="3"/>
        <v>C</v>
      </c>
      <c r="P19" s="182" t="str">
        <f t="shared" si="4"/>
        <v>B</v>
      </c>
      <c r="Q19" s="187" t="str">
        <f>"今天课堂主要解析了昨日测试中的第3题与第4题，第3题帮助大家梳理了动态规划的思路与优化技巧，第4题则再次应用了哈希方法解决字符串相关问题。今日测试采用OI赛制，贴近CSP-S复赛的实际氛围，"&amp;C19&amp;"在本次测试中的评级为"&amp;P19&amp;"。"&amp;R19&amp;IF(P19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19="B+","整体表现良好，掌握了大部分知识点，并能完成多数任务。但在分析题目时的深度和解题的完整性方面还有待加强。学习态度积极，后续应更加注重系统训练，多积累与归纳解题方法，从而提升稳定性和效率。",IF(P19="B","完成情况基本可以，能够理解部分知识点，但在综合运用与解决复杂问题时还存在一定困难。遇到挑战性较强的题目时容易受阻，说明基础尚需进一步扎实。建议分阶段巩固基础，并逐渐增加难度训练，以提升整体水平。",IF(P19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世昌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9"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9" s="136" t="s">
        <v>633</v>
      </c>
      <c r="T19" s="136" t="s">
        <v>634</v>
      </c>
      <c r="U19" s="136" t="s">
        <v>635</v>
      </c>
    </row>
    <row r="20" ht="315" customHeight="1" spans="1:21">
      <c r="A20" s="185">
        <v>11</v>
      </c>
      <c r="B20" s="186" t="s">
        <v>110</v>
      </c>
      <c r="C20" s="186" t="s">
        <v>110</v>
      </c>
      <c r="D20" s="60" t="s">
        <v>80</v>
      </c>
      <c r="E20" s="60" t="s">
        <v>80</v>
      </c>
      <c r="F20" s="135" t="s">
        <v>293</v>
      </c>
      <c r="G20" s="186">
        <v>46</v>
      </c>
      <c r="H20" s="186">
        <v>30</v>
      </c>
      <c r="I20" s="186">
        <v>16</v>
      </c>
      <c r="J20" s="186">
        <v>0</v>
      </c>
      <c r="K20" s="186">
        <v>0</v>
      </c>
      <c r="L20" s="182" t="str">
        <f t="shared" si="0"/>
        <v>B</v>
      </c>
      <c r="M20" s="182" t="str">
        <f t="shared" si="1"/>
        <v>B</v>
      </c>
      <c r="N20" s="182" t="str">
        <f t="shared" si="2"/>
        <v>C</v>
      </c>
      <c r="O20" s="182" t="str">
        <f t="shared" si="3"/>
        <v>C</v>
      </c>
      <c r="P20" s="182" t="str">
        <f t="shared" si="4"/>
        <v>B</v>
      </c>
      <c r="Q20" s="187" t="str">
        <f>"今天课堂主要解析了昨日测试中的第3题与第4题，第3题帮助大家梳理了动态规划的思路与优化技巧，第4题则再次应用了哈希方法解决字符串相关问题。今日测试采用OI赛制，贴近CSP-S复赛的实际氛围，"&amp;C20&amp;"在本次测试中的评级为"&amp;P20&amp;"。"&amp;R20&amp;IF(P20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20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20="B+","整体表现良好，掌握了大部分知识点，并能完成多数任务。但在分析题目时的深度和解题的完整性方面还有待加强。学习态度积极，后续应更加注重系统训练，多积累与归纳解题方法，从而提升稳定性和效率。",IF(P20="B","完成情况基本可以，能够理解部分知识点，但在综合运用与解决复杂问题时还存在一定困难。遇到挑战性较强的题目时容易受阻，说明基础尚需进一步扎实。建议分阶段巩固基础，并逐渐增加难度训练，以提升整体水平。",IF(P20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金智宸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20"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20" s="136" t="s">
        <v>636</v>
      </c>
      <c r="T20" s="136" t="s">
        <v>637</v>
      </c>
      <c r="U20" s="136" t="s">
        <v>638</v>
      </c>
    </row>
    <row r="21" customHeight="1" spans="1:21">
      <c r="S21" s="60"/>
      <c r="T21" s="135"/>
      <c r="U21" s="131"/>
    </row>
    <row r="22" customHeight="1" spans="1:21">
      <c r="S22" s="60"/>
      <c r="T22" s="135"/>
      <c r="U22" s="131"/>
    </row>
    <row r="23" customHeight="1" spans="1:21">
      <c r="S23" s="60"/>
      <c r="T23" s="135"/>
      <c r="U23" s="131"/>
    </row>
    <row r="24" customHeight="1" spans="1:21">
      <c r="S24" s="60"/>
      <c r="T24" s="135"/>
      <c r="U24" s="131"/>
    </row>
    <row r="25" customHeight="1" spans="1:21">
      <c r="S25" s="60"/>
      <c r="T25" s="135"/>
      <c r="U25" s="131"/>
    </row>
    <row r="26" customHeight="1" spans="1:21">
      <c r="S26" s="60"/>
      <c r="T26" s="135"/>
      <c r="U26" s="131"/>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35.125" customWidth="1"/>
    <col min="5" max="5" width="20" customWidth="1"/>
    <col min="6" max="6" width="21.375" customWidth="1"/>
    <col min="7" max="7" width="23.625" customWidth="1"/>
    <col min="8" max="8" width="19" customWidth="1"/>
    <col min="9" max="10" width="21.125" customWidth="1"/>
    <col min="14" max="14" width="54.875" customWidth="1"/>
    <col min="15" max="15" width="20.875" customWidth="1"/>
  </cols>
  <sheetData>
    <row r="1" customHeight="1" spans="1:16">
      <c r="A1" s="55" t="s">
        <v>11</v>
      </c>
      <c r="B1" s="55" t="s">
        <v>4</v>
      </c>
      <c r="C1" s="55" t="s">
        <v>13</v>
      </c>
      <c r="D1" s="55" t="s">
        <v>14</v>
      </c>
      <c r="E1" s="55" t="s">
        <v>15</v>
      </c>
      <c r="F1" s="55" t="s">
        <v>458</v>
      </c>
      <c r="G1" s="55" t="s">
        <v>459</v>
      </c>
      <c r="H1" s="55" t="s">
        <v>460</v>
      </c>
      <c r="I1" s="55" t="s">
        <v>461</v>
      </c>
      <c r="J1" s="55" t="s">
        <v>462</v>
      </c>
      <c r="K1" s="133" t="s">
        <v>16</v>
      </c>
      <c r="L1" s="133" t="s">
        <v>17</v>
      </c>
      <c r="M1" s="133" t="s">
        <v>18</v>
      </c>
      <c r="N1" s="55" t="s">
        <v>463</v>
      </c>
    </row>
    <row r="2" ht="68.25" customHeight="1" spans="1:16">
      <c r="A2" s="120" t="s">
        <v>640</v>
      </c>
      <c r="B2" s="134" t="s">
        <v>157</v>
      </c>
      <c r="C2" s="55" t="s">
        <v>24</v>
      </c>
      <c r="D2" s="55" t="s">
        <v>24</v>
      </c>
      <c r="E2" s="55" t="s">
        <v>24</v>
      </c>
      <c r="F2" s="55" t="s">
        <v>24</v>
      </c>
      <c r="G2" s="55" t="s">
        <v>80</v>
      </c>
      <c r="H2" s="55" t="s">
        <v>24</v>
      </c>
      <c r="I2" s="55" t="s">
        <v>24</v>
      </c>
      <c r="J2" s="55" t="s">
        <v>24</v>
      </c>
      <c r="N2" s="55" t="str">
        <f>A2&amp;N8&amp;J8&amp;F8&amp;G8&amp;H8&amp;I8</f>
        <v>今天的课程讲解昨天的 cf 比赛，讲解了关于 gcd 和 lcm 的做题技巧，以及如何使用根号分治把问题拆解成大小两个问题，然后去处理。【xx】积极的参与听讲，并且在听完后能积极的参与补题。杨涵语在本次测试中考的非常好。杨涵语在第一道题中获取了满分，这是一道非常容易写错的题目，杨涵语能够观察到题目的关键性质，非常精细的实现模拟的代码。杨涵语在第二道题中获取了部分分，杨涵语有着不错的观察能力，观察到了性质，但是并不完全正确，需要多考虑下再实现。杨涵语在第三道题中获取较高的部分分，杨涵语对字符串较为熟悉，并且能够很好的对情况进行分类讨论，但是在实现的过程中遇到了困难。杨涵语在第四道题中较高的部分分，杨涵语有着不错的思维和代码实现能力，能完成多个内容的部分分。</v>
      </c>
    </row>
    <row r="4" customHeight="1" spans="1:16">
      <c r="F4" s="2" t="s">
        <v>641</v>
      </c>
      <c r="G4" s="2" t="s">
        <v>642</v>
      </c>
      <c r="H4" s="2" t="s">
        <v>643</v>
      </c>
      <c r="I4" s="2" t="s">
        <v>644</v>
      </c>
      <c r="J4" s="2" t="s">
        <v>560</v>
      </c>
    </row>
    <row r="5" customHeight="1" spans="1:16">
      <c r="F5" s="2" t="s">
        <v>645</v>
      </c>
      <c r="G5" s="2" t="s">
        <v>646</v>
      </c>
      <c r="H5" s="2" t="s">
        <v>647</v>
      </c>
      <c r="I5" s="2" t="s">
        <v>648</v>
      </c>
      <c r="J5" s="2" t="s">
        <v>565</v>
      </c>
    </row>
    <row r="6" customHeight="1" spans="1:16">
      <c r="F6" s="2" t="s">
        <v>649</v>
      </c>
      <c r="G6" s="2" t="s">
        <v>650</v>
      </c>
      <c r="J6" s="2" t="s">
        <v>569</v>
      </c>
    </row>
    <row r="8" customHeight="1" spans="1:16">
      <c r="F8" s="2" t="str">
        <f>SUBSTITUTE(IF(F2="A",F4,IF(F2="B",F5,IF(F2="C",F6,""))),"【xx】",B2)</f>
        <v>杨涵语在第一道题中获取了满分，这是一道非常容易写错的题目，杨涵语能够观察到题目的关键性质，非常精细的实现模拟的代码。</v>
      </c>
      <c r="G8" s="2" t="str">
        <f>SUBSTITUTE(IF(G2="A",G4,IF(G2="B",G5,IF(G2="C",G6,""))),"【xx】",B2)</f>
        <v>杨涵语在第二道题中获取了部分分，杨涵语有着不错的观察能力，观察到了性质，但是并不完全正确，需要多考虑下再实现。</v>
      </c>
      <c r="H8" s="2" t="str">
        <f>SUBSTITUTE(IF(H2="A",H4,IF(H2="B",H5,IF(H2="C",H6,""))),"【xx】",B2)</f>
        <v>杨涵语在第三道题中获取较高的部分分，杨涵语对字符串较为熟悉，并且能够很好的对情况进行分类讨论，但是在实现的过程中遇到了困难。</v>
      </c>
      <c r="I8" s="2" t="str">
        <f>SUBSTITUTE(IF(I2="A",I4,IF(I2="B",I5,IF(I2="C",I6,""))),"【xx】",B2)</f>
        <v>杨涵语在第四道题中较高的部分分，杨涵语有着不错的思维和代码实现能力，能完成多个内容的部分分。</v>
      </c>
      <c r="J8" s="2" t="str">
        <f>SUBSTITUTE(IF(J2="A",J4,IF(J2="B",J5,IF(J2="C",J6,""))),"【xx】",B2)</f>
        <v>杨涵语在本次测试中考的非常好。</v>
      </c>
    </row>
    <row r="9" customHeight="1" spans="1:16">
      <c r="F9" s="2" t="s">
        <v>651</v>
      </c>
    </row>
    <row r="10" customHeight="1" spans="1:16">
      <c r="F10" s="2" t="s">
        <v>652</v>
      </c>
    </row>
    <row r="11" ht="115.5" customHeight="1" spans="1:16">
      <c r="B11" s="134" t="s">
        <v>125</v>
      </c>
      <c r="C11" s="60" t="s">
        <v>116</v>
      </c>
      <c r="D11" s="60" t="s">
        <v>116</v>
      </c>
      <c r="E11" s="107" t="s">
        <v>116</v>
      </c>
      <c r="F11" s="60" t="s">
        <v>116</v>
      </c>
      <c r="G11" s="60" t="s">
        <v>23</v>
      </c>
      <c r="H11" s="60" t="s">
        <v>80</v>
      </c>
      <c r="I11" s="60" t="s">
        <v>80</v>
      </c>
      <c r="J11" s="135" t="s">
        <v>116</v>
      </c>
      <c r="K11" s="136" t="s">
        <v>653</v>
      </c>
      <c r="L11" s="136" t="s">
        <v>654</v>
      </c>
      <c r="M11" s="136" t="s">
        <v>655</v>
      </c>
      <c r="N11" s="132" t="s">
        <v>656</v>
      </c>
      <c r="O11" s="131"/>
      <c r="P11" s="118"/>
    </row>
    <row r="12" ht="115.5" customHeight="1" spans="1:16">
      <c r="B12" s="134" t="s">
        <v>576</v>
      </c>
      <c r="C12" s="60" t="s">
        <v>116</v>
      </c>
      <c r="D12" s="60" t="s">
        <v>24</v>
      </c>
      <c r="E12" s="107" t="s">
        <v>24</v>
      </c>
      <c r="F12" s="60" t="s">
        <v>24</v>
      </c>
      <c r="G12" s="60" t="s">
        <v>80</v>
      </c>
      <c r="H12" s="60" t="s">
        <v>80</v>
      </c>
      <c r="I12" s="60" t="s">
        <v>80</v>
      </c>
      <c r="J12" s="135" t="s">
        <v>24</v>
      </c>
      <c r="K12" s="137" t="s">
        <v>657</v>
      </c>
      <c r="L12" s="137" t="s">
        <v>658</v>
      </c>
      <c r="M12" s="136" t="s">
        <v>659</v>
      </c>
      <c r="N12" s="132" t="s">
        <v>660</v>
      </c>
      <c r="O12" s="131"/>
      <c r="P12" s="118"/>
    </row>
    <row r="13" ht="128.25" customHeight="1" spans="1:16">
      <c r="B13" s="134" t="s">
        <v>162</v>
      </c>
      <c r="C13" s="60" t="s">
        <v>24</v>
      </c>
      <c r="D13" s="60" t="s">
        <v>24</v>
      </c>
      <c r="E13" s="107" t="s">
        <v>24</v>
      </c>
      <c r="F13" s="60" t="s">
        <v>80</v>
      </c>
      <c r="G13" s="60" t="s">
        <v>116</v>
      </c>
      <c r="H13" s="60" t="s">
        <v>80</v>
      </c>
      <c r="I13" s="60" t="s">
        <v>80</v>
      </c>
      <c r="J13" s="135" t="s">
        <v>24</v>
      </c>
      <c r="K13" s="137" t="s">
        <v>661</v>
      </c>
      <c r="L13" s="137" t="s">
        <v>662</v>
      </c>
      <c r="M13" s="136" t="s">
        <v>525</v>
      </c>
      <c r="N13" s="132" t="s">
        <v>663</v>
      </c>
      <c r="O13" s="131"/>
      <c r="P13" s="118"/>
    </row>
    <row r="14" ht="115.5" customHeight="1" spans="1:16">
      <c r="B14" s="134" t="s">
        <v>574</v>
      </c>
      <c r="C14" s="60" t="s">
        <v>23</v>
      </c>
      <c r="D14" s="60" t="s">
        <v>23</v>
      </c>
      <c r="E14" s="80" t="s">
        <v>23</v>
      </c>
      <c r="F14" s="138" t="s">
        <v>24</v>
      </c>
      <c r="G14" s="60" t="s">
        <v>80</v>
      </c>
      <c r="H14" s="60" t="s">
        <v>80</v>
      </c>
      <c r="I14" s="60" t="s">
        <v>80</v>
      </c>
      <c r="J14" s="135" t="s">
        <v>23</v>
      </c>
      <c r="K14" s="136" t="s">
        <v>664</v>
      </c>
      <c r="L14" s="136" t="s">
        <v>665</v>
      </c>
      <c r="M14" s="136" t="s">
        <v>666</v>
      </c>
      <c r="N14" s="132" t="s">
        <v>667</v>
      </c>
      <c r="O14" s="131"/>
      <c r="P14" s="118"/>
    </row>
    <row r="15" ht="115.5" customHeight="1" spans="1:16">
      <c r="B15" s="134" t="s">
        <v>148</v>
      </c>
      <c r="C15" s="60" t="s">
        <v>33</v>
      </c>
      <c r="D15" s="135" t="s">
        <v>23</v>
      </c>
      <c r="E15" s="60" t="s">
        <v>23</v>
      </c>
      <c r="F15" s="60" t="s">
        <v>80</v>
      </c>
      <c r="G15" s="60" t="s">
        <v>23</v>
      </c>
      <c r="H15" s="60" t="s">
        <v>80</v>
      </c>
      <c r="I15" s="60" t="s">
        <v>80</v>
      </c>
      <c r="J15" s="135" t="s">
        <v>23</v>
      </c>
      <c r="K15" s="137" t="s">
        <v>668</v>
      </c>
      <c r="L15" s="137" t="s">
        <v>669</v>
      </c>
      <c r="M15" s="136" t="s">
        <v>670</v>
      </c>
      <c r="N15" s="132" t="s">
        <v>671</v>
      </c>
      <c r="O15" s="131"/>
      <c r="P15" s="118"/>
    </row>
    <row r="16" ht="115.5" customHeight="1" spans="1:16">
      <c r="B16" s="139" t="s">
        <v>140</v>
      </c>
      <c r="C16" s="60" t="s">
        <v>33</v>
      </c>
      <c r="D16" s="60" t="s">
        <v>33</v>
      </c>
      <c r="E16" s="85" t="s">
        <v>33</v>
      </c>
      <c r="F16" s="60" t="s">
        <v>80</v>
      </c>
      <c r="G16" s="60" t="s">
        <v>23</v>
      </c>
      <c r="H16" s="60" t="s">
        <v>80</v>
      </c>
      <c r="I16" s="60" t="s">
        <v>80</v>
      </c>
      <c r="J16" s="135" t="s">
        <v>23</v>
      </c>
      <c r="K16" s="137" t="s">
        <v>672</v>
      </c>
      <c r="L16" s="137" t="s">
        <v>673</v>
      </c>
      <c r="M16" s="136" t="s">
        <v>674</v>
      </c>
      <c r="N16" s="132" t="s">
        <v>675</v>
      </c>
      <c r="O16" s="131"/>
      <c r="P16" s="118"/>
    </row>
    <row r="17" ht="115.5" customHeight="1" spans="1:16">
      <c r="B17" s="134" t="s">
        <v>145</v>
      </c>
      <c r="C17" s="60" t="s">
        <v>33</v>
      </c>
      <c r="D17" s="60" t="s">
        <v>33</v>
      </c>
      <c r="E17" s="107" t="s">
        <v>23</v>
      </c>
      <c r="F17" s="60" t="s">
        <v>80</v>
      </c>
      <c r="G17" s="60" t="s">
        <v>23</v>
      </c>
      <c r="H17" s="60" t="s">
        <v>293</v>
      </c>
      <c r="I17" s="60" t="s">
        <v>293</v>
      </c>
      <c r="J17" s="135" t="s">
        <v>33</v>
      </c>
      <c r="K17" s="137" t="s">
        <v>676</v>
      </c>
      <c r="L17" s="137" t="s">
        <v>677</v>
      </c>
      <c r="M17" s="137" t="s">
        <v>678</v>
      </c>
      <c r="N17" s="132" t="s">
        <v>679</v>
      </c>
      <c r="O17" s="131"/>
      <c r="P17" s="118" t="s">
        <v>580</v>
      </c>
    </row>
    <row r="18" ht="128.25" customHeight="1" spans="1:16">
      <c r="B18" s="139" t="s">
        <v>167</v>
      </c>
      <c r="C18" s="60" t="s">
        <v>80</v>
      </c>
      <c r="D18" s="60" t="s">
        <v>80</v>
      </c>
      <c r="E18" s="107" t="s">
        <v>80</v>
      </c>
      <c r="F18" s="60" t="s">
        <v>80</v>
      </c>
      <c r="G18" s="60" t="s">
        <v>80</v>
      </c>
      <c r="H18" s="60" t="s">
        <v>80</v>
      </c>
      <c r="I18" s="60" t="s">
        <v>80</v>
      </c>
      <c r="J18" s="135" t="s">
        <v>80</v>
      </c>
      <c r="K18" s="136" t="s">
        <v>680</v>
      </c>
      <c r="L18" s="136" t="s">
        <v>681</v>
      </c>
      <c r="M18" s="136" t="s">
        <v>682</v>
      </c>
      <c r="N18" s="132" t="s">
        <v>683</v>
      </c>
      <c r="O18" s="131"/>
      <c r="P18" s="118"/>
    </row>
    <row r="19" ht="115.5" customHeight="1" spans="1:16">
      <c r="B19" s="134" t="s">
        <v>152</v>
      </c>
      <c r="C19" s="60" t="s">
        <v>80</v>
      </c>
      <c r="D19" s="60" t="s">
        <v>80</v>
      </c>
      <c r="E19" s="107" t="s">
        <v>80</v>
      </c>
      <c r="F19" s="60" t="s">
        <v>80</v>
      </c>
      <c r="G19" s="60" t="s">
        <v>80</v>
      </c>
      <c r="H19" s="60" t="s">
        <v>80</v>
      </c>
      <c r="I19" s="60" t="s">
        <v>80</v>
      </c>
      <c r="J19" s="135" t="s">
        <v>80</v>
      </c>
      <c r="K19" s="137" t="s">
        <v>684</v>
      </c>
      <c r="L19" s="137" t="s">
        <v>685</v>
      </c>
      <c r="M19" s="136" t="s">
        <v>686</v>
      </c>
      <c r="N19" s="132" t="s">
        <v>687</v>
      </c>
      <c r="O19" s="131"/>
      <c r="P19" s="118"/>
    </row>
    <row r="20" ht="115.5" customHeight="1" spans="1:16">
      <c r="B20" s="134" t="s">
        <v>157</v>
      </c>
      <c r="C20" s="60" t="s">
        <v>80</v>
      </c>
      <c r="D20" s="60" t="s">
        <v>80</v>
      </c>
      <c r="E20" s="107" t="s">
        <v>80</v>
      </c>
      <c r="F20" s="60" t="s">
        <v>80</v>
      </c>
      <c r="G20" s="107" t="s">
        <v>80</v>
      </c>
      <c r="H20" s="60" t="s">
        <v>80</v>
      </c>
      <c r="I20" s="60" t="s">
        <v>293</v>
      </c>
      <c r="J20" s="135" t="s">
        <v>80</v>
      </c>
      <c r="K20" s="137" t="s">
        <v>688</v>
      </c>
      <c r="L20" s="136" t="s">
        <v>689</v>
      </c>
      <c r="M20" s="136" t="s">
        <v>690</v>
      </c>
      <c r="N20" s="132" t="s">
        <v>691</v>
      </c>
      <c r="O20" s="131"/>
      <c r="P20" s="118" t="s">
        <v>584</v>
      </c>
    </row>
    <row r="21" ht="315" customHeight="1" spans="1:16">
      <c r="B21" s="134" t="s">
        <v>135</v>
      </c>
      <c r="C21" s="60" t="s">
        <v>80</v>
      </c>
      <c r="D21" s="60" t="s">
        <v>80</v>
      </c>
      <c r="E21" s="107" t="s">
        <v>33</v>
      </c>
      <c r="F21" s="60" t="s">
        <v>80</v>
      </c>
      <c r="G21" s="107" t="s">
        <v>80</v>
      </c>
      <c r="H21" s="60" t="s">
        <v>80</v>
      </c>
      <c r="I21" s="60" t="s">
        <v>293</v>
      </c>
      <c r="J21" s="135" t="s">
        <v>80</v>
      </c>
      <c r="K21" s="137" t="s">
        <v>692</v>
      </c>
      <c r="L21" s="137" t="s">
        <v>693</v>
      </c>
      <c r="M21" s="136" t="s">
        <v>694</v>
      </c>
      <c r="N21" s="132" t="s">
        <v>695</v>
      </c>
      <c r="O21" s="131"/>
      <c r="P21" s="118"/>
    </row>
    <row r="22" ht="115.5" customHeight="1" spans="1:16">
      <c r="B22" s="134" t="s">
        <v>130</v>
      </c>
      <c r="C22" s="60" t="s">
        <v>80</v>
      </c>
      <c r="D22" s="60" t="s">
        <v>293</v>
      </c>
      <c r="E22" s="107" t="s">
        <v>80</v>
      </c>
      <c r="F22" s="60" t="s">
        <v>80</v>
      </c>
      <c r="G22" s="107" t="s">
        <v>80</v>
      </c>
      <c r="H22" s="60" t="s">
        <v>80</v>
      </c>
      <c r="I22" s="60" t="s">
        <v>293</v>
      </c>
      <c r="J22" s="135" t="s">
        <v>80</v>
      </c>
      <c r="K22" s="137" t="s">
        <v>696</v>
      </c>
      <c r="L22" s="136" t="s">
        <v>697</v>
      </c>
      <c r="M22" s="136" t="s">
        <v>698</v>
      </c>
      <c r="N22" s="132" t="s">
        <v>699</v>
      </c>
      <c r="O22" s="131"/>
      <c r="P22" s="118"/>
    </row>
    <row r="23" ht="115.5" customHeight="1" spans="1:16">
      <c r="B23" s="134" t="s">
        <v>121</v>
      </c>
      <c r="C23" s="60" t="s">
        <v>33</v>
      </c>
      <c r="D23" s="60" t="s">
        <v>33</v>
      </c>
      <c r="E23" s="107" t="s">
        <v>33</v>
      </c>
      <c r="F23" s="60" t="s">
        <v>80</v>
      </c>
      <c r="G23" s="60" t="s">
        <v>80</v>
      </c>
      <c r="H23" s="60" t="s">
        <v>293</v>
      </c>
      <c r="I23" s="60" t="s">
        <v>293</v>
      </c>
      <c r="J23" s="135" t="s">
        <v>80</v>
      </c>
      <c r="K23" s="137" t="s">
        <v>700</v>
      </c>
      <c r="L23" s="136" t="s">
        <v>701</v>
      </c>
      <c r="M23" s="136" t="s">
        <v>702</v>
      </c>
      <c r="N23" s="132" t="s">
        <v>703</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F15 C23:E23 C11:E20 H11:I12 D21:E22">
      <formula1>"A+,A,A-,B+,B,B-,C+,C"</formula1>
    </dataValidation>
  </dataValidation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7"/>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row>
    <row r="2" customHeight="1" spans="1:21">
      <c r="A2" s="2"/>
      <c r="B2" s="2"/>
      <c r="C2" s="2"/>
      <c r="D2" s="2"/>
      <c r="E2" s="2"/>
      <c r="F2" s="2"/>
      <c r="G2" s="2"/>
      <c r="H2" s="2"/>
      <c r="I2" s="2"/>
      <c r="J2" s="2"/>
      <c r="K2" s="2"/>
      <c r="L2" s="182"/>
      <c r="M2" s="182"/>
      <c r="N2" s="182"/>
      <c r="O2" s="182"/>
      <c r="P2" s="182"/>
      <c r="Q2" s="182"/>
      <c r="R2" s="182"/>
    </row>
    <row r="3" customHeight="1" spans="1:21">
      <c r="A3" s="2"/>
      <c r="B3" s="2"/>
      <c r="C3" s="2"/>
      <c r="D3" s="2"/>
      <c r="E3" s="2"/>
      <c r="F3" s="2"/>
      <c r="G3" s="2"/>
      <c r="H3" s="2"/>
      <c r="I3" s="2"/>
      <c r="J3" s="2"/>
      <c r="K3" s="2"/>
      <c r="L3" s="182"/>
      <c r="M3" s="182"/>
      <c r="N3" s="182"/>
      <c r="O3" s="182"/>
      <c r="P3" s="182"/>
      <c r="Q3" s="182"/>
      <c r="R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row>
    <row r="5" ht="315" customHeight="1" spans="1:21">
      <c r="A5" s="185">
        <v>1</v>
      </c>
      <c r="B5" s="180" t="s">
        <v>22</v>
      </c>
      <c r="C5" s="180" t="s">
        <v>22</v>
      </c>
      <c r="D5" s="60" t="s">
        <v>24</v>
      </c>
      <c r="E5" s="60" t="s">
        <v>24</v>
      </c>
      <c r="F5" s="135" t="s">
        <v>116</v>
      </c>
      <c r="G5" s="186">
        <v>220</v>
      </c>
      <c r="H5" s="186">
        <v>100</v>
      </c>
      <c r="I5" s="186">
        <v>80</v>
      </c>
      <c r="J5" s="186">
        <v>30</v>
      </c>
      <c r="K5" s="186">
        <v>10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704</v>
      </c>
      <c r="R5" s="187" t="str">
        <f t="shared" ref="R5:R20" si="5">IF(F5=100,"成绩分析：在第1题中，充分考虑到了特殊情况，取得了满分。",IF(F5=0,"成绩分析：在第1题中，对于今天早上讲解的对拍未能很好应用。","成绩分析：在第1题中，考虑到了特殊情况，但对数据较大时，考虑有疏漏。"))&amp;IF(G5=100,"在第2题中，运用了贪心算法，成功获得了满分。",IF(G5=0,"在第2题中，想到了贪心算法，但对贪心的策略存在疏漏。","在第2题中，考虑到了用贪心算法解决问题，取得了较好的分数，但细节上仍有一些疏漏。"))&amp;IF(H5=0,"在第3题中，考虑小数据时，细节上有一些疏忽。","在第3题中，考虑了特殊测试点，拿到了应得的分数。")&amp;IF(I5=100,"在第4题中，很好地运用了容斥原理与分类讨论思想，取得了满分。",IF(I5=0,"在第4题中，考虑范围过大，未能注意到特殊测试点。","在第4题中，考虑到了特殊测试点，取得了应得的分数。"))</f>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5" s="137" t="s">
        <v>705</v>
      </c>
      <c r="T5" s="136" t="s">
        <v>706</v>
      </c>
      <c r="U5" s="136" t="s">
        <v>707</v>
      </c>
    </row>
    <row r="6" ht="315" customHeight="1" spans="1:21">
      <c r="A6" s="185">
        <v>2</v>
      </c>
      <c r="B6" s="180" t="s">
        <v>41</v>
      </c>
      <c r="C6" s="180" t="s">
        <v>41</v>
      </c>
      <c r="D6" s="60" t="s">
        <v>116</v>
      </c>
      <c r="E6" s="60" t="s">
        <v>24</v>
      </c>
      <c r="F6" s="135" t="s">
        <v>116</v>
      </c>
      <c r="G6" s="186">
        <v>130</v>
      </c>
      <c r="H6" s="186">
        <v>100</v>
      </c>
      <c r="I6" s="186">
        <v>0</v>
      </c>
      <c r="J6" s="186">
        <v>20</v>
      </c>
      <c r="K6" s="186">
        <v>10</v>
      </c>
      <c r="L6" s="182" t="str">
        <f t="shared" si="0"/>
        <v>A</v>
      </c>
      <c r="M6" s="182" t="str">
        <f t="shared" si="1"/>
        <v>C</v>
      </c>
      <c r="N6" s="182" t="str">
        <f t="shared" si="2"/>
        <v>A-</v>
      </c>
      <c r="O6" s="182" t="str">
        <f t="shared" si="3"/>
        <v>A</v>
      </c>
      <c r="P6" s="182" t="str">
        <f t="shared" si="4"/>
        <v>A</v>
      </c>
      <c r="Q6" s="187" t="s">
        <v>708</v>
      </c>
      <c r="R6"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6" s="136" t="s">
        <v>709</v>
      </c>
      <c r="T6" s="136" t="s">
        <v>710</v>
      </c>
      <c r="U6" s="136" t="s">
        <v>711</v>
      </c>
    </row>
    <row r="7" ht="315" customHeight="1" spans="1:21">
      <c r="A7" s="185">
        <v>3</v>
      </c>
      <c r="B7" s="180" t="s">
        <v>85</v>
      </c>
      <c r="C7" s="180" t="s">
        <v>85</v>
      </c>
      <c r="D7" s="60" t="s">
        <v>24</v>
      </c>
      <c r="E7" s="60" t="s">
        <v>24</v>
      </c>
      <c r="F7" s="135" t="s">
        <v>24</v>
      </c>
      <c r="G7" s="186">
        <v>120</v>
      </c>
      <c r="H7" s="186">
        <v>0</v>
      </c>
      <c r="I7" s="186">
        <v>100</v>
      </c>
      <c r="J7" s="186">
        <v>10</v>
      </c>
      <c r="K7" s="186">
        <v>10</v>
      </c>
      <c r="L7" s="182" t="str">
        <f t="shared" si="0"/>
        <v>C</v>
      </c>
      <c r="M7" s="182" t="str">
        <f t="shared" si="1"/>
        <v>A</v>
      </c>
      <c r="N7" s="182" t="str">
        <f t="shared" si="2"/>
        <v>B+</v>
      </c>
      <c r="O7" s="182" t="str">
        <f t="shared" si="3"/>
        <v>A</v>
      </c>
      <c r="P7" s="182" t="str">
        <f t="shared" si="4"/>
        <v>A</v>
      </c>
      <c r="Q7" s="187" t="s">
        <v>712</v>
      </c>
      <c r="R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7" s="136" t="s">
        <v>713</v>
      </c>
      <c r="T7" s="136" t="s">
        <v>714</v>
      </c>
      <c r="U7" s="136" t="s">
        <v>715</v>
      </c>
    </row>
    <row r="8" ht="315" customHeight="1" spans="1:21">
      <c r="A8" s="185">
        <v>3</v>
      </c>
      <c r="B8" s="180" t="s">
        <v>90</v>
      </c>
      <c r="C8" s="180" t="s">
        <v>90</v>
      </c>
      <c r="D8" s="60" t="s">
        <v>24</v>
      </c>
      <c r="E8" s="60" t="s">
        <v>23</v>
      </c>
      <c r="F8" s="135" t="s">
        <v>24</v>
      </c>
      <c r="G8" s="186">
        <v>120</v>
      </c>
      <c r="H8" s="186">
        <v>100</v>
      </c>
      <c r="I8" s="186">
        <v>10</v>
      </c>
      <c r="J8" s="186">
        <v>10</v>
      </c>
      <c r="K8" s="186">
        <v>0</v>
      </c>
      <c r="L8" s="182" t="str">
        <f t="shared" si="0"/>
        <v>A</v>
      </c>
      <c r="M8" s="182" t="str">
        <f t="shared" si="1"/>
        <v>B+</v>
      </c>
      <c r="N8" s="182" t="str">
        <f t="shared" si="2"/>
        <v>B+</v>
      </c>
      <c r="O8" s="182" t="str">
        <f t="shared" si="3"/>
        <v>C</v>
      </c>
      <c r="P8" s="182" t="str">
        <f t="shared" si="4"/>
        <v>A</v>
      </c>
      <c r="Q8" s="187" t="s">
        <v>716</v>
      </c>
      <c r="R8"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8" s="136" t="s">
        <v>717</v>
      </c>
      <c r="T8" s="136" t="s">
        <v>718</v>
      </c>
      <c r="U8" s="136" t="s">
        <v>719</v>
      </c>
    </row>
    <row r="9" ht="315" customHeight="1" spans="1:21">
      <c r="A9" s="185">
        <v>4</v>
      </c>
      <c r="B9" s="180" t="s">
        <v>69</v>
      </c>
      <c r="C9" s="180" t="s">
        <v>69</v>
      </c>
      <c r="D9" s="60" t="s">
        <v>23</v>
      </c>
      <c r="E9" s="60" t="s">
        <v>23</v>
      </c>
      <c r="F9" s="135" t="s">
        <v>24</v>
      </c>
      <c r="G9" s="186">
        <v>120</v>
      </c>
      <c r="H9" s="186">
        <v>0</v>
      </c>
      <c r="I9" s="186">
        <v>100</v>
      </c>
      <c r="J9" s="186">
        <v>20</v>
      </c>
      <c r="K9" s="186">
        <v>0</v>
      </c>
      <c r="L9" s="182" t="str">
        <f t="shared" si="0"/>
        <v>C</v>
      </c>
      <c r="M9" s="182" t="str">
        <f t="shared" si="1"/>
        <v>A</v>
      </c>
      <c r="N9" s="182" t="str">
        <f t="shared" si="2"/>
        <v>A-</v>
      </c>
      <c r="O9" s="182" t="str">
        <f t="shared" si="3"/>
        <v>C</v>
      </c>
      <c r="P9" s="182" t="str">
        <f t="shared" si="4"/>
        <v>A</v>
      </c>
      <c r="Q9" s="187" t="s">
        <v>720</v>
      </c>
      <c r="R9"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9" s="136" t="s">
        <v>721</v>
      </c>
      <c r="T9" s="136" t="s">
        <v>722</v>
      </c>
      <c r="U9" s="136" t="s">
        <v>723</v>
      </c>
    </row>
    <row r="10" ht="315" customHeight="1" spans="1:21">
      <c r="A10" s="185">
        <v>5</v>
      </c>
      <c r="B10" s="180" t="s">
        <v>95</v>
      </c>
      <c r="C10" s="180" t="s">
        <v>95</v>
      </c>
      <c r="D10" s="60" t="s">
        <v>23</v>
      </c>
      <c r="E10" s="60" t="s">
        <v>23</v>
      </c>
      <c r="F10" s="135" t="s">
        <v>23</v>
      </c>
      <c r="G10" s="186">
        <v>110</v>
      </c>
      <c r="H10" s="186">
        <v>0</v>
      </c>
      <c r="I10" s="186">
        <v>80</v>
      </c>
      <c r="J10" s="186">
        <v>30</v>
      </c>
      <c r="K10" s="186">
        <v>0</v>
      </c>
      <c r="L10" s="182" t="str">
        <f t="shared" si="0"/>
        <v>C</v>
      </c>
      <c r="M10" s="182" t="str">
        <f t="shared" si="1"/>
        <v>A</v>
      </c>
      <c r="N10" s="182" t="str">
        <f t="shared" si="2"/>
        <v>A</v>
      </c>
      <c r="O10" s="182" t="str">
        <f t="shared" si="3"/>
        <v>C</v>
      </c>
      <c r="P10" s="182" t="str">
        <f t="shared" si="4"/>
        <v>A-</v>
      </c>
      <c r="Q10" s="187" t="s">
        <v>724</v>
      </c>
      <c r="R10"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0" s="137" t="s">
        <v>725</v>
      </c>
      <c r="T10" s="137" t="s">
        <v>726</v>
      </c>
      <c r="U10" s="136" t="s">
        <v>727</v>
      </c>
    </row>
    <row r="11" ht="315" customHeight="1" spans="1:21">
      <c r="A11" s="185">
        <v>6</v>
      </c>
      <c r="B11" s="180" t="s">
        <v>105</v>
      </c>
      <c r="C11" s="180" t="s">
        <v>105</v>
      </c>
      <c r="D11" s="60" t="s">
        <v>23</v>
      </c>
      <c r="E11" s="60" t="s">
        <v>23</v>
      </c>
      <c r="F11" s="135" t="s">
        <v>23</v>
      </c>
      <c r="G11" s="186">
        <v>80</v>
      </c>
      <c r="H11" s="186">
        <v>0</v>
      </c>
      <c r="I11" s="186">
        <v>50</v>
      </c>
      <c r="J11" s="186">
        <v>20</v>
      </c>
      <c r="K11" s="186">
        <v>10</v>
      </c>
      <c r="L11" s="182" t="str">
        <f t="shared" si="0"/>
        <v>C</v>
      </c>
      <c r="M11" s="182" t="str">
        <f t="shared" si="1"/>
        <v>A-</v>
      </c>
      <c r="N11" s="182" t="str">
        <f t="shared" si="2"/>
        <v>A-</v>
      </c>
      <c r="O11" s="182" t="str">
        <f t="shared" si="3"/>
        <v>A</v>
      </c>
      <c r="P11" s="182" t="str">
        <f t="shared" si="4"/>
        <v>A-</v>
      </c>
      <c r="Q11" s="187" t="s">
        <v>728</v>
      </c>
      <c r="R11"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1" s="136" t="s">
        <v>729</v>
      </c>
      <c r="T11" s="136" t="s">
        <v>730</v>
      </c>
      <c r="U11" s="136" t="s">
        <v>731</v>
      </c>
    </row>
    <row r="12" ht="315" customHeight="1" spans="1:21">
      <c r="A12" s="185">
        <v>7</v>
      </c>
      <c r="B12" s="180" t="s">
        <v>100</v>
      </c>
      <c r="C12" s="180" t="s">
        <v>100</v>
      </c>
      <c r="D12" s="60" t="s">
        <v>23</v>
      </c>
      <c r="E12" s="60" t="s">
        <v>23</v>
      </c>
      <c r="F12" s="135" t="s">
        <v>23</v>
      </c>
      <c r="G12" s="186">
        <v>70</v>
      </c>
      <c r="H12" s="186">
        <v>60</v>
      </c>
      <c r="I12" s="186">
        <v>0</v>
      </c>
      <c r="J12" s="186">
        <v>0</v>
      </c>
      <c r="K12" s="186">
        <v>10</v>
      </c>
      <c r="L12" s="182" t="str">
        <f t="shared" si="0"/>
        <v>B+</v>
      </c>
      <c r="M12" s="182" t="str">
        <f t="shared" si="1"/>
        <v>C</v>
      </c>
      <c r="N12" s="182" t="str">
        <f t="shared" si="2"/>
        <v>C</v>
      </c>
      <c r="O12" s="182" t="str">
        <f t="shared" si="3"/>
        <v>A</v>
      </c>
      <c r="P12" s="182" t="str">
        <f t="shared" si="4"/>
        <v>A-</v>
      </c>
      <c r="Q12" s="187" t="s">
        <v>732</v>
      </c>
      <c r="R12"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12" s="136" t="s">
        <v>733</v>
      </c>
      <c r="T12" s="136" t="s">
        <v>734</v>
      </c>
      <c r="U12" s="136" t="s">
        <v>735</v>
      </c>
    </row>
    <row r="13" ht="315" customHeight="1" spans="1:21">
      <c r="A13" s="185">
        <v>7</v>
      </c>
      <c r="B13" s="180" t="s">
        <v>64</v>
      </c>
      <c r="C13" s="180" t="s">
        <v>64</v>
      </c>
      <c r="D13" s="60" t="s">
        <v>23</v>
      </c>
      <c r="E13" s="60" t="s">
        <v>23</v>
      </c>
      <c r="F13" s="135" t="s">
        <v>23</v>
      </c>
      <c r="G13" s="186">
        <v>40</v>
      </c>
      <c r="H13" s="186">
        <v>0</v>
      </c>
      <c r="I13" s="186">
        <v>0</v>
      </c>
      <c r="J13" s="186">
        <v>40</v>
      </c>
      <c r="K13" s="186">
        <v>0</v>
      </c>
      <c r="L13" s="182" t="str">
        <f t="shared" si="0"/>
        <v>C</v>
      </c>
      <c r="M13" s="182" t="str">
        <f t="shared" si="1"/>
        <v>C</v>
      </c>
      <c r="N13" s="182" t="str">
        <f t="shared" si="2"/>
        <v>A</v>
      </c>
      <c r="O13" s="182" t="str">
        <f t="shared" si="3"/>
        <v>C</v>
      </c>
      <c r="P13" s="182" t="str">
        <f t="shared" si="4"/>
        <v>B+</v>
      </c>
      <c r="Q13" s="187" t="s">
        <v>736</v>
      </c>
      <c r="R13"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3" s="137" t="s">
        <v>737</v>
      </c>
      <c r="T13" s="137" t="s">
        <v>738</v>
      </c>
      <c r="U13" s="136" t="s">
        <v>739</v>
      </c>
    </row>
    <row r="14" ht="315" customHeight="1" spans="1:21">
      <c r="A14" s="185">
        <v>8</v>
      </c>
      <c r="B14" s="180" t="s">
        <v>74</v>
      </c>
      <c r="C14" s="180" t="s">
        <v>74</v>
      </c>
      <c r="D14" s="60" t="s">
        <v>33</v>
      </c>
      <c r="E14" s="60" t="s">
        <v>33</v>
      </c>
      <c r="F14" s="135" t="s">
        <v>23</v>
      </c>
      <c r="G14" s="186">
        <v>30</v>
      </c>
      <c r="H14" s="186">
        <v>0</v>
      </c>
      <c r="I14" s="186">
        <v>0</v>
      </c>
      <c r="J14" s="186">
        <v>30</v>
      </c>
      <c r="K14" s="186">
        <v>0</v>
      </c>
      <c r="L14" s="182" t="str">
        <f t="shared" si="0"/>
        <v>C</v>
      </c>
      <c r="M14" s="182" t="str">
        <f t="shared" si="1"/>
        <v>C</v>
      </c>
      <c r="N14" s="182" t="str">
        <f t="shared" si="2"/>
        <v>A</v>
      </c>
      <c r="O14" s="182" t="str">
        <f t="shared" si="3"/>
        <v>C</v>
      </c>
      <c r="P14" s="182" t="str">
        <f t="shared" si="4"/>
        <v>B+</v>
      </c>
      <c r="Q14" s="187" t="s">
        <v>740</v>
      </c>
      <c r="R14"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4" s="136" t="s">
        <v>741</v>
      </c>
      <c r="T14" s="136" t="s">
        <v>742</v>
      </c>
      <c r="U14" s="136" t="s">
        <v>743</v>
      </c>
    </row>
    <row r="15" ht="315" customHeight="1" spans="1:21">
      <c r="A15" s="185">
        <v>8</v>
      </c>
      <c r="B15" s="180" t="s">
        <v>32</v>
      </c>
      <c r="C15" s="180" t="s">
        <v>32</v>
      </c>
      <c r="D15" s="60" t="s">
        <v>33</v>
      </c>
      <c r="E15" s="60" t="s">
        <v>33</v>
      </c>
      <c r="F15" s="135" t="s">
        <v>33</v>
      </c>
      <c r="G15" s="186">
        <v>10</v>
      </c>
      <c r="H15" s="186">
        <v>0</v>
      </c>
      <c r="I15" s="186">
        <v>0</v>
      </c>
      <c r="J15" s="186">
        <v>10</v>
      </c>
      <c r="K15" s="186">
        <v>0</v>
      </c>
      <c r="L15" s="182" t="str">
        <f t="shared" si="0"/>
        <v>C</v>
      </c>
      <c r="M15" s="182" t="str">
        <f t="shared" si="1"/>
        <v>C</v>
      </c>
      <c r="N15" s="182" t="str">
        <f t="shared" si="2"/>
        <v>B+</v>
      </c>
      <c r="O15" s="182" t="str">
        <f t="shared" si="3"/>
        <v>C</v>
      </c>
      <c r="P15" s="182" t="str">
        <f t="shared" si="4"/>
        <v>C</v>
      </c>
      <c r="Q15" s="187" t="s">
        <v>744</v>
      </c>
      <c r="R15"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5" s="137" t="s">
        <v>745</v>
      </c>
      <c r="T15" s="136" t="s">
        <v>746</v>
      </c>
      <c r="U15" s="136" t="s">
        <v>747</v>
      </c>
    </row>
    <row r="16" ht="315" customHeight="1" spans="1:21">
      <c r="A16" s="185">
        <v>9</v>
      </c>
      <c r="B16" s="180" t="s">
        <v>54</v>
      </c>
      <c r="C16" s="180" t="s">
        <v>54</v>
      </c>
      <c r="D16" s="60" t="s">
        <v>33</v>
      </c>
      <c r="E16" s="60" t="s">
        <v>33</v>
      </c>
      <c r="F16" s="135" t="s">
        <v>33</v>
      </c>
      <c r="G16" s="186">
        <v>10</v>
      </c>
      <c r="H16" s="186">
        <v>0</v>
      </c>
      <c r="I16" s="186">
        <v>0</v>
      </c>
      <c r="J16" s="186">
        <v>10</v>
      </c>
      <c r="K16" s="186">
        <v>0</v>
      </c>
      <c r="L16" s="182" t="str">
        <f t="shared" si="0"/>
        <v>C</v>
      </c>
      <c r="M16" s="182" t="str">
        <f t="shared" si="1"/>
        <v>C</v>
      </c>
      <c r="N16" s="182" t="str">
        <f t="shared" si="2"/>
        <v>B+</v>
      </c>
      <c r="O16" s="182" t="str">
        <f t="shared" si="3"/>
        <v>C</v>
      </c>
      <c r="P16" s="182" t="str">
        <f t="shared" si="4"/>
        <v>C</v>
      </c>
      <c r="Q16" s="187" t="s">
        <v>748</v>
      </c>
      <c r="R16"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6" s="137" t="s">
        <v>749</v>
      </c>
      <c r="T16" s="137" t="s">
        <v>750</v>
      </c>
      <c r="U16" s="137" t="s">
        <v>751</v>
      </c>
    </row>
    <row r="17" ht="315" customHeight="1" spans="1:21">
      <c r="A17" s="185">
        <v>9</v>
      </c>
      <c r="B17" s="180" t="s">
        <v>79</v>
      </c>
      <c r="C17" s="180" t="s">
        <v>79</v>
      </c>
      <c r="D17" s="60" t="s">
        <v>80</v>
      </c>
      <c r="E17" s="60" t="s">
        <v>80</v>
      </c>
      <c r="F17" s="135" t="s">
        <v>80</v>
      </c>
      <c r="G17" s="186">
        <v>10</v>
      </c>
      <c r="H17" s="186">
        <v>0</v>
      </c>
      <c r="I17" s="186">
        <v>0</v>
      </c>
      <c r="J17" s="186">
        <v>10</v>
      </c>
      <c r="K17" s="186">
        <v>0</v>
      </c>
      <c r="L17" s="182" t="str">
        <f t="shared" si="0"/>
        <v>C</v>
      </c>
      <c r="M17" s="182" t="str">
        <f t="shared" si="1"/>
        <v>C</v>
      </c>
      <c r="N17" s="182" t="str">
        <f t="shared" si="2"/>
        <v>B+</v>
      </c>
      <c r="O17" s="182" t="str">
        <f t="shared" si="3"/>
        <v>C</v>
      </c>
      <c r="P17" s="182" t="str">
        <f t="shared" si="4"/>
        <v>C</v>
      </c>
      <c r="Q17" s="187" t="s">
        <v>752</v>
      </c>
      <c r="R1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7" s="136" t="s">
        <v>753</v>
      </c>
      <c r="T17" s="137" t="s">
        <v>754</v>
      </c>
      <c r="U17" s="136" t="s">
        <v>755</v>
      </c>
    </row>
    <row r="18" ht="315" customHeight="1" spans="1:21">
      <c r="A18" s="185">
        <v>10</v>
      </c>
      <c r="B18" s="180" t="s">
        <v>59</v>
      </c>
      <c r="C18" s="180" t="s">
        <v>59</v>
      </c>
      <c r="D18" s="60" t="s">
        <v>33</v>
      </c>
      <c r="E18" s="60" t="s">
        <v>33</v>
      </c>
      <c r="F18" s="135" t="s">
        <v>80</v>
      </c>
      <c r="G18" s="186">
        <v>0</v>
      </c>
      <c r="H18" s="186">
        <v>1</v>
      </c>
      <c r="I18" s="186">
        <v>1</v>
      </c>
      <c r="J18" s="186">
        <v>0</v>
      </c>
      <c r="K18" s="186">
        <v>0</v>
      </c>
      <c r="L18" s="182" t="str">
        <f t="shared" si="0"/>
        <v>B+</v>
      </c>
      <c r="M18" s="182" t="str">
        <f t="shared" si="1"/>
        <v>B+</v>
      </c>
      <c r="N18" s="182" t="str">
        <f t="shared" si="2"/>
        <v>C</v>
      </c>
      <c r="O18" s="182" t="str">
        <f t="shared" si="3"/>
        <v>C</v>
      </c>
      <c r="P18" s="182" t="str">
        <f t="shared" si="4"/>
        <v>C</v>
      </c>
      <c r="Q18" s="187" t="s">
        <v>756</v>
      </c>
      <c r="R18"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8" s="137" t="s">
        <v>757</v>
      </c>
      <c r="T18" s="137" t="s">
        <v>758</v>
      </c>
      <c r="U18" s="136" t="s">
        <v>759</v>
      </c>
    </row>
    <row r="19" ht="315" customHeight="1" spans="1:21">
      <c r="A19" s="185">
        <v>11</v>
      </c>
      <c r="B19" s="180" t="s">
        <v>110</v>
      </c>
      <c r="C19" s="180" t="s">
        <v>110</v>
      </c>
      <c r="D19" s="60" t="s">
        <v>80</v>
      </c>
      <c r="E19" s="60" t="s">
        <v>80</v>
      </c>
      <c r="F19" s="135" t="s">
        <v>293</v>
      </c>
      <c r="G19" s="186">
        <v>0</v>
      </c>
      <c r="H19" s="186">
        <v>1</v>
      </c>
      <c r="I19" s="186">
        <v>1</v>
      </c>
      <c r="J19" s="186">
        <v>1</v>
      </c>
      <c r="K19" s="186">
        <v>0</v>
      </c>
      <c r="L19" s="182" t="str">
        <f t="shared" si="0"/>
        <v>B+</v>
      </c>
      <c r="M19" s="182" t="str">
        <f t="shared" si="1"/>
        <v>B+</v>
      </c>
      <c r="N19" s="182" t="str">
        <f t="shared" si="2"/>
        <v>B</v>
      </c>
      <c r="O19" s="182" t="str">
        <f t="shared" si="3"/>
        <v>C</v>
      </c>
      <c r="P19" s="182" t="str">
        <f t="shared" si="4"/>
        <v>C</v>
      </c>
      <c r="Q19" s="187" t="s">
        <v>760</v>
      </c>
      <c r="R19"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9" s="136" t="s">
        <v>761</v>
      </c>
      <c r="T19" s="136" t="s">
        <v>762</v>
      </c>
      <c r="U19" s="136" t="s">
        <v>763</v>
      </c>
    </row>
    <row r="20" ht="315" customHeight="1" spans="1:21">
      <c r="A20" s="185">
        <v>11</v>
      </c>
      <c r="B20" s="180" t="s">
        <v>49</v>
      </c>
      <c r="C20" s="180" t="s">
        <v>49</v>
      </c>
      <c r="D20" s="60" t="s">
        <v>80</v>
      </c>
      <c r="E20" s="60" t="s">
        <v>80</v>
      </c>
      <c r="F20" s="135" t="s">
        <v>293</v>
      </c>
      <c r="G20" s="186">
        <v>0</v>
      </c>
      <c r="H20" s="186">
        <v>0</v>
      </c>
      <c r="I20" s="186">
        <v>1</v>
      </c>
      <c r="J20" s="186">
        <v>1</v>
      </c>
      <c r="K20" s="186">
        <v>0</v>
      </c>
      <c r="L20" s="182" t="str">
        <f t="shared" si="0"/>
        <v>C</v>
      </c>
      <c r="M20" s="182" t="str">
        <f t="shared" si="1"/>
        <v>B+</v>
      </c>
      <c r="N20" s="182" t="str">
        <f t="shared" si="2"/>
        <v>B</v>
      </c>
      <c r="O20" s="182" t="str">
        <f t="shared" si="3"/>
        <v>C</v>
      </c>
      <c r="P20" s="182" t="str">
        <f t="shared" si="4"/>
        <v>C</v>
      </c>
      <c r="Q20" s="187" t="s">
        <v>764</v>
      </c>
      <c r="R20" s="187" t="str">
        <f t="shared" si="5"/>
        <v>成绩分析：在第1题中，考虑到了特殊情况，但对数据较大时，考虑有疏漏。在第2题中，想到了贪心算法，但对贪心的策略存在疏漏。在第3题中，考虑小数据时，细节上有一些疏忽。在第4题中，考虑到了特殊测试点，取得了应得的分数。</v>
      </c>
      <c r="S20" s="137" t="s">
        <v>765</v>
      </c>
      <c r="T20" s="136" t="s">
        <v>766</v>
      </c>
      <c r="U20" s="136" t="s">
        <v>767</v>
      </c>
    </row>
    <row r="21" customHeight="1" spans="1:21">
      <c r="Q21" s="187"/>
      <c r="R21" s="187"/>
    </row>
    <row r="22" customHeight="1" spans="1:21">
      <c r="Q22" s="187"/>
      <c r="R22" s="187"/>
    </row>
    <row r="23" customHeight="1" spans="1:21">
      <c r="Q23" s="187"/>
      <c r="R23" s="187"/>
    </row>
    <row r="24" customHeight="1" spans="1:21">
      <c r="Q24" s="187"/>
      <c r="R24" s="187"/>
    </row>
    <row r="25" customHeight="1" spans="1:21">
      <c r="Q25" s="187"/>
      <c r="R25" s="187"/>
    </row>
    <row r="26" customHeight="1" spans="1:21">
      <c r="Q26" s="187"/>
      <c r="R26" s="187"/>
    </row>
    <row r="27" customHeight="1" spans="1:21">
      <c r="Q27" s="187"/>
      <c r="R27" s="187"/>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44.25" customWidth="1"/>
    <col min="6" max="6" width="28.5" customWidth="1"/>
    <col min="7" max="7" width="20.5" customWidth="1"/>
    <col min="8" max="8" width="24.5" customWidth="1"/>
    <col min="9" max="10" width="22.625" customWidth="1"/>
  </cols>
  <sheetData>
    <row r="1" customHeight="1" spans="1:15">
      <c r="A1" s="55" t="s">
        <v>11</v>
      </c>
      <c r="B1" s="55" t="s">
        <v>4</v>
      </c>
      <c r="C1" s="55" t="s">
        <v>13</v>
      </c>
      <c r="D1" s="55" t="s">
        <v>14</v>
      </c>
      <c r="E1" s="55" t="s">
        <v>903</v>
      </c>
      <c r="F1" s="55" t="s">
        <v>458</v>
      </c>
      <c r="G1" s="55" t="s">
        <v>459</v>
      </c>
      <c r="H1" s="55" t="s">
        <v>460</v>
      </c>
      <c r="I1" s="55" t="s">
        <v>461</v>
      </c>
      <c r="J1" s="133" t="s">
        <v>462</v>
      </c>
      <c r="K1" s="133" t="s">
        <v>16</v>
      </c>
      <c r="L1" s="133" t="s">
        <v>17</v>
      </c>
      <c r="M1" s="133" t="s">
        <v>18</v>
      </c>
      <c r="N1" s="55" t="s">
        <v>20</v>
      </c>
      <c r="O1" s="55" t="s">
        <v>463</v>
      </c>
    </row>
    <row r="2" ht="68.25" customHeight="1" spans="1:15">
      <c r="A2" s="120" t="s">
        <v>904</v>
      </c>
      <c r="B2" s="134" t="s">
        <v>905</v>
      </c>
      <c r="C2" s="55" t="s">
        <v>24</v>
      </c>
      <c r="D2" s="55" t="s">
        <v>24</v>
      </c>
      <c r="E2" s="55" t="s">
        <v>24</v>
      </c>
      <c r="F2" s="55" t="s">
        <v>202</v>
      </c>
      <c r="G2" s="55" t="s">
        <v>202</v>
      </c>
      <c r="H2" s="55" t="s">
        <v>80</v>
      </c>
      <c r="I2" s="55" t="s">
        <v>24</v>
      </c>
      <c r="J2" s="55" t="s">
        <v>80</v>
      </c>
      <c r="O2" s="55" t="str">
        <f>A8&amp;J8&amp;F8&amp;G8&amp;H8</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row>
    <row r="4" customHeight="1" spans="1:15">
      <c r="F4" s="2" t="s">
        <v>906</v>
      </c>
      <c r="G4" s="2" t="s">
        <v>907</v>
      </c>
      <c r="H4" s="2" t="s">
        <v>908</v>
      </c>
      <c r="I4" s="2" t="s">
        <v>909</v>
      </c>
      <c r="J4" s="2" t="s">
        <v>560</v>
      </c>
    </row>
    <row r="5" customHeight="1" spans="1:15">
      <c r="F5" s="55" t="s">
        <v>910</v>
      </c>
      <c r="G5" s="2" t="s">
        <v>911</v>
      </c>
      <c r="H5" s="2" t="s">
        <v>912</v>
      </c>
      <c r="I5" s="2" t="s">
        <v>913</v>
      </c>
      <c r="J5" s="2" t="s">
        <v>565</v>
      </c>
    </row>
    <row r="6" customHeight="1" spans="1:15">
      <c r="F6" s="2" t="s">
        <v>914</v>
      </c>
      <c r="G6" s="55" t="s">
        <v>915</v>
      </c>
      <c r="J6" s="2" t="s">
        <v>569</v>
      </c>
    </row>
    <row r="8" customHeight="1" spans="1:15">
      <c r="A8" s="2" t="str">
        <f>SUBSTITUTE(A2,"【xx】",B2)</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v>
      </c>
      <c r="F8" s="2" t="str">
        <f>SUBSTITUTE(IF(F2="A",F4,IF(F2="B",F5,IF(F2="C",F6,""))),"【xx】",B2)</f>
        <v>在第一道题中涵语获取了部分分，涵语有着较强的代码实现能力，写出了 dfs 枚举的代码，但是没有观察到题目的关键性质，导致失分，需要多观察题目性质。</v>
      </c>
      <c r="G8" s="2" t="str">
        <f>SUBSTITUTE(IF(G2="A",G4,IF(G2="B",G5,IF(G2="C",G6,""))),"【xx】",B2)</f>
        <v>在第二道题中涵语想到了是最短路算法，但是在实现模版的时候写错了，非常可惜，可以再把模版在练习下</v>
      </c>
      <c r="H8" s="2" t="str">
        <f>SUBSTITUTE(IF(H2="A",H4,IF(H2="B",H5,IF(H2="C",H6,""))),"【xx】",B2)</f>
        <v>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c r="I8" s="2" t="str">
        <f>SUBSTITUTE(IF(I2="A",I4,IF(I2="B",I5,IF(I2="C",I6,""))),"【xx】",B2)</f>
        <v>涵语第四道题中较高的部分分，涵语能够熟练的使用 st 对代码进行优化。</v>
      </c>
      <c r="J8" s="2" t="str">
        <f>SUBSTITUTE(IF(J2="A",J4,IF(J2="B",J5,IF(J2="C",J6,""))),"【xx】",B2)</f>
        <v>涵语在本次测试中考的不错。</v>
      </c>
    </row>
    <row r="10" customHeight="1" spans="1:15">
      <c r="J10" s="55" t="s">
        <v>916</v>
      </c>
    </row>
    <row r="11" customHeight="1" spans="1:15">
      <c r="B11" s="134" t="s">
        <v>125</v>
      </c>
      <c r="C11" s="60" t="s">
        <v>116</v>
      </c>
      <c r="D11" s="60" t="s">
        <v>116</v>
      </c>
      <c r="E11" s="107" t="s">
        <v>116</v>
      </c>
      <c r="F11" s="60" t="s">
        <v>116</v>
      </c>
      <c r="G11" s="60" t="s">
        <v>116</v>
      </c>
      <c r="H11" s="60" t="s">
        <v>24</v>
      </c>
      <c r="I11" s="135" t="s">
        <v>24</v>
      </c>
      <c r="J11" s="60" t="s">
        <v>116</v>
      </c>
      <c r="K11" s="136" t="s">
        <v>917</v>
      </c>
      <c r="L11" s="136" t="s">
        <v>918</v>
      </c>
      <c r="M11" s="136" t="s">
        <v>919</v>
      </c>
      <c r="N11" s="60" t="s">
        <v>920</v>
      </c>
    </row>
    <row r="12" ht="39" customHeight="1" spans="1:15">
      <c r="B12" s="134" t="s">
        <v>162</v>
      </c>
      <c r="C12" s="60" t="s">
        <v>116</v>
      </c>
      <c r="D12" s="60" t="s">
        <v>24</v>
      </c>
      <c r="E12" s="107" t="s">
        <v>24</v>
      </c>
      <c r="F12" s="60" t="s">
        <v>116</v>
      </c>
      <c r="G12" s="60" t="s">
        <v>116</v>
      </c>
      <c r="H12" s="60" t="s">
        <v>23</v>
      </c>
      <c r="I12" s="135" t="s">
        <v>24</v>
      </c>
      <c r="J12" s="60" t="s">
        <v>24</v>
      </c>
      <c r="K12" s="137" t="s">
        <v>921</v>
      </c>
      <c r="L12" s="137" t="s">
        <v>922</v>
      </c>
      <c r="M12" s="136" t="s">
        <v>509</v>
      </c>
      <c r="N12" s="60" t="s">
        <v>923</v>
      </c>
    </row>
    <row r="13" ht="39" customHeight="1" spans="1:15">
      <c r="B13" s="134" t="s">
        <v>121</v>
      </c>
      <c r="C13" s="60" t="s">
        <v>24</v>
      </c>
      <c r="D13" s="60" t="s">
        <v>24</v>
      </c>
      <c r="E13" s="107" t="s">
        <v>24</v>
      </c>
      <c r="F13" s="60" t="s">
        <v>116</v>
      </c>
      <c r="G13" s="60" t="s">
        <v>24</v>
      </c>
      <c r="H13" s="60" t="s">
        <v>23</v>
      </c>
      <c r="I13" s="135" t="s">
        <v>80</v>
      </c>
      <c r="J13" s="60" t="s">
        <v>24</v>
      </c>
      <c r="K13" s="137" t="s">
        <v>924</v>
      </c>
      <c r="L13" s="136" t="s">
        <v>925</v>
      </c>
      <c r="M13" s="136" t="s">
        <v>926</v>
      </c>
      <c r="N13" s="60" t="s">
        <v>927</v>
      </c>
    </row>
    <row r="14" ht="77.25" customHeight="1" spans="1:15">
      <c r="B14" s="134" t="s">
        <v>576</v>
      </c>
      <c r="C14" s="60" t="s">
        <v>23</v>
      </c>
      <c r="D14" s="60" t="s">
        <v>23</v>
      </c>
      <c r="E14" s="107" t="s">
        <v>23</v>
      </c>
      <c r="F14" s="138" t="s">
        <v>116</v>
      </c>
      <c r="G14" s="60" t="s">
        <v>33</v>
      </c>
      <c r="H14" s="60" t="s">
        <v>23</v>
      </c>
      <c r="I14" s="135" t="s">
        <v>24</v>
      </c>
      <c r="J14" s="60" t="s">
        <v>23</v>
      </c>
      <c r="K14" s="137" t="s">
        <v>928</v>
      </c>
      <c r="L14" s="137" t="s">
        <v>929</v>
      </c>
      <c r="M14" s="136" t="s">
        <v>930</v>
      </c>
      <c r="N14" s="60" t="s">
        <v>931</v>
      </c>
    </row>
    <row r="15" ht="77.25" customHeight="1" spans="1:15">
      <c r="B15" s="139" t="s">
        <v>140</v>
      </c>
      <c r="C15" s="60" t="s">
        <v>23</v>
      </c>
      <c r="D15" s="60" t="s">
        <v>23</v>
      </c>
      <c r="E15" s="107" t="s">
        <v>23</v>
      </c>
      <c r="F15" s="60" t="s">
        <v>116</v>
      </c>
      <c r="G15" s="60" t="s">
        <v>201</v>
      </c>
      <c r="H15" s="60" t="s">
        <v>23</v>
      </c>
      <c r="I15" s="135" t="s">
        <v>116</v>
      </c>
      <c r="J15" s="60" t="s">
        <v>23</v>
      </c>
      <c r="K15" s="137" t="s">
        <v>932</v>
      </c>
      <c r="L15" s="137" t="s">
        <v>933</v>
      </c>
      <c r="M15" s="136" t="s">
        <v>934</v>
      </c>
      <c r="N15" s="60" t="s">
        <v>935</v>
      </c>
    </row>
    <row r="16" ht="39" customHeight="1" spans="1:15">
      <c r="B16" s="134" t="s">
        <v>148</v>
      </c>
      <c r="C16" s="60" t="s">
        <v>33</v>
      </c>
      <c r="D16" s="60" t="s">
        <v>33</v>
      </c>
      <c r="E16" s="107" t="s">
        <v>33</v>
      </c>
      <c r="F16" s="60" t="s">
        <v>24</v>
      </c>
      <c r="G16" s="60" t="s">
        <v>23</v>
      </c>
      <c r="H16" s="60" t="s">
        <v>23</v>
      </c>
      <c r="I16" s="135" t="s">
        <v>80</v>
      </c>
      <c r="J16" s="60" t="s">
        <v>23</v>
      </c>
      <c r="K16" s="137" t="s">
        <v>936</v>
      </c>
      <c r="L16" s="136" t="s">
        <v>937</v>
      </c>
      <c r="M16" s="136" t="s">
        <v>938</v>
      </c>
      <c r="N16" s="60" t="s">
        <v>939</v>
      </c>
    </row>
    <row r="17" customHeight="1" spans="1:14">
      <c r="B17" s="134" t="s">
        <v>574</v>
      </c>
      <c r="C17" s="60" t="s">
        <v>23</v>
      </c>
      <c r="D17" s="60" t="s">
        <v>24</v>
      </c>
      <c r="E17" s="107" t="s">
        <v>23</v>
      </c>
      <c r="F17" s="60" t="s">
        <v>24</v>
      </c>
      <c r="G17" s="60" t="s">
        <v>33</v>
      </c>
      <c r="H17" s="60" t="s">
        <v>23</v>
      </c>
      <c r="I17" s="135" t="s">
        <v>80</v>
      </c>
      <c r="J17" s="60" t="s">
        <v>33</v>
      </c>
      <c r="K17" s="136" t="s">
        <v>940</v>
      </c>
      <c r="L17" s="136" t="s">
        <v>941</v>
      </c>
      <c r="M17" s="136" t="s">
        <v>942</v>
      </c>
      <c r="N17" s="60" t="s">
        <v>943</v>
      </c>
    </row>
    <row r="18" ht="141" customHeight="1" spans="1:14">
      <c r="B18" s="134" t="s">
        <v>152</v>
      </c>
      <c r="C18" s="60" t="s">
        <v>80</v>
      </c>
      <c r="D18" s="60" t="s">
        <v>33</v>
      </c>
      <c r="E18" s="107" t="s">
        <v>33</v>
      </c>
      <c r="F18" s="60" t="s">
        <v>24</v>
      </c>
      <c r="G18" s="60" t="s">
        <v>80</v>
      </c>
      <c r="H18" s="60" t="s">
        <v>80</v>
      </c>
      <c r="I18" s="135" t="s">
        <v>80</v>
      </c>
      <c r="J18" s="60" t="s">
        <v>80</v>
      </c>
      <c r="K18" s="137" t="s">
        <v>944</v>
      </c>
      <c r="L18" s="137" t="s">
        <v>945</v>
      </c>
      <c r="M18" s="136" t="s">
        <v>946</v>
      </c>
      <c r="N18" s="60" t="s">
        <v>947</v>
      </c>
    </row>
    <row r="19" customHeight="1" spans="1:14">
      <c r="B19" s="134" t="s">
        <v>130</v>
      </c>
      <c r="C19" s="60" t="s">
        <v>80</v>
      </c>
      <c r="D19" s="60" t="s">
        <v>80</v>
      </c>
      <c r="E19" s="107" t="s">
        <v>80</v>
      </c>
      <c r="F19" s="60" t="s">
        <v>24</v>
      </c>
      <c r="G19" s="60" t="s">
        <v>80</v>
      </c>
      <c r="H19" s="60" t="s">
        <v>80</v>
      </c>
      <c r="I19" s="135" t="s">
        <v>80</v>
      </c>
      <c r="J19" s="60" t="s">
        <v>80</v>
      </c>
      <c r="K19" s="136" t="s">
        <v>948</v>
      </c>
      <c r="L19" s="136" t="s">
        <v>949</v>
      </c>
      <c r="M19" s="136" t="s">
        <v>950</v>
      </c>
      <c r="N19" s="60" t="s">
        <v>951</v>
      </c>
    </row>
    <row r="20" customHeight="1" spans="1:14">
      <c r="B20" s="139" t="s">
        <v>167</v>
      </c>
      <c r="C20" s="60" t="s">
        <v>80</v>
      </c>
      <c r="D20" s="60" t="s">
        <v>80</v>
      </c>
      <c r="E20" s="107" t="s">
        <v>33</v>
      </c>
      <c r="F20" s="60" t="s">
        <v>24</v>
      </c>
      <c r="G20" s="107" t="s">
        <v>80</v>
      </c>
      <c r="H20" s="60" t="s">
        <v>80</v>
      </c>
      <c r="I20" s="135" t="s">
        <v>80</v>
      </c>
      <c r="J20" s="60" t="s">
        <v>80</v>
      </c>
      <c r="K20" s="136" t="s">
        <v>952</v>
      </c>
      <c r="L20" s="136" t="s">
        <v>953</v>
      </c>
      <c r="M20" s="136" t="s">
        <v>954</v>
      </c>
      <c r="N20" s="60" t="s">
        <v>955</v>
      </c>
    </row>
    <row r="21" ht="39" customHeight="1" spans="1:14">
      <c r="B21" s="134" t="s">
        <v>135</v>
      </c>
      <c r="C21" s="60" t="s">
        <v>80</v>
      </c>
      <c r="D21" s="60" t="s">
        <v>80</v>
      </c>
      <c r="E21" s="107" t="s">
        <v>80</v>
      </c>
      <c r="F21" s="60" t="s">
        <v>80</v>
      </c>
      <c r="G21" s="107" t="s">
        <v>80</v>
      </c>
      <c r="H21" s="60" t="s">
        <v>80</v>
      </c>
      <c r="I21" s="60" t="s">
        <v>80</v>
      </c>
      <c r="J21" s="60" t="s">
        <v>80</v>
      </c>
      <c r="K21" s="137" t="s">
        <v>956</v>
      </c>
      <c r="L21" s="137" t="s">
        <v>957</v>
      </c>
      <c r="M21" s="137" t="s">
        <v>958</v>
      </c>
      <c r="N21" s="60" t="s">
        <v>959</v>
      </c>
    </row>
    <row r="22" ht="128.25" customHeight="1" spans="1:14">
      <c r="B22" s="134" t="s">
        <v>145</v>
      </c>
      <c r="C22" s="60" t="s">
        <v>80</v>
      </c>
      <c r="D22" s="60" t="s">
        <v>293</v>
      </c>
      <c r="E22" s="107" t="s">
        <v>80</v>
      </c>
      <c r="F22" s="60" t="s">
        <v>80</v>
      </c>
      <c r="G22" s="107" t="s">
        <v>80</v>
      </c>
      <c r="H22" s="60" t="s">
        <v>80</v>
      </c>
      <c r="I22" s="135" t="s">
        <v>80</v>
      </c>
      <c r="J22" s="60" t="s">
        <v>80</v>
      </c>
      <c r="K22" s="137" t="s">
        <v>960</v>
      </c>
      <c r="L22" s="137" t="s">
        <v>961</v>
      </c>
      <c r="M22" s="137" t="s">
        <v>962</v>
      </c>
      <c r="N22" s="60" t="s">
        <v>963</v>
      </c>
    </row>
    <row r="23" ht="26.25" customHeight="1" spans="1:14">
      <c r="B23" s="134" t="s">
        <v>157</v>
      </c>
      <c r="C23" s="60" t="s">
        <v>293</v>
      </c>
      <c r="D23" s="60" t="s">
        <v>293</v>
      </c>
      <c r="E23" s="107" t="s">
        <v>201</v>
      </c>
      <c r="F23" s="60" t="s">
        <v>80</v>
      </c>
      <c r="G23" s="60" t="s">
        <v>80</v>
      </c>
      <c r="H23" s="60" t="s">
        <v>293</v>
      </c>
      <c r="I23" s="135" t="s">
        <v>80</v>
      </c>
      <c r="J23" s="60" t="s">
        <v>80</v>
      </c>
      <c r="K23" s="136" t="s">
        <v>964</v>
      </c>
      <c r="L23" s="137" t="s">
        <v>965</v>
      </c>
      <c r="M23" s="136" t="s">
        <v>966</v>
      </c>
      <c r="N23" s="60" t="s">
        <v>967</v>
      </c>
    </row>
    <row r="31" customHeight="1" spans="1:14">
      <c r="A31" s="56" t="s">
        <v>172</v>
      </c>
    </row>
  </sheetData>
  <mergeCells count="1">
    <mergeCell ref="A31:H37"/>
  </mergeCells>
  <dataValidations count="2">
    <dataValidation type="list" allowBlank="1" showErrorMessage="1" sqref="C2:D2 E2 F2:I2 J2">
      <formula1>"A,B,C"</formula1>
    </dataValidation>
    <dataValidation type="list" allowBlank="1" showErrorMessage="1" sqref="C23 F15:F20 H11:H17 I11:I12 I14:I16 C11:E20 D21:E23">
      <formula1>"A+,A,A-,B+,B,B-,C+,C"</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0"/>
  <sheetViews>
    <sheetView workbookViewId="0">
      <selection activeCell="A1" sqref="A1:L3"/>
    </sheetView>
  </sheetViews>
  <sheetFormatPr defaultColWidth="10" defaultRowHeight="16.5" customHeight="1"/>
  <sheetData>
    <row r="1" customHeight="1" spans="1:21">
      <c r="A1" s="126" t="s">
        <v>968</v>
      </c>
      <c r="B1" s="101"/>
      <c r="C1" s="101"/>
      <c r="D1" s="101"/>
      <c r="E1" s="101"/>
      <c r="F1" s="101"/>
      <c r="G1" s="101"/>
      <c r="H1" s="101"/>
      <c r="I1" s="101"/>
      <c r="J1" s="101"/>
      <c r="K1" s="101"/>
      <c r="L1" s="101"/>
      <c r="M1" s="126"/>
      <c r="N1" s="126"/>
      <c r="O1" s="126"/>
      <c r="P1" s="127"/>
      <c r="Q1" s="127"/>
      <c r="R1" s="127"/>
      <c r="S1" s="127"/>
      <c r="T1" s="127"/>
      <c r="U1" s="127"/>
    </row>
    <row r="2" customHeight="1" spans="1:21">
      <c r="A2" s="101"/>
      <c r="B2" s="101"/>
      <c r="C2" s="101"/>
      <c r="D2" s="101"/>
      <c r="E2" s="101"/>
      <c r="F2" s="101"/>
      <c r="G2" s="101"/>
      <c r="H2" s="101"/>
      <c r="I2" s="101"/>
      <c r="J2" s="101"/>
      <c r="K2" s="101"/>
      <c r="L2" s="101"/>
      <c r="M2" s="126"/>
      <c r="N2" s="126"/>
      <c r="O2" s="126"/>
      <c r="P2" s="127"/>
      <c r="Q2" s="127"/>
      <c r="R2" s="127"/>
      <c r="S2" s="127"/>
      <c r="T2" s="127"/>
      <c r="U2" s="127"/>
    </row>
    <row r="3" customHeight="1" spans="1:21">
      <c r="A3" s="101"/>
      <c r="B3" s="101"/>
      <c r="C3" s="101"/>
      <c r="D3" s="101"/>
      <c r="E3" s="101"/>
      <c r="F3" s="101"/>
      <c r="G3" s="101"/>
      <c r="H3" s="101"/>
      <c r="I3" s="101"/>
      <c r="J3" s="101"/>
      <c r="K3" s="101"/>
      <c r="L3" s="101"/>
      <c r="M3" s="126"/>
      <c r="N3" s="126"/>
      <c r="O3" s="126"/>
      <c r="P3" s="127"/>
      <c r="Q3" s="127"/>
      <c r="R3" s="127"/>
      <c r="S3" s="127"/>
      <c r="T3" s="127"/>
      <c r="U3" s="127"/>
    </row>
    <row r="4" ht="29.25" customHeight="1" spans="1:21">
      <c r="A4" s="127" t="s">
        <v>467</v>
      </c>
      <c r="B4" s="127" t="s">
        <v>468</v>
      </c>
      <c r="C4" s="127" t="s">
        <v>469</v>
      </c>
      <c r="D4" s="127"/>
      <c r="E4" s="127"/>
      <c r="F4" s="127"/>
      <c r="G4" s="127" t="s">
        <v>469</v>
      </c>
      <c r="H4" s="127" t="s">
        <v>470</v>
      </c>
      <c r="I4" s="128" t="s">
        <v>471</v>
      </c>
      <c r="J4" s="128" t="s">
        <v>472</v>
      </c>
      <c r="K4" s="128" t="s">
        <v>473</v>
      </c>
      <c r="L4" s="128" t="s">
        <v>474</v>
      </c>
      <c r="M4" s="128"/>
      <c r="N4" s="128"/>
      <c r="O4" s="128"/>
      <c r="P4" s="127" t="s">
        <v>475</v>
      </c>
      <c r="Q4" s="127" t="s">
        <v>476</v>
      </c>
      <c r="R4" s="127" t="s">
        <v>477</v>
      </c>
      <c r="S4" s="127" t="s">
        <v>478</v>
      </c>
      <c r="T4" s="127" t="s">
        <v>462</v>
      </c>
      <c r="U4" s="127" t="s">
        <v>463</v>
      </c>
    </row>
    <row r="5" ht="315" customHeight="1" spans="1:21">
      <c r="A5" s="129">
        <v>1</v>
      </c>
      <c r="B5" s="50" t="s">
        <v>22</v>
      </c>
      <c r="C5" s="50" t="s">
        <v>22</v>
      </c>
      <c r="D5" s="101" t="s">
        <v>24</v>
      </c>
      <c r="E5" s="101" t="s">
        <v>24</v>
      </c>
      <c r="F5" s="101" t="s">
        <v>116</v>
      </c>
      <c r="G5" s="50" t="s">
        <v>22</v>
      </c>
      <c r="H5" s="130">
        <v>286</v>
      </c>
      <c r="I5" s="130">
        <v>100</v>
      </c>
      <c r="J5" s="130">
        <v>48</v>
      </c>
      <c r="K5" s="130">
        <v>58</v>
      </c>
      <c r="L5" s="130">
        <v>80</v>
      </c>
      <c r="M5" s="131" t="s">
        <v>969</v>
      </c>
      <c r="N5" s="131" t="s">
        <v>970</v>
      </c>
      <c r="O5" s="131" t="s">
        <v>971</v>
      </c>
      <c r="P5" s="127" t="str">
        <f t="shared" ref="P5:P20" si="0">IF(I5=0,"C",IF(RANK(I5,$I$5:$I$20,0)&lt;=ROUNDUP((COUNT($I$5:$I$20)-COUNTIF($I$5:$I$20,0))*25%,0),"A",IF(RANK(I5,$I$5:$I$20,0)&lt;=ROUNDUP((COUNT($I$5:$I$20)-COUNTIF($I$5:$I$20,0))*50%,0),"A-",IF(RANK(I5,$I$5:$I$20,0)&lt;=ROUNDUP((COUNT($I$5:$I$20)-COUNTIF($I$5:$I$20,0))*75%,0),"B+","B"))))</f>
        <v>A</v>
      </c>
      <c r="Q5" s="127" t="str">
        <f t="shared" ref="Q5:Q20" si="1">IF(J5=0,"C",IF(RANK(J5,$J$5:$J$20,0)&lt;=ROUNDUP((COUNT($J$5:$J$20)-COUNTIF($J$5:$J$20,0))*25%,0),"A",IF(RANK(J5,$J$5:$J$20,0)&lt;=ROUNDUP((COUNT($J$5:$J$20)-COUNTIF($J$5:$J$20,0))*50%,0),"A-",IF(RANK(J5,$J$5:$J$20,0)&lt;=ROUNDUP((COUNT($J$5:$J$20)-COUNTIF($J$5:$J$20,0))*75%,0),"B+","B"))))</f>
        <v>A-</v>
      </c>
      <c r="R5" s="127" t="str">
        <f t="shared" ref="R5:R20" si="2">IF(K5=0,"C",IF(RANK(K5,$K$5:$K$20,0)&lt;=ROUNDUP((COUNT($K$5:$K$20)-COUNTIF($K$5:$K$20,0))*25%,0),"A",IF(RANK(K5,$K$5:$K$20,0)&lt;=ROUNDUP((COUNT($K$5:$K$20)-COUNTIF($K$5:$K$20,0))*50%,0),"A-",IF(RANK(K5,$K$5:$K$20,0)&lt;=ROUNDUP((COUNT($K$5:$K$20)-COUNTIF($K$5:$K$20,0))*75%,0),"B+","B"))))</f>
        <v>A</v>
      </c>
      <c r="S5" s="127" t="str">
        <f t="shared" ref="S5:S20" si="3">IF(L5=0,"C",IF(RANK(L5,$L$5:$L$20,0)&lt;=ROUNDUP((COUNT($L$5:$L$20)-COUNTIF($L$5:$L$20,0))*25%,0),"A",IF(RANK(L5,$L$5:$L$20,0)&lt;=ROUNDUP((COUNT($L$5:$L$20)-COUNTIF($L$5:$L$20,0))*50%,0),"A-",IF(RANK(L5,$L$5:$L$20,0)&lt;=ROUNDUP((COUNT($L$5:$L$20)-COUNTIF($L$5:$L$20,0))*75%,0),"B+","B"))))</f>
        <v>A</v>
      </c>
      <c r="T5" s="127" t="str">
        <f t="shared" ref="T5:T20" si="4">IF(H5&lt;20,"C",IF(RANK(H5,$H$5:$H$20,0)&lt;=ROUNDUP(COUNT($H$5:$H$20)*25%,0),"A",IF(RANK(H5,$H$5:$H$20,0)&lt;=ROUNDUP(COUNT($H$5:$H$20)*50%,0),"A-",IF(RANK(H5,$H$5:$H$20,0)&lt;=ROUNDUP(COUNT($H$5:$H$20)*75%,0),"B+","B"))))</f>
        <v>A</v>
      </c>
      <c r="U5" s="128" t="s">
        <v>972</v>
      </c>
    </row>
    <row r="6" ht="315" customHeight="1" spans="1:21">
      <c r="A6" s="129">
        <v>2</v>
      </c>
      <c r="B6" s="50" t="s">
        <v>41</v>
      </c>
      <c r="C6" s="50" t="s">
        <v>41</v>
      </c>
      <c r="D6" s="101" t="s">
        <v>116</v>
      </c>
      <c r="E6" s="101" t="s">
        <v>24</v>
      </c>
      <c r="F6" s="101" t="s">
        <v>116</v>
      </c>
      <c r="G6" s="50" t="s">
        <v>41</v>
      </c>
      <c r="H6" s="130">
        <v>238</v>
      </c>
      <c r="I6" s="130">
        <v>100</v>
      </c>
      <c r="J6" s="130">
        <v>98</v>
      </c>
      <c r="K6" s="130">
        <v>0</v>
      </c>
      <c r="L6" s="130">
        <v>40</v>
      </c>
      <c r="M6" s="131" t="s">
        <v>973</v>
      </c>
      <c r="N6" s="131" t="s">
        <v>974</v>
      </c>
      <c r="O6" s="131" t="s">
        <v>975</v>
      </c>
      <c r="P6" s="127" t="str">
        <f t="shared" si="0"/>
        <v>A</v>
      </c>
      <c r="Q6" s="127" t="str">
        <f t="shared" si="1"/>
        <v>A</v>
      </c>
      <c r="R6" s="127" t="str">
        <f t="shared" si="2"/>
        <v>C</v>
      </c>
      <c r="S6" s="127" t="str">
        <f t="shared" si="3"/>
        <v>A</v>
      </c>
      <c r="T6" s="127" t="str">
        <f t="shared" si="4"/>
        <v>A</v>
      </c>
      <c r="U6" s="128" t="s">
        <v>976</v>
      </c>
    </row>
    <row r="7" ht="315" customHeight="1" spans="1:21">
      <c r="A7" s="129">
        <v>3</v>
      </c>
      <c r="B7" s="50" t="s">
        <v>49</v>
      </c>
      <c r="C7" s="50" t="s">
        <v>49</v>
      </c>
      <c r="D7" s="101" t="s">
        <v>24</v>
      </c>
      <c r="E7" s="101" t="s">
        <v>24</v>
      </c>
      <c r="F7" s="101" t="s">
        <v>24</v>
      </c>
      <c r="G7" s="50" t="s">
        <v>49</v>
      </c>
      <c r="H7" s="130">
        <v>232</v>
      </c>
      <c r="I7" s="130">
        <v>100</v>
      </c>
      <c r="J7" s="130">
        <v>100</v>
      </c>
      <c r="K7" s="130">
        <v>12</v>
      </c>
      <c r="L7" s="130">
        <v>20</v>
      </c>
      <c r="M7" s="132" t="s">
        <v>977</v>
      </c>
      <c r="N7" s="131" t="s">
        <v>978</v>
      </c>
      <c r="O7" s="131" t="s">
        <v>979</v>
      </c>
      <c r="P7" s="127" t="str">
        <f t="shared" si="0"/>
        <v>A</v>
      </c>
      <c r="Q7" s="127" t="str">
        <f t="shared" si="1"/>
        <v>A</v>
      </c>
      <c r="R7" s="127" t="str">
        <f t="shared" si="2"/>
        <v>A-</v>
      </c>
      <c r="S7" s="127" t="str">
        <f t="shared" si="3"/>
        <v>A-</v>
      </c>
      <c r="T7" s="127" t="str">
        <f t="shared" si="4"/>
        <v>A</v>
      </c>
      <c r="U7" s="128" t="s">
        <v>980</v>
      </c>
    </row>
    <row r="8" ht="315" customHeight="1" spans="1:21">
      <c r="A8" s="129">
        <v>3</v>
      </c>
      <c r="B8" s="50" t="s">
        <v>85</v>
      </c>
      <c r="C8" s="50" t="s">
        <v>85</v>
      </c>
      <c r="D8" s="101" t="s">
        <v>24</v>
      </c>
      <c r="E8" s="101" t="s">
        <v>23</v>
      </c>
      <c r="F8" s="101" t="s">
        <v>24</v>
      </c>
      <c r="G8" s="50" t="s">
        <v>85</v>
      </c>
      <c r="H8" s="130">
        <v>228</v>
      </c>
      <c r="I8" s="130">
        <v>100</v>
      </c>
      <c r="J8" s="130">
        <v>70</v>
      </c>
      <c r="K8" s="130">
        <v>58</v>
      </c>
      <c r="L8" s="130">
        <v>0</v>
      </c>
      <c r="M8" s="131" t="s">
        <v>981</v>
      </c>
      <c r="N8" s="131" t="s">
        <v>982</v>
      </c>
      <c r="O8" s="131" t="s">
        <v>983</v>
      </c>
      <c r="P8" s="127" t="str">
        <f t="shared" si="0"/>
        <v>A</v>
      </c>
      <c r="Q8" s="127" t="str">
        <f t="shared" si="1"/>
        <v>A</v>
      </c>
      <c r="R8" s="127" t="str">
        <f t="shared" si="2"/>
        <v>A</v>
      </c>
      <c r="S8" s="127" t="str">
        <f t="shared" si="3"/>
        <v>C</v>
      </c>
      <c r="T8" s="127" t="str">
        <f t="shared" si="4"/>
        <v>A</v>
      </c>
      <c r="U8" s="128" t="s">
        <v>984</v>
      </c>
    </row>
    <row r="9" ht="315" customHeight="1" spans="1:21">
      <c r="A9" s="129">
        <v>4</v>
      </c>
      <c r="B9" s="50" t="s">
        <v>32</v>
      </c>
      <c r="C9" s="50" t="s">
        <v>32</v>
      </c>
      <c r="D9" s="101" t="s">
        <v>23</v>
      </c>
      <c r="E9" s="101" t="s">
        <v>23</v>
      </c>
      <c r="F9" s="101" t="s">
        <v>24</v>
      </c>
      <c r="G9" s="50" t="s">
        <v>32</v>
      </c>
      <c r="H9" s="130">
        <v>204</v>
      </c>
      <c r="I9" s="130">
        <v>100</v>
      </c>
      <c r="J9" s="130">
        <v>100</v>
      </c>
      <c r="K9" s="130">
        <v>4</v>
      </c>
      <c r="L9" s="130">
        <v>0</v>
      </c>
      <c r="M9" s="131" t="s">
        <v>985</v>
      </c>
      <c r="N9" s="131" t="s">
        <v>986</v>
      </c>
      <c r="O9" s="131" t="s">
        <v>987</v>
      </c>
      <c r="P9" s="127" t="str">
        <f t="shared" si="0"/>
        <v>A</v>
      </c>
      <c r="Q9" s="127" t="str">
        <f t="shared" si="1"/>
        <v>A</v>
      </c>
      <c r="R9" s="127" t="str">
        <f t="shared" si="2"/>
        <v>B+</v>
      </c>
      <c r="S9" s="127" t="str">
        <f t="shared" si="3"/>
        <v>C</v>
      </c>
      <c r="T9" s="127" t="str">
        <f t="shared" si="4"/>
        <v>A-</v>
      </c>
      <c r="U9" s="128" t="s">
        <v>988</v>
      </c>
    </row>
    <row r="10" ht="315" customHeight="1" spans="1:21">
      <c r="A10" s="129">
        <v>5</v>
      </c>
      <c r="B10" s="50" t="s">
        <v>64</v>
      </c>
      <c r="C10" s="50" t="s">
        <v>64</v>
      </c>
      <c r="D10" s="101" t="s">
        <v>23</v>
      </c>
      <c r="E10" s="101" t="s">
        <v>23</v>
      </c>
      <c r="F10" s="101" t="s">
        <v>23</v>
      </c>
      <c r="G10" s="50" t="s">
        <v>64</v>
      </c>
      <c r="H10" s="130">
        <v>196</v>
      </c>
      <c r="I10" s="130">
        <v>100</v>
      </c>
      <c r="J10" s="130">
        <v>18</v>
      </c>
      <c r="K10" s="130">
        <v>58</v>
      </c>
      <c r="L10" s="130">
        <v>20</v>
      </c>
      <c r="M10" s="132" t="s">
        <v>989</v>
      </c>
      <c r="N10" s="132" t="s">
        <v>990</v>
      </c>
      <c r="O10" s="131" t="s">
        <v>991</v>
      </c>
      <c r="P10" s="127" t="str">
        <f t="shared" si="0"/>
        <v>A</v>
      </c>
      <c r="Q10" s="127" t="str">
        <f t="shared" si="1"/>
        <v>B</v>
      </c>
      <c r="R10" s="127" t="str">
        <f t="shared" si="2"/>
        <v>A</v>
      </c>
      <c r="S10" s="127" t="str">
        <f t="shared" si="3"/>
        <v>A-</v>
      </c>
      <c r="T10" s="127" t="str">
        <f t="shared" si="4"/>
        <v>A-</v>
      </c>
      <c r="U10" s="128" t="s">
        <v>992</v>
      </c>
    </row>
    <row r="11" ht="315" customHeight="1" spans="1:21">
      <c r="A11" s="129">
        <v>6</v>
      </c>
      <c r="B11" s="50" t="s">
        <v>59</v>
      </c>
      <c r="C11" s="50" t="s">
        <v>59</v>
      </c>
      <c r="D11" s="101" t="s">
        <v>23</v>
      </c>
      <c r="E11" s="101" t="s">
        <v>23</v>
      </c>
      <c r="F11" s="101" t="s">
        <v>23</v>
      </c>
      <c r="G11" s="50" t="s">
        <v>59</v>
      </c>
      <c r="H11" s="130">
        <v>170</v>
      </c>
      <c r="I11" s="130">
        <v>100</v>
      </c>
      <c r="J11" s="130">
        <v>44</v>
      </c>
      <c r="K11" s="130">
        <v>6</v>
      </c>
      <c r="L11" s="130">
        <v>20</v>
      </c>
      <c r="M11" s="132" t="s">
        <v>993</v>
      </c>
      <c r="N11" s="132" t="s">
        <v>994</v>
      </c>
      <c r="O11" s="131" t="s">
        <v>995</v>
      </c>
      <c r="P11" s="127" t="str">
        <f t="shared" si="0"/>
        <v>A</v>
      </c>
      <c r="Q11" s="127" t="str">
        <f t="shared" si="1"/>
        <v>A-</v>
      </c>
      <c r="R11" s="127" t="str">
        <f t="shared" si="2"/>
        <v>B+</v>
      </c>
      <c r="S11" s="127" t="str">
        <f t="shared" si="3"/>
        <v>A-</v>
      </c>
      <c r="T11" s="127" t="str">
        <f t="shared" si="4"/>
        <v>A-</v>
      </c>
      <c r="U11" s="128" t="s">
        <v>996</v>
      </c>
    </row>
    <row r="12" ht="315" customHeight="1" spans="1:21">
      <c r="A12" s="129">
        <v>7</v>
      </c>
      <c r="B12" s="50" t="s">
        <v>79</v>
      </c>
      <c r="C12" s="50" t="s">
        <v>79</v>
      </c>
      <c r="D12" s="101" t="s">
        <v>23</v>
      </c>
      <c r="E12" s="101" t="s">
        <v>23</v>
      </c>
      <c r="F12" s="101" t="s">
        <v>23</v>
      </c>
      <c r="G12" s="50" t="s">
        <v>79</v>
      </c>
      <c r="H12" s="130">
        <v>164</v>
      </c>
      <c r="I12" s="130">
        <v>100</v>
      </c>
      <c r="J12" s="130">
        <v>44</v>
      </c>
      <c r="K12" s="130">
        <v>0</v>
      </c>
      <c r="L12" s="130">
        <v>20</v>
      </c>
      <c r="M12" s="131" t="s">
        <v>997</v>
      </c>
      <c r="N12" s="131" t="s">
        <v>998</v>
      </c>
      <c r="O12" s="131" t="s">
        <v>999</v>
      </c>
      <c r="P12" s="127" t="str">
        <f t="shared" si="0"/>
        <v>A</v>
      </c>
      <c r="Q12" s="127" t="str">
        <f t="shared" si="1"/>
        <v>A-</v>
      </c>
      <c r="R12" s="127" t="str">
        <f t="shared" si="2"/>
        <v>C</v>
      </c>
      <c r="S12" s="127" t="str">
        <f t="shared" si="3"/>
        <v>A-</v>
      </c>
      <c r="T12" s="127" t="str">
        <f t="shared" si="4"/>
        <v>A-</v>
      </c>
      <c r="U12" s="128" t="s">
        <v>1000</v>
      </c>
    </row>
    <row r="13" ht="315" customHeight="1" spans="1:21">
      <c r="A13" s="129">
        <v>7</v>
      </c>
      <c r="B13" s="50" t="s">
        <v>74</v>
      </c>
      <c r="C13" s="50" t="s">
        <v>74</v>
      </c>
      <c r="D13" s="101" t="s">
        <v>23</v>
      </c>
      <c r="E13" s="101" t="s">
        <v>23</v>
      </c>
      <c r="F13" s="101" t="s">
        <v>23</v>
      </c>
      <c r="G13" s="50" t="s">
        <v>74</v>
      </c>
      <c r="H13" s="130">
        <v>160</v>
      </c>
      <c r="I13" s="130">
        <v>100</v>
      </c>
      <c r="J13" s="130">
        <v>24</v>
      </c>
      <c r="K13" s="130">
        <v>16</v>
      </c>
      <c r="L13" s="130">
        <v>20</v>
      </c>
      <c r="M13" s="131" t="s">
        <v>1001</v>
      </c>
      <c r="N13" s="131" t="s">
        <v>1002</v>
      </c>
      <c r="O13" s="131" t="s">
        <v>1003</v>
      </c>
      <c r="P13" s="127" t="str">
        <f t="shared" si="0"/>
        <v>A</v>
      </c>
      <c r="Q13" s="127" t="str">
        <f t="shared" si="1"/>
        <v>B+</v>
      </c>
      <c r="R13" s="127" t="str">
        <f t="shared" si="2"/>
        <v>A-</v>
      </c>
      <c r="S13" s="127" t="str">
        <f t="shared" si="3"/>
        <v>A-</v>
      </c>
      <c r="T13" s="127" t="str">
        <f t="shared" si="4"/>
        <v>B+</v>
      </c>
      <c r="U13" s="128" t="s">
        <v>1004</v>
      </c>
    </row>
    <row r="14" ht="315" customHeight="1" spans="1:21">
      <c r="A14" s="129">
        <v>8</v>
      </c>
      <c r="B14" s="50" t="s">
        <v>69</v>
      </c>
      <c r="C14" s="50" t="s">
        <v>69</v>
      </c>
      <c r="D14" s="101" t="s">
        <v>33</v>
      </c>
      <c r="E14" s="101" t="s">
        <v>33</v>
      </c>
      <c r="F14" s="101" t="s">
        <v>23</v>
      </c>
      <c r="G14" s="50" t="s">
        <v>69</v>
      </c>
      <c r="H14" s="130">
        <v>146</v>
      </c>
      <c r="I14" s="130">
        <v>100</v>
      </c>
      <c r="J14" s="130">
        <v>46</v>
      </c>
      <c r="K14" s="130">
        <v>0</v>
      </c>
      <c r="L14" s="130">
        <v>0</v>
      </c>
      <c r="M14" s="130" t="s">
        <v>602</v>
      </c>
      <c r="N14" s="130"/>
      <c r="O14" s="130"/>
      <c r="P14" s="127" t="str">
        <f t="shared" si="0"/>
        <v>A</v>
      </c>
      <c r="Q14" s="127" t="str">
        <f t="shared" si="1"/>
        <v>A-</v>
      </c>
      <c r="R14" s="127" t="str">
        <f t="shared" si="2"/>
        <v>C</v>
      </c>
      <c r="S14" s="127" t="str">
        <f t="shared" si="3"/>
        <v>C</v>
      </c>
      <c r="T14" s="127" t="str">
        <f t="shared" si="4"/>
        <v>B+</v>
      </c>
      <c r="U14" s="128" t="s">
        <v>1005</v>
      </c>
    </row>
    <row r="15" ht="315" customHeight="1" spans="1:21">
      <c r="A15" s="129">
        <v>8</v>
      </c>
      <c r="B15" s="50" t="s">
        <v>95</v>
      </c>
      <c r="C15" s="50" t="s">
        <v>95</v>
      </c>
      <c r="D15" s="101" t="s">
        <v>33</v>
      </c>
      <c r="E15" s="101" t="s">
        <v>33</v>
      </c>
      <c r="F15" s="101" t="s">
        <v>33</v>
      </c>
      <c r="G15" s="50" t="s">
        <v>95</v>
      </c>
      <c r="H15" s="130">
        <v>136</v>
      </c>
      <c r="I15" s="130">
        <v>100</v>
      </c>
      <c r="J15" s="130">
        <v>26</v>
      </c>
      <c r="K15" s="130">
        <v>10</v>
      </c>
      <c r="L15" s="130">
        <v>0</v>
      </c>
      <c r="M15" s="131" t="s">
        <v>1006</v>
      </c>
      <c r="N15" s="132" t="s">
        <v>1007</v>
      </c>
      <c r="O15" s="131" t="s">
        <v>1008</v>
      </c>
      <c r="P15" s="127" t="str">
        <f t="shared" si="0"/>
        <v>A</v>
      </c>
      <c r="Q15" s="127" t="str">
        <f t="shared" si="1"/>
        <v>B+</v>
      </c>
      <c r="R15" s="127" t="str">
        <f t="shared" si="2"/>
        <v>B+</v>
      </c>
      <c r="S15" s="127" t="str">
        <f t="shared" si="3"/>
        <v>C</v>
      </c>
      <c r="T15" s="127" t="str">
        <f t="shared" si="4"/>
        <v>B+</v>
      </c>
      <c r="U15" s="128" t="s">
        <v>1009</v>
      </c>
    </row>
    <row r="16" ht="315" customHeight="1" spans="1:21">
      <c r="A16" s="129">
        <v>9</v>
      </c>
      <c r="B16" s="50" t="s">
        <v>110</v>
      </c>
      <c r="C16" s="50" t="s">
        <v>110</v>
      </c>
      <c r="D16" s="101" t="s">
        <v>33</v>
      </c>
      <c r="E16" s="101" t="s">
        <v>33</v>
      </c>
      <c r="F16" s="101" t="s">
        <v>33</v>
      </c>
      <c r="G16" s="50" t="s">
        <v>110</v>
      </c>
      <c r="H16" s="130">
        <v>124</v>
      </c>
      <c r="I16" s="130">
        <v>100</v>
      </c>
      <c r="J16" s="130">
        <v>24</v>
      </c>
      <c r="K16" s="130">
        <v>0</v>
      </c>
      <c r="L16" s="130">
        <v>0</v>
      </c>
      <c r="M16" s="131" t="s">
        <v>1010</v>
      </c>
      <c r="N16" s="131" t="s">
        <v>1011</v>
      </c>
      <c r="O16" s="131" t="s">
        <v>1012</v>
      </c>
      <c r="P16" s="127" t="str">
        <f t="shared" si="0"/>
        <v>A</v>
      </c>
      <c r="Q16" s="127" t="str">
        <f t="shared" si="1"/>
        <v>B+</v>
      </c>
      <c r="R16" s="127" t="str">
        <f t="shared" si="2"/>
        <v>C</v>
      </c>
      <c r="S16" s="127" t="str">
        <f t="shared" si="3"/>
        <v>C</v>
      </c>
      <c r="T16" s="127" t="str">
        <f t="shared" si="4"/>
        <v>B+</v>
      </c>
      <c r="U16" s="128" t="s">
        <v>1013</v>
      </c>
    </row>
    <row r="17" ht="315" customHeight="1" spans="1:21">
      <c r="A17" s="129">
        <v>9</v>
      </c>
      <c r="B17" s="50" t="s">
        <v>90</v>
      </c>
      <c r="C17" s="50" t="s">
        <v>90</v>
      </c>
      <c r="D17" s="101" t="s">
        <v>80</v>
      </c>
      <c r="E17" s="101" t="s">
        <v>80</v>
      </c>
      <c r="F17" s="101" t="s">
        <v>80</v>
      </c>
      <c r="G17" s="50" t="s">
        <v>90</v>
      </c>
      <c r="H17" s="130">
        <v>122</v>
      </c>
      <c r="I17" s="130">
        <v>100</v>
      </c>
      <c r="J17" s="130">
        <v>0</v>
      </c>
      <c r="K17" s="130">
        <v>2</v>
      </c>
      <c r="L17" s="130">
        <v>20</v>
      </c>
      <c r="M17" s="131" t="s">
        <v>1014</v>
      </c>
      <c r="N17" s="131" t="s">
        <v>1015</v>
      </c>
      <c r="O17" s="131" t="s">
        <v>1016</v>
      </c>
      <c r="P17" s="127" t="str">
        <f t="shared" si="0"/>
        <v>A</v>
      </c>
      <c r="Q17" s="127" t="str">
        <f t="shared" si="1"/>
        <v>C</v>
      </c>
      <c r="R17" s="127" t="str">
        <f t="shared" si="2"/>
        <v>B</v>
      </c>
      <c r="S17" s="127" t="str">
        <f t="shared" si="3"/>
        <v>A-</v>
      </c>
      <c r="T17" s="127" t="str">
        <f t="shared" si="4"/>
        <v>B</v>
      </c>
      <c r="U17" s="128" t="s">
        <v>1017</v>
      </c>
    </row>
    <row r="18" ht="315" customHeight="1" spans="1:21">
      <c r="A18" s="129">
        <v>10</v>
      </c>
      <c r="B18" s="50" t="s">
        <v>100</v>
      </c>
      <c r="C18" s="50" t="s">
        <v>100</v>
      </c>
      <c r="D18" s="101" t="s">
        <v>33</v>
      </c>
      <c r="E18" s="101" t="s">
        <v>33</v>
      </c>
      <c r="F18" s="101" t="s">
        <v>80</v>
      </c>
      <c r="G18" s="50" t="s">
        <v>100</v>
      </c>
      <c r="H18" s="130">
        <v>106</v>
      </c>
      <c r="I18" s="130">
        <v>100</v>
      </c>
      <c r="J18" s="130">
        <v>6</v>
      </c>
      <c r="K18" s="130">
        <v>0</v>
      </c>
      <c r="L18" s="130">
        <v>0</v>
      </c>
      <c r="M18" s="131" t="s">
        <v>1018</v>
      </c>
      <c r="N18" s="131" t="s">
        <v>1019</v>
      </c>
      <c r="O18" s="131" t="s">
        <v>1020</v>
      </c>
      <c r="P18" s="127" t="str">
        <f t="shared" si="0"/>
        <v>A</v>
      </c>
      <c r="Q18" s="127" t="str">
        <f t="shared" si="1"/>
        <v>B</v>
      </c>
      <c r="R18" s="127" t="str">
        <f t="shared" si="2"/>
        <v>C</v>
      </c>
      <c r="S18" s="127" t="str">
        <f t="shared" si="3"/>
        <v>C</v>
      </c>
      <c r="T18" s="127" t="str">
        <f t="shared" si="4"/>
        <v>B</v>
      </c>
      <c r="U18" s="128" t="s">
        <v>1021</v>
      </c>
    </row>
    <row r="19" ht="315" customHeight="1" spans="1:21">
      <c r="A19" s="129">
        <v>11</v>
      </c>
      <c r="B19" s="50" t="s">
        <v>105</v>
      </c>
      <c r="C19" s="50" t="s">
        <v>105</v>
      </c>
      <c r="D19" s="101" t="s">
        <v>80</v>
      </c>
      <c r="E19" s="101" t="s">
        <v>80</v>
      </c>
      <c r="F19" s="101" t="s">
        <v>293</v>
      </c>
      <c r="G19" s="50" t="s">
        <v>105</v>
      </c>
      <c r="H19" s="130">
        <v>104</v>
      </c>
      <c r="I19" s="130">
        <v>100</v>
      </c>
      <c r="J19" s="130">
        <v>0</v>
      </c>
      <c r="K19" s="130">
        <v>4</v>
      </c>
      <c r="L19" s="130">
        <v>0</v>
      </c>
      <c r="M19" s="131" t="s">
        <v>1022</v>
      </c>
      <c r="N19" s="131" t="s">
        <v>1023</v>
      </c>
      <c r="O19" s="131" t="s">
        <v>1024</v>
      </c>
      <c r="P19" s="127" t="str">
        <f t="shared" si="0"/>
        <v>A</v>
      </c>
      <c r="Q19" s="127" t="str">
        <f t="shared" si="1"/>
        <v>C</v>
      </c>
      <c r="R19" s="127" t="str">
        <f t="shared" si="2"/>
        <v>B+</v>
      </c>
      <c r="S19" s="127" t="str">
        <f t="shared" si="3"/>
        <v>C</v>
      </c>
      <c r="T19" s="127" t="str">
        <f t="shared" si="4"/>
        <v>B</v>
      </c>
      <c r="U19" s="128" t="s">
        <v>1025</v>
      </c>
    </row>
    <row r="20" ht="315" customHeight="1" spans="1:21">
      <c r="A20" s="129">
        <v>11</v>
      </c>
      <c r="B20" s="50" t="s">
        <v>54</v>
      </c>
      <c r="C20" s="50" t="s">
        <v>54</v>
      </c>
      <c r="D20" s="101" t="s">
        <v>80</v>
      </c>
      <c r="E20" s="101" t="s">
        <v>80</v>
      </c>
      <c r="F20" s="101" t="s">
        <v>293</v>
      </c>
      <c r="G20" s="50" t="s">
        <v>54</v>
      </c>
      <c r="H20" s="130">
        <v>71</v>
      </c>
      <c r="I20" s="130">
        <v>65</v>
      </c>
      <c r="J20" s="130">
        <v>6</v>
      </c>
      <c r="K20" s="130">
        <v>0</v>
      </c>
      <c r="L20" s="130">
        <v>0</v>
      </c>
      <c r="M20" s="132" t="s">
        <v>1026</v>
      </c>
      <c r="N20" s="132" t="s">
        <v>1027</v>
      </c>
      <c r="O20" s="132" t="s">
        <v>1028</v>
      </c>
      <c r="P20" s="127" t="str">
        <f t="shared" si="0"/>
        <v>B</v>
      </c>
      <c r="Q20" s="127" t="str">
        <f t="shared" si="1"/>
        <v>B</v>
      </c>
      <c r="R20" s="127" t="str">
        <f t="shared" si="2"/>
        <v>C</v>
      </c>
      <c r="S20" s="127" t="str">
        <f t="shared" si="3"/>
        <v>C</v>
      </c>
      <c r="T20" s="127" t="str">
        <f t="shared" si="4"/>
        <v>B</v>
      </c>
      <c r="U20" s="128" t="s">
        <v>1029</v>
      </c>
    </row>
  </sheetData>
  <mergeCells count="1">
    <mergeCell ref="A1:L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28</vt:i4>
      </vt:variant>
    </vt:vector>
  </HeadingPairs>
  <TitlesOfParts>
    <vt:vector size="28" baseType="lpstr">
      <vt:lpstr>座位表</vt:lpstr>
      <vt:lpstr>名单</vt:lpstr>
      <vt:lpstr>day1</vt:lpstr>
      <vt:lpstr>Day1反馈表</vt:lpstr>
      <vt:lpstr>day2</vt:lpstr>
      <vt:lpstr>Day2反馈表</vt:lpstr>
      <vt:lpstr>day3</vt:lpstr>
      <vt:lpstr>Day3反馈表</vt:lpstr>
      <vt:lpstr>day4</vt:lpstr>
      <vt:lpstr>Day4反馈表</vt:lpstr>
      <vt:lpstr>day5</vt:lpstr>
      <vt:lpstr>day51</vt:lpstr>
      <vt:lpstr>陈一实</vt:lpstr>
      <vt:lpstr>Day5反馈表</vt:lpstr>
      <vt:lpstr>day6</vt:lpstr>
      <vt:lpstr>day61</vt:lpstr>
      <vt:lpstr>Day6反馈表</vt:lpstr>
      <vt:lpstr>day7</vt:lpstr>
      <vt:lpstr>day71</vt:lpstr>
      <vt:lpstr>Day7反馈表</vt:lpstr>
      <vt:lpstr>day8</vt:lpstr>
      <vt:lpstr>Day8反馈表</vt:lpstr>
      <vt:lpstr>Sheet26</vt:lpstr>
      <vt:lpstr>day9</vt:lpstr>
      <vt:lpstr>day91</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