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wu/Desktop/nov2020_homework-main/data/"/>
    </mc:Choice>
  </mc:AlternateContent>
  <xr:revisionPtr revIDLastSave="0" documentId="13_ncr:1_{33161C90-DDF4-FE41-ABB9-62728BF548B4}" xr6:coauthVersionLast="45" xr6:coauthVersionMax="45" xr10:uidLastSave="{00000000-0000-0000-0000-000000000000}"/>
  <bookViews>
    <workbookView xWindow="0" yWindow="460" windowWidth="38400" windowHeight="19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3" i="1" l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12" i="1"/>
  <c r="J12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T16" i="1"/>
  <c r="T12" i="1"/>
  <c r="T13" i="1"/>
  <c r="T14" i="1"/>
  <c r="T15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U11" i="1"/>
  <c r="T11" i="1"/>
  <c r="R11" i="1"/>
  <c r="R12" i="1" s="1"/>
  <c r="R13" i="1" s="1"/>
  <c r="R14" i="1" s="1"/>
  <c r="R15" i="1" s="1"/>
  <c r="S11" i="1"/>
  <c r="R16" i="1"/>
  <c r="R17" i="1" s="1"/>
  <c r="R18" i="1" s="1"/>
  <c r="R19" i="1" s="1"/>
  <c r="R20" i="1" s="1"/>
  <c r="R21" i="1"/>
  <c r="R22" i="1" s="1"/>
  <c r="R23" i="1" s="1"/>
  <c r="R24" i="1" s="1"/>
  <c r="R25" i="1" s="1"/>
  <c r="R26" i="1"/>
  <c r="R27" i="1" s="1"/>
  <c r="R28" i="1" s="1"/>
  <c r="R29" i="1" s="1"/>
  <c r="R30" i="1" s="1"/>
  <c r="R31" i="1"/>
  <c r="R32" i="1" s="1"/>
  <c r="R33" i="1" s="1"/>
  <c r="R34" i="1" s="1"/>
  <c r="R35" i="1" s="1"/>
  <c r="R36" i="1"/>
  <c r="R37" i="1"/>
  <c r="R38" i="1" s="1"/>
  <c r="R39" i="1" s="1"/>
  <c r="R40" i="1" s="1"/>
  <c r="R41" i="1"/>
  <c r="R42" i="1" s="1"/>
  <c r="R43" i="1" s="1"/>
  <c r="R44" i="1" s="1"/>
  <c r="R45" i="1" s="1"/>
  <c r="R46" i="1"/>
  <c r="R47" i="1" s="1"/>
  <c r="R48" i="1" s="1"/>
  <c r="R49" i="1" s="1"/>
  <c r="R50" i="1"/>
  <c r="R51" i="1" s="1"/>
  <c r="R52" i="1" s="1"/>
  <c r="R53" i="1" s="1"/>
  <c r="R54" i="1" s="1"/>
  <c r="R55" i="1"/>
  <c r="R56" i="1" s="1"/>
  <c r="R57" i="1" s="1"/>
  <c r="R58" i="1" s="1"/>
  <c r="R59" i="1" s="1"/>
  <c r="R60" i="1"/>
  <c r="R61" i="1"/>
  <c r="R62" i="1" s="1"/>
  <c r="R63" i="1" s="1"/>
  <c r="R64" i="1" s="1"/>
  <c r="R65" i="1"/>
  <c r="R66" i="1" s="1"/>
  <c r="R67" i="1" s="1"/>
  <c r="R68" i="1" s="1"/>
  <c r="R69" i="1" s="1"/>
  <c r="R70" i="1"/>
  <c r="R71" i="1" s="1"/>
  <c r="R72" i="1" s="1"/>
  <c r="R73" i="1" s="1"/>
  <c r="R74" i="1" s="1"/>
  <c r="R75" i="1"/>
  <c r="R76" i="1" s="1"/>
  <c r="R77" i="1" s="1"/>
  <c r="R78" i="1" s="1"/>
  <c r="R79" i="1" s="1"/>
  <c r="R80" i="1"/>
  <c r="R81" i="1"/>
  <c r="R82" i="1" s="1"/>
  <c r="R83" i="1" s="1"/>
  <c r="R84" i="1" s="1"/>
  <c r="R85" i="1"/>
  <c r="R86" i="1"/>
  <c r="R87" i="1" s="1"/>
  <c r="R88" i="1" s="1"/>
  <c r="R89" i="1" s="1"/>
  <c r="R90" i="1"/>
  <c r="R91" i="1"/>
  <c r="R92" i="1" s="1"/>
  <c r="R93" i="1" s="1"/>
  <c r="R94" i="1" s="1"/>
  <c r="R95" i="1"/>
  <c r="R96" i="1"/>
  <c r="R97" i="1" s="1"/>
  <c r="R98" i="1" s="1"/>
  <c r="R99" i="1" s="1"/>
  <c r="R100" i="1"/>
  <c r="R101" i="1" s="1"/>
  <c r="R102" i="1" s="1"/>
  <c r="R103" i="1" s="1"/>
  <c r="R104" i="1" s="1"/>
  <c r="R105" i="1"/>
  <c r="R106" i="1"/>
  <c r="R107" i="1"/>
  <c r="R108" i="1" s="1"/>
  <c r="R109" i="1" s="1"/>
  <c r="R110" i="1"/>
  <c r="R111" i="1" s="1"/>
  <c r="R112" i="1" s="1"/>
  <c r="R113" i="1" s="1"/>
  <c r="R114" i="1" s="1"/>
  <c r="R115" i="1"/>
  <c r="R116" i="1" s="1"/>
  <c r="R117" i="1" s="1"/>
  <c r="R118" i="1" s="1"/>
  <c r="R119" i="1" s="1"/>
  <c r="R120" i="1"/>
  <c r="R121" i="1" s="1"/>
  <c r="R122" i="1" s="1"/>
  <c r="R123" i="1" s="1"/>
  <c r="R124" i="1" s="1"/>
  <c r="R125" i="1"/>
  <c r="R126" i="1"/>
  <c r="R127" i="1" s="1"/>
  <c r="R128" i="1" s="1"/>
  <c r="R129" i="1" s="1"/>
  <c r="R130" i="1"/>
  <c r="R131" i="1" s="1"/>
  <c r="R132" i="1" s="1"/>
  <c r="R133" i="1" s="1"/>
  <c r="R134" i="1" s="1"/>
  <c r="R135" i="1"/>
  <c r="R136" i="1" s="1"/>
  <c r="R137" i="1" s="1"/>
  <c r="R138" i="1" s="1"/>
  <c r="R139" i="1" s="1"/>
  <c r="R140" i="1"/>
  <c r="R141" i="1" s="1"/>
  <c r="R142" i="1" s="1"/>
  <c r="R143" i="1" s="1"/>
  <c r="R144" i="1" s="1"/>
  <c r="R145" i="1"/>
  <c r="R146" i="1" s="1"/>
  <c r="R147" i="1" s="1"/>
  <c r="R148" i="1" s="1"/>
  <c r="R149" i="1" s="1"/>
  <c r="R150" i="1"/>
  <c r="R151" i="1" s="1"/>
  <c r="R152" i="1" s="1"/>
  <c r="R153" i="1" s="1"/>
  <c r="R154" i="1" s="1"/>
  <c r="R155" i="1"/>
  <c r="R156" i="1" s="1"/>
  <c r="R157" i="1" s="1"/>
  <c r="R158" i="1" s="1"/>
  <c r="R159" i="1" s="1"/>
  <c r="R160" i="1"/>
  <c r="R161" i="1"/>
  <c r="R162" i="1" s="1"/>
  <c r="R163" i="1" s="1"/>
  <c r="R164" i="1" s="1"/>
  <c r="R165" i="1"/>
  <c r="R166" i="1" s="1"/>
  <c r="R167" i="1" s="1"/>
  <c r="R168" i="1" s="1"/>
  <c r="R169" i="1" s="1"/>
  <c r="R170" i="1"/>
  <c r="R171" i="1"/>
  <c r="R172" i="1" s="1"/>
  <c r="R173" i="1" s="1"/>
  <c r="R174" i="1" s="1"/>
  <c r="R175" i="1"/>
  <c r="R176" i="1" s="1"/>
  <c r="R177" i="1" s="1"/>
  <c r="R178" i="1" s="1"/>
  <c r="R179" i="1" s="1"/>
  <c r="R180" i="1"/>
  <c r="R181" i="1" s="1"/>
  <c r="R182" i="1" s="1"/>
  <c r="R183" i="1" s="1"/>
  <c r="R184" i="1" s="1"/>
  <c r="R185" i="1"/>
  <c r="R186" i="1"/>
  <c r="R187" i="1"/>
  <c r="R188" i="1" s="1"/>
  <c r="R189" i="1" s="1"/>
  <c r="R190" i="1"/>
  <c r="R191" i="1" s="1"/>
  <c r="R192" i="1" s="1"/>
  <c r="R193" i="1" s="1"/>
  <c r="R194" i="1" s="1"/>
  <c r="R195" i="1"/>
  <c r="R196" i="1" s="1"/>
  <c r="R197" i="1" s="1"/>
  <c r="R198" i="1" s="1"/>
  <c r="R199" i="1" s="1"/>
  <c r="R200" i="1"/>
  <c r="R201" i="1"/>
  <c r="R202" i="1"/>
  <c r="R203" i="1"/>
  <c r="R204" i="1" s="1"/>
  <c r="R205" i="1"/>
  <c r="R206" i="1" s="1"/>
  <c r="R207" i="1" s="1"/>
  <c r="R208" i="1" s="1"/>
  <c r="R209" i="1" s="1"/>
  <c r="R210" i="1"/>
  <c r="R211" i="1" s="1"/>
  <c r="R212" i="1" s="1"/>
  <c r="R213" i="1" s="1"/>
  <c r="R214" i="1" s="1"/>
  <c r="R215" i="1"/>
  <c r="R216" i="1" s="1"/>
  <c r="R217" i="1" s="1"/>
  <c r="R218" i="1" s="1"/>
  <c r="R219" i="1" s="1"/>
  <c r="R220" i="1"/>
  <c r="R221" i="1" s="1"/>
  <c r="R222" i="1" s="1"/>
  <c r="R223" i="1" s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17" i="1"/>
  <c r="P16" i="1"/>
  <c r="P12" i="1"/>
  <c r="P11" i="1"/>
  <c r="P13" i="1"/>
  <c r="P14" i="1"/>
  <c r="P15" i="1"/>
  <c r="O12" i="1"/>
  <c r="O11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L12" i="1" a="1"/>
  <c r="L12" i="1" s="1"/>
  <c r="L11" i="1" a="1"/>
  <c r="L11" i="1" s="1"/>
  <c r="Q11" i="1" s="1"/>
  <c r="L16" i="1" a="1"/>
  <c r="L16" i="1" s="1"/>
  <c r="Q16" i="1" s="1"/>
  <c r="Q17" i="1" s="1"/>
  <c r="Q18" i="1" s="1"/>
  <c r="Q19" i="1" s="1"/>
  <c r="Q20" i="1" s="1"/>
  <c r="L13" i="1" a="1"/>
  <c r="L13" i="1"/>
  <c r="L14" i="1" a="1"/>
  <c r="L14" i="1"/>
  <c r="L15" i="1" a="1"/>
  <c r="L15" i="1"/>
  <c r="Q21" i="1"/>
  <c r="Q22" i="1" s="1"/>
  <c r="Q23" i="1" s="1"/>
  <c r="Q24" i="1" s="1"/>
  <c r="Q25" i="1" s="1"/>
  <c r="Q26" i="1"/>
  <c r="Q27" i="1" s="1"/>
  <c r="Q28" i="1" s="1"/>
  <c r="Q29" i="1" s="1"/>
  <c r="Q30" i="1" s="1"/>
  <c r="Q31" i="1"/>
  <c r="Q32" i="1" s="1"/>
  <c r="Q33" i="1" s="1"/>
  <c r="Q34" i="1" s="1"/>
  <c r="Q35" i="1" s="1"/>
  <c r="Q36" i="1"/>
  <c r="Q37" i="1" s="1"/>
  <c r="Q38" i="1" s="1"/>
  <c r="Q39" i="1" s="1"/>
  <c r="Q40" i="1" s="1"/>
  <c r="Q41" i="1"/>
  <c r="Q42" i="1" s="1"/>
  <c r="Q43" i="1" s="1"/>
  <c r="Q44" i="1" s="1"/>
  <c r="Q45" i="1" s="1"/>
  <c r="Q46" i="1"/>
  <c r="Q47" i="1" s="1"/>
  <c r="Q48" i="1" s="1"/>
  <c r="Q49" i="1" s="1"/>
  <c r="Q50" i="1"/>
  <c r="Q51" i="1" s="1"/>
  <c r="Q52" i="1" s="1"/>
  <c r="Q53" i="1" s="1"/>
  <c r="Q54" i="1" s="1"/>
  <c r="Q55" i="1"/>
  <c r="Q56" i="1" s="1"/>
  <c r="Q57" i="1" s="1"/>
  <c r="Q58" i="1" s="1"/>
  <c r="Q59" i="1" s="1"/>
  <c r="Q60" i="1"/>
  <c r="Q61" i="1" s="1"/>
  <c r="Q62" i="1" s="1"/>
  <c r="Q63" i="1" s="1"/>
  <c r="Q64" i="1" s="1"/>
  <c r="Q65" i="1"/>
  <c r="Q66" i="1" s="1"/>
  <c r="Q67" i="1" s="1"/>
  <c r="Q68" i="1" s="1"/>
  <c r="Q69" i="1" s="1"/>
  <c r="Q70" i="1"/>
  <c r="Q71" i="1" s="1"/>
  <c r="Q72" i="1" s="1"/>
  <c r="Q73" i="1" s="1"/>
  <c r="Q74" i="1" s="1"/>
  <c r="Q75" i="1"/>
  <c r="Q76" i="1" s="1"/>
  <c r="Q77" i="1" s="1"/>
  <c r="Q78" i="1" s="1"/>
  <c r="Q79" i="1" s="1"/>
  <c r="Q80" i="1"/>
  <c r="Q81" i="1" s="1"/>
  <c r="Q82" i="1" s="1"/>
  <c r="Q83" i="1" s="1"/>
  <c r="Q84" i="1" s="1"/>
  <c r="Q85" i="1"/>
  <c r="Q86" i="1" s="1"/>
  <c r="Q87" i="1" s="1"/>
  <c r="Q88" i="1" s="1"/>
  <c r="Q89" i="1" s="1"/>
  <c r="Q90" i="1"/>
  <c r="Q91" i="1" s="1"/>
  <c r="Q92" i="1" s="1"/>
  <c r="Q93" i="1" s="1"/>
  <c r="Q94" i="1" s="1"/>
  <c r="Q95" i="1"/>
  <c r="Q96" i="1" s="1"/>
  <c r="Q97" i="1" s="1"/>
  <c r="Q98" i="1" s="1"/>
  <c r="Q99" i="1" s="1"/>
  <c r="Q100" i="1"/>
  <c r="Q101" i="1" s="1"/>
  <c r="Q102" i="1" s="1"/>
  <c r="Q103" i="1" s="1"/>
  <c r="Q104" i="1" s="1"/>
  <c r="Q105" i="1"/>
  <c r="Q106" i="1" s="1"/>
  <c r="Q107" i="1" s="1"/>
  <c r="Q108" i="1" s="1"/>
  <c r="Q109" i="1" s="1"/>
  <c r="Q110" i="1"/>
  <c r="Q111" i="1" s="1"/>
  <c r="Q112" i="1" s="1"/>
  <c r="Q113" i="1" s="1"/>
  <c r="Q114" i="1" s="1"/>
  <c r="Q115" i="1"/>
  <c r="Q116" i="1" s="1"/>
  <c r="Q117" i="1" s="1"/>
  <c r="Q118" i="1" s="1"/>
  <c r="Q119" i="1" s="1"/>
  <c r="Q120" i="1"/>
  <c r="Q121" i="1" s="1"/>
  <c r="Q122" i="1" s="1"/>
  <c r="Q123" i="1" s="1"/>
  <c r="Q124" i="1" s="1"/>
  <c r="Q125" i="1"/>
  <c r="Q126" i="1" s="1"/>
  <c r="Q127" i="1" s="1"/>
  <c r="Q128" i="1" s="1"/>
  <c r="Q129" i="1" s="1"/>
  <c r="Q130" i="1"/>
  <c r="Q131" i="1" s="1"/>
  <c r="Q132" i="1" s="1"/>
  <c r="Q133" i="1" s="1"/>
  <c r="Q134" i="1" s="1"/>
  <c r="Q135" i="1"/>
  <c r="Q136" i="1" s="1"/>
  <c r="Q137" i="1" s="1"/>
  <c r="Q138" i="1" s="1"/>
  <c r="Q139" i="1" s="1"/>
  <c r="Q140" i="1"/>
  <c r="Q141" i="1" s="1"/>
  <c r="Q142" i="1" s="1"/>
  <c r="Q143" i="1" s="1"/>
  <c r="Q144" i="1" s="1"/>
  <c r="Q145" i="1"/>
  <c r="Q146" i="1" s="1"/>
  <c r="Q147" i="1" s="1"/>
  <c r="Q148" i="1" s="1"/>
  <c r="Q149" i="1" s="1"/>
  <c r="Q150" i="1"/>
  <c r="Q151" i="1" s="1"/>
  <c r="Q152" i="1" s="1"/>
  <c r="Q153" i="1" s="1"/>
  <c r="Q154" i="1" s="1"/>
  <c r="Q155" i="1"/>
  <c r="Q156" i="1" s="1"/>
  <c r="Q157" i="1" s="1"/>
  <c r="Q158" i="1" s="1"/>
  <c r="Q159" i="1" s="1"/>
  <c r="Q160" i="1"/>
  <c r="Q161" i="1" s="1"/>
  <c r="Q162" i="1" s="1"/>
  <c r="Q163" i="1" s="1"/>
  <c r="Q164" i="1" s="1"/>
  <c r="Q165" i="1"/>
  <c r="Q166" i="1" s="1"/>
  <c r="Q167" i="1" s="1"/>
  <c r="Q168" i="1" s="1"/>
  <c r="Q169" i="1" s="1"/>
  <c r="Q170" i="1"/>
  <c r="Q171" i="1" s="1"/>
  <c r="Q172" i="1" s="1"/>
  <c r="Q173" i="1" s="1"/>
  <c r="Q174" i="1" s="1"/>
  <c r="Q175" i="1"/>
  <c r="Q176" i="1" s="1"/>
  <c r="Q177" i="1" s="1"/>
  <c r="Q178" i="1" s="1"/>
  <c r="Q179" i="1" s="1"/>
  <c r="Q180" i="1"/>
  <c r="Q181" i="1" s="1"/>
  <c r="Q182" i="1" s="1"/>
  <c r="Q183" i="1" s="1"/>
  <c r="Q184" i="1" s="1"/>
  <c r="Q185" i="1"/>
  <c r="Q186" i="1" s="1"/>
  <c r="Q187" i="1" s="1"/>
  <c r="Q188" i="1" s="1"/>
  <c r="Q189" i="1" s="1"/>
  <c r="Q190" i="1"/>
  <c r="Q191" i="1" s="1"/>
  <c r="Q192" i="1" s="1"/>
  <c r="Q193" i="1" s="1"/>
  <c r="Q194" i="1" s="1"/>
  <c r="Q195" i="1"/>
  <c r="Q196" i="1" s="1"/>
  <c r="Q197" i="1" s="1"/>
  <c r="Q198" i="1" s="1"/>
  <c r="Q199" i="1" s="1"/>
  <c r="Q200" i="1"/>
  <c r="Q201" i="1" s="1"/>
  <c r="Q202" i="1" s="1"/>
  <c r="Q203" i="1" s="1"/>
  <c r="Q204" i="1" s="1"/>
  <c r="Q205" i="1"/>
  <c r="Q206" i="1" s="1"/>
  <c r="Q207" i="1" s="1"/>
  <c r="Q208" i="1" s="1"/>
  <c r="Q209" i="1" s="1"/>
  <c r="Q210" i="1"/>
  <c r="Q211" i="1" s="1"/>
  <c r="Q212" i="1" s="1"/>
  <c r="Q213" i="1" s="1"/>
  <c r="Q214" i="1" s="1"/>
  <c r="Q215" i="1"/>
  <c r="Q216" i="1" s="1"/>
  <c r="Q217" i="1" s="1"/>
  <c r="Q218" i="1" s="1"/>
  <c r="Q219" i="1" s="1"/>
  <c r="Q220" i="1"/>
  <c r="Q221" i="1" s="1"/>
  <c r="Q222" i="1" s="1"/>
  <c r="Q223" i="1" s="1"/>
  <c r="L17" i="1" a="1"/>
  <c r="L17" i="1" s="1"/>
  <c r="L18" i="1" a="1"/>
  <c r="L18" i="1" s="1"/>
  <c r="L19" i="1" a="1"/>
  <c r="L19" i="1"/>
  <c r="L20" i="1" a="1"/>
  <c r="L20" i="1" s="1"/>
  <c r="L21" i="1" a="1"/>
  <c r="L21" i="1" s="1"/>
  <c r="L22" i="1" a="1"/>
  <c r="L22" i="1" s="1"/>
  <c r="L23" i="1" a="1"/>
  <c r="L23" i="1"/>
  <c r="L24" i="1" a="1"/>
  <c r="L24" i="1" s="1"/>
  <c r="L25" i="1" a="1"/>
  <c r="L25" i="1" s="1"/>
  <c r="L26" i="1" a="1"/>
  <c r="L26" i="1" s="1"/>
  <c r="L27" i="1" a="1"/>
  <c r="L27" i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/>
  <c r="L36" i="1" a="1"/>
  <c r="L36" i="1" s="1"/>
  <c r="L37" i="1" a="1"/>
  <c r="L37" i="1" s="1"/>
  <c r="L38" i="1" a="1"/>
  <c r="L38" i="1" s="1"/>
  <c r="L39" i="1" a="1"/>
  <c r="L39" i="1"/>
  <c r="L40" i="1" a="1"/>
  <c r="L40" i="1" s="1"/>
  <c r="L41" i="1" a="1"/>
  <c r="L41" i="1" s="1"/>
  <c r="L42" i="1" a="1"/>
  <c r="L42" i="1" s="1"/>
  <c r="L43" i="1" a="1"/>
  <c r="L43" i="1"/>
  <c r="L44" i="1" a="1"/>
  <c r="L44" i="1" s="1"/>
  <c r="L45" i="1" a="1"/>
  <c r="L45" i="1" s="1"/>
  <c r="L46" i="1" a="1"/>
  <c r="L46" i="1" s="1"/>
  <c r="L47" i="1" a="1"/>
  <c r="L47" i="1"/>
  <c r="L48" i="1" a="1"/>
  <c r="L48" i="1" s="1"/>
  <c r="L49" i="1" a="1"/>
  <c r="L49" i="1" s="1"/>
  <c r="L50" i="1" a="1"/>
  <c r="L50" i="1" s="1"/>
  <c r="L51" i="1" a="1"/>
  <c r="L51" i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/>
  <c r="L60" i="1" a="1"/>
  <c r="L60" i="1" s="1"/>
  <c r="L61" i="1" a="1"/>
  <c r="L61" i="1" s="1"/>
  <c r="L62" i="1" a="1"/>
  <c r="L62" i="1" s="1"/>
  <c r="L63" i="1" a="1"/>
  <c r="L63" i="1"/>
  <c r="L64" i="1" a="1"/>
  <c r="L64" i="1" s="1"/>
  <c r="L65" i="1" a="1"/>
  <c r="L65" i="1" s="1"/>
  <c r="L66" i="1" a="1"/>
  <c r="L66" i="1" s="1"/>
  <c r="L67" i="1" a="1"/>
  <c r="L67" i="1"/>
  <c r="L68" i="1" a="1"/>
  <c r="L68" i="1" s="1"/>
  <c r="L69" i="1" a="1"/>
  <c r="L69" i="1" s="1"/>
  <c r="L70" i="1" a="1"/>
  <c r="L70" i="1" s="1"/>
  <c r="L71" i="1" a="1"/>
  <c r="L71" i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/>
  <c r="L80" i="1" a="1"/>
  <c r="L80" i="1" s="1"/>
  <c r="L81" i="1" a="1"/>
  <c r="L81" i="1" s="1"/>
  <c r="L82" i="1" a="1"/>
  <c r="L82" i="1" s="1"/>
  <c r="L83" i="1" a="1"/>
  <c r="L83" i="1"/>
  <c r="L84" i="1" a="1"/>
  <c r="L84" i="1" s="1"/>
  <c r="L85" i="1" a="1"/>
  <c r="L85" i="1" s="1"/>
  <c r="L86" i="1" a="1"/>
  <c r="L86" i="1" s="1"/>
  <c r="L87" i="1" a="1"/>
  <c r="L87" i="1"/>
  <c r="L88" i="1" a="1"/>
  <c r="L88" i="1" s="1"/>
  <c r="L89" i="1" a="1"/>
  <c r="L89" i="1" s="1"/>
  <c r="L90" i="1" a="1"/>
  <c r="L90" i="1" s="1"/>
  <c r="L91" i="1" a="1"/>
  <c r="L91" i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/>
  <c r="L100" i="1" a="1"/>
  <c r="L100" i="1" s="1"/>
  <c r="L101" i="1" a="1"/>
  <c r="L101" i="1" s="1"/>
  <c r="L102" i="1" a="1"/>
  <c r="L102" i="1" s="1"/>
  <c r="L103" i="1" a="1"/>
  <c r="L103" i="1"/>
  <c r="L104" i="1" a="1"/>
  <c r="L104" i="1" s="1"/>
  <c r="L105" i="1" a="1"/>
  <c r="L105" i="1" s="1"/>
  <c r="L106" i="1" a="1"/>
  <c r="L106" i="1" s="1"/>
  <c r="L107" i="1" a="1"/>
  <c r="L107" i="1"/>
  <c r="L108" i="1" a="1"/>
  <c r="L108" i="1" s="1"/>
  <c r="L109" i="1" a="1"/>
  <c r="L109" i="1" s="1"/>
  <c r="L110" i="1" a="1"/>
  <c r="L110" i="1" s="1"/>
  <c r="L111" i="1" a="1"/>
  <c r="L111" i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/>
  <c r="L120" i="1" a="1"/>
  <c r="L120" i="1" s="1"/>
  <c r="L121" i="1" a="1"/>
  <c r="L121" i="1" s="1"/>
  <c r="L122" i="1" a="1"/>
  <c r="L122" i="1" s="1"/>
  <c r="L123" i="1" a="1"/>
  <c r="L123" i="1"/>
  <c r="L124" i="1" a="1"/>
  <c r="L124" i="1" s="1"/>
  <c r="L125" i="1" a="1"/>
  <c r="L125" i="1" s="1"/>
  <c r="L126" i="1" a="1"/>
  <c r="L126" i="1" s="1"/>
  <c r="L127" i="1" a="1"/>
  <c r="L127" i="1"/>
  <c r="L128" i="1" a="1"/>
  <c r="L128" i="1" s="1"/>
  <c r="L129" i="1" a="1"/>
  <c r="L129" i="1" s="1"/>
  <c r="L130" i="1" a="1"/>
  <c r="L130" i="1" s="1"/>
  <c r="L131" i="1" a="1"/>
  <c r="L131" i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/>
  <c r="L140" i="1" a="1"/>
  <c r="L140" i="1" s="1"/>
  <c r="L141" i="1" a="1"/>
  <c r="L141" i="1" s="1"/>
  <c r="L142" i="1" a="1"/>
  <c r="L142" i="1" s="1"/>
  <c r="L143" i="1" a="1"/>
  <c r="L143" i="1"/>
  <c r="L144" i="1" a="1"/>
  <c r="L144" i="1" s="1"/>
  <c r="L145" i="1" a="1"/>
  <c r="L145" i="1" s="1"/>
  <c r="L146" i="1" a="1"/>
  <c r="L146" i="1" s="1"/>
  <c r="L147" i="1" a="1"/>
  <c r="L147" i="1"/>
  <c r="L148" i="1" a="1"/>
  <c r="L148" i="1" s="1"/>
  <c r="L149" i="1" a="1"/>
  <c r="L149" i="1" s="1"/>
  <c r="L150" i="1" a="1"/>
  <c r="L150" i="1" s="1"/>
  <c r="L151" i="1" a="1"/>
  <c r="L151" i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/>
  <c r="L160" i="1" a="1"/>
  <c r="L160" i="1" s="1"/>
  <c r="L161" i="1" a="1"/>
  <c r="L161" i="1" s="1"/>
  <c r="L162" i="1" a="1"/>
  <c r="L162" i="1" s="1"/>
  <c r="L163" i="1" a="1"/>
  <c r="L163" i="1"/>
  <c r="L164" i="1" a="1"/>
  <c r="L164" i="1" s="1"/>
  <c r="L165" i="1" a="1"/>
  <c r="L165" i="1" s="1"/>
  <c r="L166" i="1" a="1"/>
  <c r="L166" i="1" s="1"/>
  <c r="L167" i="1" a="1"/>
  <c r="L167" i="1"/>
  <c r="L168" i="1" a="1"/>
  <c r="L168" i="1" s="1"/>
  <c r="L169" i="1" a="1"/>
  <c r="L169" i="1" s="1"/>
  <c r="L170" i="1" a="1"/>
  <c r="L170" i="1" s="1"/>
  <c r="L171" i="1" a="1"/>
  <c r="L171" i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/>
  <c r="L180" i="1" a="1"/>
  <c r="L180" i="1" s="1"/>
  <c r="L181" i="1" a="1"/>
  <c r="L181" i="1" s="1"/>
  <c r="L182" i="1" a="1"/>
  <c r="L182" i="1" s="1"/>
  <c r="L183" i="1" a="1"/>
  <c r="L183" i="1"/>
  <c r="L184" i="1" a="1"/>
  <c r="L184" i="1" s="1"/>
  <c r="L185" i="1" a="1"/>
  <c r="L185" i="1" s="1"/>
  <c r="L186" i="1" a="1"/>
  <c r="L186" i="1" s="1"/>
  <c r="L187" i="1" a="1"/>
  <c r="L187" i="1"/>
  <c r="L188" i="1" a="1"/>
  <c r="L188" i="1" s="1"/>
  <c r="L189" i="1" a="1"/>
  <c r="L189" i="1" s="1"/>
  <c r="L190" i="1" a="1"/>
  <c r="L190" i="1" s="1"/>
  <c r="L191" i="1" a="1"/>
  <c r="L191" i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/>
  <c r="L200" i="1" a="1"/>
  <c r="L200" i="1" s="1"/>
  <c r="L201" i="1" a="1"/>
  <c r="L201" i="1" s="1"/>
  <c r="L202" i="1" a="1"/>
  <c r="L202" i="1" s="1"/>
  <c r="L203" i="1" a="1"/>
  <c r="L203" i="1"/>
  <c r="L204" i="1" a="1"/>
  <c r="L204" i="1" s="1"/>
  <c r="L205" i="1" a="1"/>
  <c r="L205" i="1" s="1"/>
  <c r="L206" i="1" a="1"/>
  <c r="L206" i="1" s="1"/>
  <c r="L207" i="1" a="1"/>
  <c r="L207" i="1"/>
  <c r="L208" i="1" a="1"/>
  <c r="L208" i="1" s="1"/>
  <c r="L209" i="1" a="1"/>
  <c r="L209" i="1" s="1"/>
  <c r="L210" i="1" a="1"/>
  <c r="L210" i="1" s="1"/>
  <c r="L211" i="1" a="1"/>
  <c r="L211" i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/>
  <c r="L220" i="1" a="1"/>
  <c r="L220" i="1" s="1"/>
  <c r="L221" i="1" a="1"/>
  <c r="L221" i="1" s="1"/>
  <c r="L222" i="1" a="1"/>
  <c r="L222" i="1" s="1"/>
  <c r="L223" i="1" a="1"/>
  <c r="L223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5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12" i="1"/>
  <c r="I13" i="1"/>
  <c r="I14" i="1"/>
  <c r="I15" i="1"/>
  <c r="I16" i="1"/>
  <c r="I17" i="1"/>
  <c r="I18" i="1"/>
  <c r="I19" i="1"/>
  <c r="I20" i="1"/>
  <c r="I21" i="1"/>
  <c r="I22" i="1"/>
  <c r="I11" i="1"/>
  <c r="Q12" i="1" l="1"/>
  <c r="Q13" i="1"/>
  <c r="Q14" i="1" s="1"/>
  <c r="Q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<sst xmlns="http://schemas.openxmlformats.org/spreadsheetml/2006/main" count="17" uniqueCount="15">
  <si>
    <t>Date (America/Chicago)</t>
  </si>
  <si>
    <t>Contract=ERN,Strip=12/1/2016</t>
  </si>
  <si>
    <t>Settlement_Price</t>
  </si>
  <si>
    <t>Contract=H,Strip=12/1/2016</t>
  </si>
  <si>
    <t>"Henry, NG LD1 Futures"</t>
  </si>
  <si>
    <t>Time Series Function</t>
  </si>
  <si>
    <t>Contract=XPR,Strip=12/1/2016</t>
  </si>
  <si>
    <t>Assumption</t>
  </si>
  <si>
    <t>Holding 100MW</t>
  </si>
  <si>
    <t>Short Position</t>
  </si>
  <si>
    <t>PnL</t>
  </si>
  <si>
    <t>Trading fractions</t>
  </si>
  <si>
    <t>Coefficent product 3</t>
  </si>
  <si>
    <t>Coefficient product 2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</si>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</sst>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Sheet1!$V$12:$V$223</c:f>
              <c:numCache>
                <c:formatCode>_(* #,##0.00_);_(* \(#,##0.00\);_(* "-"??_);_(@_)</c:formatCode>
                <c:ptCount val="212"/>
                <c:pt idx="0">
                  <c:v>19.400255615706556</c:v>
                </c:pt>
                <c:pt idx="1">
                  <c:v>-22.664927559529588</c:v>
                </c:pt>
                <c:pt idx="2">
                  <c:v>-32.824304331728854</c:v>
                </c:pt>
                <c:pt idx="3">
                  <c:v>-18.213288758207</c:v>
                </c:pt>
                <c:pt idx="4">
                  <c:v>2.7665739598523942</c:v>
                </c:pt>
                <c:pt idx="5">
                  <c:v>21.253808907499206</c:v>
                </c:pt>
                <c:pt idx="6">
                  <c:v>40.269281764284642</c:v>
                </c:pt>
                <c:pt idx="7">
                  <c:v>40.269281764284642</c:v>
                </c:pt>
                <c:pt idx="8">
                  <c:v>67.443900985097571</c:v>
                </c:pt>
                <c:pt idx="9">
                  <c:v>53.640945517608998</c:v>
                </c:pt>
                <c:pt idx="10">
                  <c:v>96.929008838222217</c:v>
                </c:pt>
                <c:pt idx="11">
                  <c:v>130.26575009792396</c:v>
                </c:pt>
                <c:pt idx="12">
                  <c:v>152.20991694133181</c:v>
                </c:pt>
                <c:pt idx="13">
                  <c:v>169.18920037278667</c:v>
                </c:pt>
                <c:pt idx="14">
                  <c:v>152.66011695130737</c:v>
                </c:pt>
                <c:pt idx="15">
                  <c:v>169.71155773955797</c:v>
                </c:pt>
                <c:pt idx="16">
                  <c:v>158.41659277354574</c:v>
                </c:pt>
                <c:pt idx="17">
                  <c:v>139.1897531626787</c:v>
                </c:pt>
                <c:pt idx="18">
                  <c:v>91.344800969156495</c:v>
                </c:pt>
                <c:pt idx="19">
                  <c:v>96.794275442906837</c:v>
                </c:pt>
                <c:pt idx="20">
                  <c:v>82.205117003079067</c:v>
                </c:pt>
                <c:pt idx="21">
                  <c:v>66.877076267322991</c:v>
                </c:pt>
                <c:pt idx="22">
                  <c:v>65.182293999766898</c:v>
                </c:pt>
                <c:pt idx="23">
                  <c:v>72.363111823126928</c:v>
                </c:pt>
                <c:pt idx="24">
                  <c:v>36.784941028120102</c:v>
                </c:pt>
                <c:pt idx="25">
                  <c:v>-13.372626039205898</c:v>
                </c:pt>
                <c:pt idx="26">
                  <c:v>-31.6164982228388</c:v>
                </c:pt>
                <c:pt idx="27">
                  <c:v>-28.739210638405893</c:v>
                </c:pt>
                <c:pt idx="28">
                  <c:v>-40.019808270410977</c:v>
                </c:pt>
                <c:pt idx="29">
                  <c:v>-53.174670358390813</c:v>
                </c:pt>
                <c:pt idx="30">
                  <c:v>-87.623346254882563</c:v>
                </c:pt>
                <c:pt idx="31">
                  <c:v>-73.049528835766068</c:v>
                </c:pt>
                <c:pt idx="32">
                  <c:v>-38.192268857883391</c:v>
                </c:pt>
                <c:pt idx="33">
                  <c:v>-65.053820986978735</c:v>
                </c:pt>
                <c:pt idx="34">
                  <c:v>-66.102372115163234</c:v>
                </c:pt>
                <c:pt idx="35">
                  <c:v>-92.079096133481926</c:v>
                </c:pt>
                <c:pt idx="36">
                  <c:v>-121.86789785459541</c:v>
                </c:pt>
                <c:pt idx="37">
                  <c:v>-149.59283889583548</c:v>
                </c:pt>
                <c:pt idx="38">
                  <c:v>-152.67969951795885</c:v>
                </c:pt>
                <c:pt idx="39">
                  <c:v>-93.685804733435361</c:v>
                </c:pt>
                <c:pt idx="40">
                  <c:v>-91.262174191761005</c:v>
                </c:pt>
                <c:pt idx="41">
                  <c:v>-107.96469897212864</c:v>
                </c:pt>
                <c:pt idx="42">
                  <c:v>-93.554177676762265</c:v>
                </c:pt>
                <c:pt idx="43">
                  <c:v>-77.759398479481206</c:v>
                </c:pt>
                <c:pt idx="44">
                  <c:v>-125.48529729729717</c:v>
                </c:pt>
                <c:pt idx="45">
                  <c:v>-132.71910997204077</c:v>
                </c:pt>
                <c:pt idx="46">
                  <c:v>-111.71575164141632</c:v>
                </c:pt>
                <c:pt idx="47">
                  <c:v>-147.41572380943217</c:v>
                </c:pt>
                <c:pt idx="48">
                  <c:v>-163.48886732012306</c:v>
                </c:pt>
                <c:pt idx="49">
                  <c:v>-147.46260224484649</c:v>
                </c:pt>
                <c:pt idx="50">
                  <c:v>-123.08325886580224</c:v>
                </c:pt>
                <c:pt idx="51">
                  <c:v>-168.80439559913884</c:v>
                </c:pt>
                <c:pt idx="52">
                  <c:v>-226.69431372622148</c:v>
                </c:pt>
                <c:pt idx="53">
                  <c:v>-220.42232171661681</c:v>
                </c:pt>
                <c:pt idx="54">
                  <c:v>-261.35962198734569</c:v>
                </c:pt>
                <c:pt idx="55">
                  <c:v>-308.44224259803559</c:v>
                </c:pt>
                <c:pt idx="56">
                  <c:v>-281.3578557108417</c:v>
                </c:pt>
                <c:pt idx="57">
                  <c:v>-294.8385160729249</c:v>
                </c:pt>
                <c:pt idx="58">
                  <c:v>-316.74522631021955</c:v>
                </c:pt>
                <c:pt idx="59">
                  <c:v>-304.41505297225785</c:v>
                </c:pt>
                <c:pt idx="60">
                  <c:v>-304.80672783748059</c:v>
                </c:pt>
                <c:pt idx="61">
                  <c:v>-258.64114117957615</c:v>
                </c:pt>
                <c:pt idx="62">
                  <c:v>-261.0005564623134</c:v>
                </c:pt>
                <c:pt idx="63">
                  <c:v>-272.00206420610903</c:v>
                </c:pt>
                <c:pt idx="64">
                  <c:v>-269.69155455990767</c:v>
                </c:pt>
                <c:pt idx="65">
                  <c:v>-258.07905723370459</c:v>
                </c:pt>
                <c:pt idx="66">
                  <c:v>-242.24068784424253</c:v>
                </c:pt>
                <c:pt idx="67">
                  <c:v>-252.19750480834955</c:v>
                </c:pt>
                <c:pt idx="68">
                  <c:v>-254.85524906332967</c:v>
                </c:pt>
                <c:pt idx="69">
                  <c:v>-243.7244724200018</c:v>
                </c:pt>
                <c:pt idx="70">
                  <c:v>-212.28243025358097</c:v>
                </c:pt>
                <c:pt idx="71">
                  <c:v>-181.78144320938918</c:v>
                </c:pt>
                <c:pt idx="72">
                  <c:v>-168.56273831244516</c:v>
                </c:pt>
                <c:pt idx="73">
                  <c:v>-126.44127831964488</c:v>
                </c:pt>
                <c:pt idx="74">
                  <c:v>-181.77279263001674</c:v>
                </c:pt>
                <c:pt idx="75">
                  <c:v>-198.84550129964509</c:v>
                </c:pt>
                <c:pt idx="76">
                  <c:v>-198.16986961461816</c:v>
                </c:pt>
                <c:pt idx="77">
                  <c:v>-181.77499096286692</c:v>
                </c:pt>
                <c:pt idx="78">
                  <c:v>-236.66249139882484</c:v>
                </c:pt>
                <c:pt idx="79">
                  <c:v>-243.30681585439379</c:v>
                </c:pt>
                <c:pt idx="80">
                  <c:v>-256.02471029978369</c:v>
                </c:pt>
                <c:pt idx="81">
                  <c:v>-256.02471029978369</c:v>
                </c:pt>
                <c:pt idx="82">
                  <c:v>-274.45788988988943</c:v>
                </c:pt>
                <c:pt idx="83">
                  <c:v>-272.61111159111169</c:v>
                </c:pt>
                <c:pt idx="84">
                  <c:v>-293.31740412179988</c:v>
                </c:pt>
                <c:pt idx="85">
                  <c:v>-287.4001132561134</c:v>
                </c:pt>
                <c:pt idx="86">
                  <c:v>-301.8812272949026</c:v>
                </c:pt>
                <c:pt idx="87">
                  <c:v>-347.32532818532809</c:v>
                </c:pt>
                <c:pt idx="88">
                  <c:v>-356.7571587967941</c:v>
                </c:pt>
                <c:pt idx="89">
                  <c:v>-436.45658555209502</c:v>
                </c:pt>
                <c:pt idx="90">
                  <c:v>-402.63001173463726</c:v>
                </c:pt>
                <c:pt idx="91">
                  <c:v>-402.96422627278434</c:v>
                </c:pt>
                <c:pt idx="92">
                  <c:v>-370.83897161258074</c:v>
                </c:pt>
                <c:pt idx="93">
                  <c:v>-353.36747490347489</c:v>
                </c:pt>
                <c:pt idx="94">
                  <c:v>-345.1146574540312</c:v>
                </c:pt>
                <c:pt idx="95">
                  <c:v>-372.00455499003647</c:v>
                </c:pt>
                <c:pt idx="96">
                  <c:v>-425.59465141373448</c:v>
                </c:pt>
                <c:pt idx="97">
                  <c:v>-439.80970018856078</c:v>
                </c:pt>
                <c:pt idx="98">
                  <c:v>-400.71204068090719</c:v>
                </c:pt>
                <c:pt idx="99">
                  <c:v>-422.04059557371238</c:v>
                </c:pt>
                <c:pt idx="100">
                  <c:v>-401.91454820174476</c:v>
                </c:pt>
                <c:pt idx="101">
                  <c:v>-416.09503575961708</c:v>
                </c:pt>
                <c:pt idx="102">
                  <c:v>-488.31154067173929</c:v>
                </c:pt>
                <c:pt idx="103">
                  <c:v>-475.85677539039989</c:v>
                </c:pt>
                <c:pt idx="104">
                  <c:v>-506.97484065535855</c:v>
                </c:pt>
                <c:pt idx="105">
                  <c:v>-541.46640187141065</c:v>
                </c:pt>
                <c:pt idx="106">
                  <c:v>-541.46640187141065</c:v>
                </c:pt>
                <c:pt idx="107">
                  <c:v>-423.13266513800136</c:v>
                </c:pt>
                <c:pt idx="108">
                  <c:v>-435.10937060003198</c:v>
                </c:pt>
                <c:pt idx="109">
                  <c:v>-429.87755670293791</c:v>
                </c:pt>
                <c:pt idx="110">
                  <c:v>-457.72678660204338</c:v>
                </c:pt>
                <c:pt idx="111">
                  <c:v>-417.87587667968182</c:v>
                </c:pt>
                <c:pt idx="112">
                  <c:v>-417.12202926450345</c:v>
                </c:pt>
                <c:pt idx="113">
                  <c:v>-413.76435135135125</c:v>
                </c:pt>
                <c:pt idx="114">
                  <c:v>-414.53333791804926</c:v>
                </c:pt>
                <c:pt idx="115">
                  <c:v>-424.99315383968678</c:v>
                </c:pt>
                <c:pt idx="116">
                  <c:v>-409.15019543400604</c:v>
                </c:pt>
                <c:pt idx="117">
                  <c:v>-398.69042053374142</c:v>
                </c:pt>
                <c:pt idx="118">
                  <c:v>-356.75935135135114</c:v>
                </c:pt>
                <c:pt idx="119">
                  <c:v>-368.96972106181875</c:v>
                </c:pt>
                <c:pt idx="120">
                  <c:v>-415.41694885525158</c:v>
                </c:pt>
                <c:pt idx="121">
                  <c:v>-407.13864001760066</c:v>
                </c:pt>
                <c:pt idx="122">
                  <c:v>-393.19683166631194</c:v>
                </c:pt>
                <c:pt idx="123">
                  <c:v>-389.86710862063092</c:v>
                </c:pt>
                <c:pt idx="124">
                  <c:v>-481.33695889622504</c:v>
                </c:pt>
                <c:pt idx="125">
                  <c:v>-505.88200195376066</c:v>
                </c:pt>
                <c:pt idx="126">
                  <c:v>-445.66452084810953</c:v>
                </c:pt>
                <c:pt idx="127">
                  <c:v>-417.07625163268949</c:v>
                </c:pt>
                <c:pt idx="128">
                  <c:v>-471.09624024024015</c:v>
                </c:pt>
                <c:pt idx="129">
                  <c:v>-464.40005750378441</c:v>
                </c:pt>
                <c:pt idx="130">
                  <c:v>-427.26994724814995</c:v>
                </c:pt>
                <c:pt idx="131">
                  <c:v>-407.94298124793522</c:v>
                </c:pt>
                <c:pt idx="132">
                  <c:v>-342.71642430164138</c:v>
                </c:pt>
                <c:pt idx="133">
                  <c:v>-310.12068577436548</c:v>
                </c:pt>
                <c:pt idx="134">
                  <c:v>-304.20357357357352</c:v>
                </c:pt>
                <c:pt idx="135">
                  <c:v>-313.92500148189947</c:v>
                </c:pt>
                <c:pt idx="136">
                  <c:v>-319.756701823203</c:v>
                </c:pt>
                <c:pt idx="137">
                  <c:v>-333.8781249606659</c:v>
                </c:pt>
                <c:pt idx="138">
                  <c:v>-324.11494298287926</c:v>
                </c:pt>
                <c:pt idx="139">
                  <c:v>-344.12845102980737</c:v>
                </c:pt>
                <c:pt idx="140">
                  <c:v>-278.93704956445481</c:v>
                </c:pt>
                <c:pt idx="141">
                  <c:v>-296.66986875121984</c:v>
                </c:pt>
                <c:pt idx="142">
                  <c:v>-357.47072731043045</c:v>
                </c:pt>
                <c:pt idx="143">
                  <c:v>-397.28687498084082</c:v>
                </c:pt>
                <c:pt idx="144">
                  <c:v>-417.86181710477604</c:v>
                </c:pt>
                <c:pt idx="145">
                  <c:v>-429.70631541578769</c:v>
                </c:pt>
                <c:pt idx="146">
                  <c:v>-419.383607729696</c:v>
                </c:pt>
                <c:pt idx="147">
                  <c:v>-377.16699151606463</c:v>
                </c:pt>
                <c:pt idx="148">
                  <c:v>-407.09902166043639</c:v>
                </c:pt>
                <c:pt idx="149">
                  <c:v>-340.78823795591279</c:v>
                </c:pt>
                <c:pt idx="150">
                  <c:v>-332.03936296050915</c:v>
                </c:pt>
                <c:pt idx="151">
                  <c:v>-332.03936296050915</c:v>
                </c:pt>
                <c:pt idx="152">
                  <c:v>-301.07037979201823</c:v>
                </c:pt>
                <c:pt idx="153">
                  <c:v>-288.11338680768768</c:v>
                </c:pt>
                <c:pt idx="154">
                  <c:v>-359.92266941750904</c:v>
                </c:pt>
                <c:pt idx="155">
                  <c:v>-341.59361617982177</c:v>
                </c:pt>
                <c:pt idx="156">
                  <c:v>-385.44416796034784</c:v>
                </c:pt>
                <c:pt idx="157">
                  <c:v>-381.45057049492834</c:v>
                </c:pt>
                <c:pt idx="158">
                  <c:v>-380.30772229367722</c:v>
                </c:pt>
                <c:pt idx="159">
                  <c:v>-393.30345320030165</c:v>
                </c:pt>
                <c:pt idx="160">
                  <c:v>-407.80294805019912</c:v>
                </c:pt>
                <c:pt idx="161">
                  <c:v>-397.63567947146385</c:v>
                </c:pt>
                <c:pt idx="162">
                  <c:v>-464.10910188310481</c:v>
                </c:pt>
                <c:pt idx="163">
                  <c:v>-484.69573978856943</c:v>
                </c:pt>
                <c:pt idx="164">
                  <c:v>-446.23060716530472</c:v>
                </c:pt>
                <c:pt idx="165">
                  <c:v>-414.69786066812139</c:v>
                </c:pt>
                <c:pt idx="166">
                  <c:v>-436.43319750519731</c:v>
                </c:pt>
                <c:pt idx="167">
                  <c:v>-430.62530570051831</c:v>
                </c:pt>
                <c:pt idx="168">
                  <c:v>-392.94307876616858</c:v>
                </c:pt>
                <c:pt idx="169">
                  <c:v>-365.4758916866881</c:v>
                </c:pt>
                <c:pt idx="170">
                  <c:v>-344.54834751993394</c:v>
                </c:pt>
                <c:pt idx="171">
                  <c:v>-372.91335766049951</c:v>
                </c:pt>
                <c:pt idx="172">
                  <c:v>-382.79157755304732</c:v>
                </c:pt>
                <c:pt idx="173">
                  <c:v>-444.13162129000148</c:v>
                </c:pt>
                <c:pt idx="174">
                  <c:v>-459.9833038193583</c:v>
                </c:pt>
                <c:pt idx="175">
                  <c:v>-538.85034014521761</c:v>
                </c:pt>
                <c:pt idx="176">
                  <c:v>-579.31302477347072</c:v>
                </c:pt>
                <c:pt idx="177">
                  <c:v>-561.19086578704673</c:v>
                </c:pt>
                <c:pt idx="178">
                  <c:v>-546.17932202583825</c:v>
                </c:pt>
                <c:pt idx="179">
                  <c:v>-634.10264466958461</c:v>
                </c:pt>
                <c:pt idx="180">
                  <c:v>-613.15491144270163</c:v>
                </c:pt>
                <c:pt idx="181">
                  <c:v>-597.25799628096911</c:v>
                </c:pt>
                <c:pt idx="182">
                  <c:v>-611.66661953965331</c:v>
                </c:pt>
                <c:pt idx="183">
                  <c:v>-557.76690871885285</c:v>
                </c:pt>
                <c:pt idx="184">
                  <c:v>-557.76690871885285</c:v>
                </c:pt>
                <c:pt idx="185">
                  <c:v>-505.05507940847747</c:v>
                </c:pt>
                <c:pt idx="186">
                  <c:v>-474.77069874514427</c:v>
                </c:pt>
                <c:pt idx="187">
                  <c:v>-357.67479815986189</c:v>
                </c:pt>
                <c:pt idx="188">
                  <c:v>-280.01784937506682</c:v>
                </c:pt>
                <c:pt idx="189">
                  <c:v>-304.79165904365891</c:v>
                </c:pt>
                <c:pt idx="190">
                  <c:v>-331.34321608565051</c:v>
                </c:pt>
                <c:pt idx="191">
                  <c:v>-274.52293363819854</c:v>
                </c:pt>
                <c:pt idx="192">
                  <c:v>-189.06453398401845</c:v>
                </c:pt>
                <c:pt idx="193">
                  <c:v>-118.99897885851442</c:v>
                </c:pt>
                <c:pt idx="194">
                  <c:v>-98.749651098552476</c:v>
                </c:pt>
                <c:pt idx="195">
                  <c:v>-97.264064036569835</c:v>
                </c:pt>
                <c:pt idx="196">
                  <c:v>-132.59472066953322</c:v>
                </c:pt>
                <c:pt idx="197">
                  <c:v>-6.3110490346025472</c:v>
                </c:pt>
                <c:pt idx="198">
                  <c:v>-40.810057671053983</c:v>
                </c:pt>
                <c:pt idx="199">
                  <c:v>1.0551288918095452</c:v>
                </c:pt>
                <c:pt idx="200">
                  <c:v>10.515004509664323</c:v>
                </c:pt>
                <c:pt idx="201">
                  <c:v>-83.419352078888551</c:v>
                </c:pt>
                <c:pt idx="202">
                  <c:v>-50.235210339908008</c:v>
                </c:pt>
                <c:pt idx="203">
                  <c:v>-80.447455548167454</c:v>
                </c:pt>
                <c:pt idx="204">
                  <c:v>-30.067403515613023</c:v>
                </c:pt>
                <c:pt idx="205">
                  <c:v>-129.78216703900534</c:v>
                </c:pt>
                <c:pt idx="206">
                  <c:v>-207.41138524965618</c:v>
                </c:pt>
                <c:pt idx="207">
                  <c:v>-230.60578327623398</c:v>
                </c:pt>
                <c:pt idx="208">
                  <c:v>-256.17860316893211</c:v>
                </c:pt>
                <c:pt idx="209">
                  <c:v>-256.17860316893211</c:v>
                </c:pt>
                <c:pt idx="210">
                  <c:v>-299.06815199964967</c:v>
                </c:pt>
                <c:pt idx="211">
                  <c:v>-405.73471768798527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E9-754C-9499-DCE39CB7C32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Sheet1!$W$12:$W$223</c:f>
              <c:numCache>
                <c:formatCode>General</c:formatCode>
                <c:ptCount val="212"/>
                <c:pt idx="0">
                  <c:v>15</c:v>
                </c:pt>
                <c:pt idx="1">
                  <c:v>-30</c:v>
                </c:pt>
                <c:pt idx="2">
                  <c:v>-53</c:v>
                </c:pt>
                <c:pt idx="3">
                  <c:v>-37</c:v>
                </c:pt>
                <c:pt idx="4">
                  <c:v>-2</c:v>
                </c:pt>
                <c:pt idx="5">
                  <c:v>16</c:v>
                </c:pt>
                <c:pt idx="6">
                  <c:v>38</c:v>
                </c:pt>
                <c:pt idx="7">
                  <c:v>38</c:v>
                </c:pt>
                <c:pt idx="8">
                  <c:v>66</c:v>
                </c:pt>
                <c:pt idx="9">
                  <c:v>49</c:v>
                </c:pt>
                <c:pt idx="10">
                  <c:v>99</c:v>
                </c:pt>
                <c:pt idx="11">
                  <c:v>112</c:v>
                </c:pt>
                <c:pt idx="12">
                  <c:v>155</c:v>
                </c:pt>
                <c:pt idx="13">
                  <c:v>164</c:v>
                </c:pt>
                <c:pt idx="14">
                  <c:v>142</c:v>
                </c:pt>
                <c:pt idx="15">
                  <c:v>152</c:v>
                </c:pt>
                <c:pt idx="16">
                  <c:v>136</c:v>
                </c:pt>
                <c:pt idx="17">
                  <c:v>113</c:v>
                </c:pt>
                <c:pt idx="18">
                  <c:v>55</c:v>
                </c:pt>
                <c:pt idx="19">
                  <c:v>76</c:v>
                </c:pt>
                <c:pt idx="20">
                  <c:v>57</c:v>
                </c:pt>
                <c:pt idx="21">
                  <c:v>37</c:v>
                </c:pt>
                <c:pt idx="22">
                  <c:v>29</c:v>
                </c:pt>
                <c:pt idx="23">
                  <c:v>38</c:v>
                </c:pt>
                <c:pt idx="24">
                  <c:v>7</c:v>
                </c:pt>
                <c:pt idx="25">
                  <c:v>-60</c:v>
                </c:pt>
                <c:pt idx="26">
                  <c:v>-84</c:v>
                </c:pt>
                <c:pt idx="27">
                  <c:v>-80</c:v>
                </c:pt>
                <c:pt idx="28">
                  <c:v>-95</c:v>
                </c:pt>
                <c:pt idx="29">
                  <c:v>-112</c:v>
                </c:pt>
                <c:pt idx="30">
                  <c:v>-155</c:v>
                </c:pt>
                <c:pt idx="31">
                  <c:v>-136</c:v>
                </c:pt>
                <c:pt idx="32">
                  <c:v>-91</c:v>
                </c:pt>
                <c:pt idx="33">
                  <c:v>-123</c:v>
                </c:pt>
                <c:pt idx="34">
                  <c:v>-104</c:v>
                </c:pt>
                <c:pt idx="35">
                  <c:v>-136</c:v>
                </c:pt>
                <c:pt idx="36">
                  <c:v>-158</c:v>
                </c:pt>
                <c:pt idx="37">
                  <c:v>-193</c:v>
                </c:pt>
                <c:pt idx="38">
                  <c:v>-180</c:v>
                </c:pt>
                <c:pt idx="39">
                  <c:v>-112</c:v>
                </c:pt>
                <c:pt idx="40">
                  <c:v>-109</c:v>
                </c:pt>
                <c:pt idx="41">
                  <c:v>-128</c:v>
                </c:pt>
                <c:pt idx="42">
                  <c:v>-111</c:v>
                </c:pt>
                <c:pt idx="43">
                  <c:v>-93</c:v>
                </c:pt>
                <c:pt idx="44">
                  <c:v>-148</c:v>
                </c:pt>
                <c:pt idx="45">
                  <c:v>-156</c:v>
                </c:pt>
                <c:pt idx="46">
                  <c:v>-132</c:v>
                </c:pt>
                <c:pt idx="47">
                  <c:v>-168</c:v>
                </c:pt>
                <c:pt idx="48">
                  <c:v>-149</c:v>
                </c:pt>
                <c:pt idx="49">
                  <c:v>-133</c:v>
                </c:pt>
                <c:pt idx="50">
                  <c:v>-106</c:v>
                </c:pt>
                <c:pt idx="51">
                  <c:v>-152</c:v>
                </c:pt>
                <c:pt idx="52">
                  <c:v>-211</c:v>
                </c:pt>
                <c:pt idx="53">
                  <c:v>-211</c:v>
                </c:pt>
                <c:pt idx="54">
                  <c:v>-244</c:v>
                </c:pt>
                <c:pt idx="55">
                  <c:v>-293</c:v>
                </c:pt>
                <c:pt idx="56">
                  <c:v>-262</c:v>
                </c:pt>
                <c:pt idx="57">
                  <c:v>-277</c:v>
                </c:pt>
                <c:pt idx="58">
                  <c:v>-313</c:v>
                </c:pt>
                <c:pt idx="59">
                  <c:v>-299</c:v>
                </c:pt>
                <c:pt idx="60">
                  <c:v>-279</c:v>
                </c:pt>
                <c:pt idx="61">
                  <c:v>-223</c:v>
                </c:pt>
                <c:pt idx="62">
                  <c:v>-217</c:v>
                </c:pt>
                <c:pt idx="63">
                  <c:v>-263</c:v>
                </c:pt>
                <c:pt idx="64">
                  <c:v>-260</c:v>
                </c:pt>
                <c:pt idx="65">
                  <c:v>-252</c:v>
                </c:pt>
                <c:pt idx="66">
                  <c:v>-233</c:v>
                </c:pt>
                <c:pt idx="67">
                  <c:v>-253</c:v>
                </c:pt>
                <c:pt idx="68">
                  <c:v>-243</c:v>
                </c:pt>
                <c:pt idx="69">
                  <c:v>-230</c:v>
                </c:pt>
                <c:pt idx="70">
                  <c:v>-192</c:v>
                </c:pt>
                <c:pt idx="71">
                  <c:v>-156</c:v>
                </c:pt>
                <c:pt idx="72">
                  <c:v>-151</c:v>
                </c:pt>
                <c:pt idx="73">
                  <c:v>-110</c:v>
                </c:pt>
                <c:pt idx="74">
                  <c:v>-189</c:v>
                </c:pt>
                <c:pt idx="75">
                  <c:v>-210</c:v>
                </c:pt>
                <c:pt idx="76">
                  <c:v>-203</c:v>
                </c:pt>
                <c:pt idx="77">
                  <c:v>-173</c:v>
                </c:pt>
                <c:pt idx="78">
                  <c:v>-232</c:v>
                </c:pt>
                <c:pt idx="79">
                  <c:v>-240</c:v>
                </c:pt>
                <c:pt idx="80">
                  <c:v>-282</c:v>
                </c:pt>
                <c:pt idx="81">
                  <c:v>-282</c:v>
                </c:pt>
                <c:pt idx="82">
                  <c:v>-288</c:v>
                </c:pt>
                <c:pt idx="83">
                  <c:v>-292</c:v>
                </c:pt>
                <c:pt idx="84">
                  <c:v>-313</c:v>
                </c:pt>
                <c:pt idx="85">
                  <c:v>-306</c:v>
                </c:pt>
                <c:pt idx="86">
                  <c:v>-311</c:v>
                </c:pt>
                <c:pt idx="87">
                  <c:v>-366</c:v>
                </c:pt>
                <c:pt idx="88">
                  <c:v>-373</c:v>
                </c:pt>
                <c:pt idx="89">
                  <c:v>-447</c:v>
                </c:pt>
                <c:pt idx="90">
                  <c:v>-406</c:v>
                </c:pt>
                <c:pt idx="91">
                  <c:v>-412</c:v>
                </c:pt>
                <c:pt idx="92">
                  <c:v>-374</c:v>
                </c:pt>
                <c:pt idx="93">
                  <c:v>-346</c:v>
                </c:pt>
                <c:pt idx="94">
                  <c:v>-336</c:v>
                </c:pt>
                <c:pt idx="95">
                  <c:v>-368</c:v>
                </c:pt>
                <c:pt idx="96">
                  <c:v>-427</c:v>
                </c:pt>
                <c:pt idx="97">
                  <c:v>-444</c:v>
                </c:pt>
                <c:pt idx="98">
                  <c:v>-401</c:v>
                </c:pt>
                <c:pt idx="99">
                  <c:v>-440</c:v>
                </c:pt>
                <c:pt idx="100">
                  <c:v>-416</c:v>
                </c:pt>
                <c:pt idx="101">
                  <c:v>-433</c:v>
                </c:pt>
                <c:pt idx="102">
                  <c:v>-499</c:v>
                </c:pt>
                <c:pt idx="103">
                  <c:v>-483</c:v>
                </c:pt>
                <c:pt idx="104">
                  <c:v>-522</c:v>
                </c:pt>
                <c:pt idx="105">
                  <c:v>-563</c:v>
                </c:pt>
                <c:pt idx="106">
                  <c:v>-563</c:v>
                </c:pt>
                <c:pt idx="107">
                  <c:v>-427</c:v>
                </c:pt>
                <c:pt idx="108">
                  <c:v>-440</c:v>
                </c:pt>
                <c:pt idx="109">
                  <c:v>-434</c:v>
                </c:pt>
                <c:pt idx="110">
                  <c:v>-467</c:v>
                </c:pt>
                <c:pt idx="111">
                  <c:v>-420</c:v>
                </c:pt>
                <c:pt idx="112">
                  <c:v>-403</c:v>
                </c:pt>
                <c:pt idx="113">
                  <c:v>-406</c:v>
                </c:pt>
                <c:pt idx="114">
                  <c:v>-407</c:v>
                </c:pt>
                <c:pt idx="115">
                  <c:v>-419</c:v>
                </c:pt>
                <c:pt idx="116">
                  <c:v>-400</c:v>
                </c:pt>
                <c:pt idx="117">
                  <c:v>-388</c:v>
                </c:pt>
                <c:pt idx="118">
                  <c:v>-339</c:v>
                </c:pt>
                <c:pt idx="119">
                  <c:v>-347</c:v>
                </c:pt>
                <c:pt idx="120">
                  <c:v>-402</c:v>
                </c:pt>
                <c:pt idx="121">
                  <c:v>-392</c:v>
                </c:pt>
                <c:pt idx="122">
                  <c:v>-377</c:v>
                </c:pt>
                <c:pt idx="123">
                  <c:v>-367</c:v>
                </c:pt>
                <c:pt idx="124">
                  <c:v>-475</c:v>
                </c:pt>
                <c:pt idx="125">
                  <c:v>-504</c:v>
                </c:pt>
                <c:pt idx="126">
                  <c:v>-433</c:v>
                </c:pt>
                <c:pt idx="127">
                  <c:v>-405</c:v>
                </c:pt>
                <c:pt idx="128">
                  <c:v>-473</c:v>
                </c:pt>
                <c:pt idx="129">
                  <c:v>-465</c:v>
                </c:pt>
                <c:pt idx="130">
                  <c:v>-421</c:v>
                </c:pt>
                <c:pt idx="131">
                  <c:v>-398</c:v>
                </c:pt>
                <c:pt idx="132">
                  <c:v>-339</c:v>
                </c:pt>
                <c:pt idx="133">
                  <c:v>-301</c:v>
                </c:pt>
                <c:pt idx="134">
                  <c:v>-294</c:v>
                </c:pt>
                <c:pt idx="135">
                  <c:v>-306</c:v>
                </c:pt>
                <c:pt idx="136">
                  <c:v>-309</c:v>
                </c:pt>
                <c:pt idx="137">
                  <c:v>-326</c:v>
                </c:pt>
                <c:pt idx="138">
                  <c:v>-318</c:v>
                </c:pt>
                <c:pt idx="139">
                  <c:v>-342</c:v>
                </c:pt>
                <c:pt idx="140">
                  <c:v>-264</c:v>
                </c:pt>
                <c:pt idx="141">
                  <c:v>-285</c:v>
                </c:pt>
                <c:pt idx="142">
                  <c:v>-358</c:v>
                </c:pt>
                <c:pt idx="143">
                  <c:v>-399</c:v>
                </c:pt>
                <c:pt idx="144">
                  <c:v>-387</c:v>
                </c:pt>
                <c:pt idx="145">
                  <c:v>-401</c:v>
                </c:pt>
                <c:pt idx="146">
                  <c:v>-389</c:v>
                </c:pt>
                <c:pt idx="147">
                  <c:v>-339</c:v>
                </c:pt>
                <c:pt idx="148">
                  <c:v>-379</c:v>
                </c:pt>
                <c:pt idx="149">
                  <c:v>-300</c:v>
                </c:pt>
                <c:pt idx="150">
                  <c:v>-290</c:v>
                </c:pt>
                <c:pt idx="151">
                  <c:v>-290</c:v>
                </c:pt>
                <c:pt idx="152">
                  <c:v>-253</c:v>
                </c:pt>
                <c:pt idx="153">
                  <c:v>-242</c:v>
                </c:pt>
                <c:pt idx="154">
                  <c:v>-328</c:v>
                </c:pt>
                <c:pt idx="155">
                  <c:v>-306</c:v>
                </c:pt>
                <c:pt idx="156">
                  <c:v>-358</c:v>
                </c:pt>
                <c:pt idx="157">
                  <c:v>-345</c:v>
                </c:pt>
                <c:pt idx="158">
                  <c:v>-353</c:v>
                </c:pt>
                <c:pt idx="159">
                  <c:v>-368</c:v>
                </c:pt>
                <c:pt idx="160">
                  <c:v>-385</c:v>
                </c:pt>
                <c:pt idx="161">
                  <c:v>-373</c:v>
                </c:pt>
                <c:pt idx="162">
                  <c:v>-443</c:v>
                </c:pt>
                <c:pt idx="163">
                  <c:v>-469</c:v>
                </c:pt>
                <c:pt idx="164">
                  <c:v>-423</c:v>
                </c:pt>
                <c:pt idx="165">
                  <c:v>-400</c:v>
                </c:pt>
                <c:pt idx="166">
                  <c:v>-426</c:v>
                </c:pt>
                <c:pt idx="167">
                  <c:v>-419</c:v>
                </c:pt>
                <c:pt idx="168">
                  <c:v>-381</c:v>
                </c:pt>
                <c:pt idx="169">
                  <c:v>-348</c:v>
                </c:pt>
                <c:pt idx="170">
                  <c:v>-323</c:v>
                </c:pt>
                <c:pt idx="171">
                  <c:v>-361</c:v>
                </c:pt>
                <c:pt idx="172">
                  <c:v>-375</c:v>
                </c:pt>
                <c:pt idx="173">
                  <c:v>-443</c:v>
                </c:pt>
                <c:pt idx="174">
                  <c:v>-462</c:v>
                </c:pt>
                <c:pt idx="175">
                  <c:v>-558</c:v>
                </c:pt>
                <c:pt idx="176">
                  <c:v>-583</c:v>
                </c:pt>
                <c:pt idx="177">
                  <c:v>-561</c:v>
                </c:pt>
                <c:pt idx="178">
                  <c:v>-537</c:v>
                </c:pt>
                <c:pt idx="179">
                  <c:v>-641</c:v>
                </c:pt>
                <c:pt idx="180">
                  <c:v>-616</c:v>
                </c:pt>
                <c:pt idx="181">
                  <c:v>-597</c:v>
                </c:pt>
                <c:pt idx="182">
                  <c:v>-600</c:v>
                </c:pt>
                <c:pt idx="183">
                  <c:v>-544</c:v>
                </c:pt>
                <c:pt idx="184">
                  <c:v>-544</c:v>
                </c:pt>
                <c:pt idx="185">
                  <c:v>-481</c:v>
                </c:pt>
                <c:pt idx="186">
                  <c:v>-445</c:v>
                </c:pt>
                <c:pt idx="187">
                  <c:v>-329</c:v>
                </c:pt>
                <c:pt idx="188">
                  <c:v>-237</c:v>
                </c:pt>
                <c:pt idx="189">
                  <c:v>-274</c:v>
                </c:pt>
                <c:pt idx="190">
                  <c:v>-306</c:v>
                </c:pt>
                <c:pt idx="191">
                  <c:v>-237</c:v>
                </c:pt>
                <c:pt idx="192">
                  <c:v>-147</c:v>
                </c:pt>
                <c:pt idx="193">
                  <c:v>-93</c:v>
                </c:pt>
                <c:pt idx="194">
                  <c:v>-55</c:v>
                </c:pt>
                <c:pt idx="195">
                  <c:v>-53</c:v>
                </c:pt>
                <c:pt idx="196">
                  <c:v>-97</c:v>
                </c:pt>
                <c:pt idx="197">
                  <c:v>42</c:v>
                </c:pt>
                <c:pt idx="198">
                  <c:v>4</c:v>
                </c:pt>
                <c:pt idx="199">
                  <c:v>56</c:v>
                </c:pt>
                <c:pt idx="200">
                  <c:v>68</c:v>
                </c:pt>
                <c:pt idx="201">
                  <c:v>-49</c:v>
                </c:pt>
                <c:pt idx="202">
                  <c:v>7</c:v>
                </c:pt>
                <c:pt idx="203">
                  <c:v>-42</c:v>
                </c:pt>
                <c:pt idx="204">
                  <c:v>42</c:v>
                </c:pt>
                <c:pt idx="205">
                  <c:v>-72</c:v>
                </c:pt>
                <c:pt idx="206">
                  <c:v>-166</c:v>
                </c:pt>
                <c:pt idx="207">
                  <c:v>-194</c:v>
                </c:pt>
                <c:pt idx="208">
                  <c:v>-182</c:v>
                </c:pt>
                <c:pt idx="209">
                  <c:v>-182</c:v>
                </c:pt>
                <c:pt idx="210">
                  <c:v>-233</c:v>
                </c:pt>
                <c:pt idx="211">
                  <c:v>-359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E9-754C-9499-DCE39CB7C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8568704"/>
        <c:axId val="1748546816"/>
      </c:lineChart>
      <c:catAx>
        <c:axId val="1748568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546816"/>
        <c:crosses val="autoZero"/>
        <c:auto val="1"/>
        <c:lblAlgn val="ctr"/>
        <c:lblOffset val="100"/>
        <c:noMultiLvlLbl val="0"/>
      </c:catAx>
      <c:valAx>
        <c:axId val="174854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56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166</xdr:row>
      <xdr:rowOff>88900</xdr:rowOff>
    </xdr:from>
    <xdr:to>
      <xdr:col>19</xdr:col>
      <xdr:colOff>622300</xdr:colOff>
      <xdr:row>190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21A6BC-827E-9C44-8CBF-CE99005D0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3"/>
  <sheetViews>
    <sheetView tabSelected="1" topLeftCell="A150" workbookViewId="0">
      <selection activeCell="V12" sqref="V12:W223"/>
    </sheetView>
  </sheetViews>
  <sheetFormatPr baseColWidth="10" defaultColWidth="8.83203125" defaultRowHeight="15" x14ac:dyDescent="0.2"/>
  <cols>
    <col min="1" max="1" width="22.5" bestFit="1" customWidth="1"/>
    <col min="2" max="2" width="25.33203125" bestFit="1" customWidth="1"/>
    <col min="3" max="3" width="27.5" customWidth="1"/>
    <col min="4" max="4" width="21.6640625" customWidth="1"/>
    <col min="7" max="7" width="10.1640625" bestFit="1" customWidth="1"/>
    <col min="8" max="8" width="13.6640625" bestFit="1" customWidth="1"/>
    <col min="9" max="9" width="13.83203125" bestFit="1" customWidth="1"/>
    <col min="12" max="12" width="16.83203125" bestFit="1" customWidth="1"/>
    <col min="13" max="13" width="17.33203125" bestFit="1" customWidth="1"/>
    <col min="15" max="15" width="12.1640625" bestFit="1" customWidth="1"/>
    <col min="16" max="16" width="9" customWidth="1"/>
    <col min="21" max="21" width="9.1640625" bestFit="1" customWidth="1"/>
  </cols>
  <sheetData>
    <row r="1" spans="1:23" x14ac:dyDescent="0.2">
      <c r="A1" t="s">
        <v>5</v>
      </c>
      <c r="B1" t="s">
        <v>1</v>
      </c>
      <c r="C1" t="s">
        <v>3</v>
      </c>
      <c r="D1" t="s">
        <v>6</v>
      </c>
      <c r="G1" t="s">
        <v>7</v>
      </c>
      <c r="H1" t="s">
        <v>8</v>
      </c>
      <c r="I1" t="s">
        <v>11</v>
      </c>
    </row>
    <row r="2" spans="1:23" x14ac:dyDescent="0.2">
      <c r="B2" t="s">
        <v>2</v>
      </c>
      <c r="C2" t="s">
        <v>2</v>
      </c>
      <c r="D2" t="s">
        <v>2</v>
      </c>
    </row>
    <row r="3" spans="1:23" x14ac:dyDescent="0.2">
      <c r="C3" t="s">
        <v>4</v>
      </c>
    </row>
    <row r="4" spans="1:23" x14ac:dyDescent="0.2">
      <c r="A4" t="s">
        <v>0</v>
      </c>
      <c r="E4" t="s">
        <v>14</v>
      </c>
      <c r="I4" t="s">
        <v>9</v>
      </c>
      <c r="J4" t="s">
        <v>10</v>
      </c>
      <c r="L4" t="s">
        <v>12</v>
      </c>
      <c r="M4" t="s">
        <v>13</v>
      </c>
    </row>
    <row r="5" spans="1:23" x14ac:dyDescent="0.2">
      <c r="A5" s="1">
        <v>42395</v>
      </c>
      <c r="B5">
        <v>24.62</v>
      </c>
      <c r="C5">
        <v>2.7130000000000001</v>
      </c>
      <c r="D5" s="2">
        <v>9.0748249170659783</v>
      </c>
      <c r="E5" s="4">
        <f>WEEKDAY(A5)</f>
        <v>3</v>
      </c>
    </row>
    <row r="6" spans="1:23" x14ac:dyDescent="0.2">
      <c r="A6" s="1">
        <v>42396</v>
      </c>
      <c r="B6">
        <v>24.5</v>
      </c>
      <c r="C6">
        <v>2.7</v>
      </c>
      <c r="D6" s="2">
        <v>9.0740740740740726</v>
      </c>
      <c r="E6" s="4">
        <f t="shared" ref="E6:E69" si="0">WEEKDAY(A6)</f>
        <v>4</v>
      </c>
    </row>
    <row r="7" spans="1:23" x14ac:dyDescent="0.2">
      <c r="A7" s="1">
        <v>42397</v>
      </c>
      <c r="B7">
        <v>24.43</v>
      </c>
      <c r="C7">
        <v>2.6920000000000002</v>
      </c>
      <c r="D7" s="2">
        <v>9.0750371471025257</v>
      </c>
      <c r="E7" s="4">
        <f t="shared" si="0"/>
        <v>5</v>
      </c>
    </row>
    <row r="8" spans="1:23" x14ac:dyDescent="0.2">
      <c r="A8" s="1">
        <v>42398</v>
      </c>
      <c r="B8">
        <v>24.88</v>
      </c>
      <c r="C8">
        <v>2.742</v>
      </c>
      <c r="D8" s="2">
        <v>9.0736688548504745</v>
      </c>
      <c r="E8" s="4">
        <f t="shared" si="0"/>
        <v>6</v>
      </c>
    </row>
    <row r="9" spans="1:23" x14ac:dyDescent="0.2">
      <c r="A9" s="1">
        <v>42401</v>
      </c>
      <c r="B9">
        <v>24.56</v>
      </c>
      <c r="C9">
        <v>2.7</v>
      </c>
      <c r="D9" s="2">
        <v>9.0962962962962948</v>
      </c>
      <c r="E9" s="4">
        <f t="shared" si="0"/>
        <v>2</v>
      </c>
    </row>
    <row r="10" spans="1:23" x14ac:dyDescent="0.2">
      <c r="A10" s="1">
        <v>42402</v>
      </c>
      <c r="B10">
        <v>24.16</v>
      </c>
      <c r="C10">
        <v>2.6560000000000001</v>
      </c>
      <c r="D10" s="2">
        <v>9.0963855421686741</v>
      </c>
      <c r="E10" s="4">
        <f t="shared" si="0"/>
        <v>3</v>
      </c>
    </row>
    <row r="11" spans="1:23" x14ac:dyDescent="0.2">
      <c r="A11" s="1">
        <v>42403</v>
      </c>
      <c r="B11">
        <v>24.18</v>
      </c>
      <c r="C11">
        <v>2.6640000000000001</v>
      </c>
      <c r="D11" s="2">
        <v>9.076576576576576</v>
      </c>
      <c r="E11" s="4">
        <f t="shared" si="0"/>
        <v>4</v>
      </c>
      <c r="I11">
        <f t="shared" ref="I11:I74" si="1">100*B11</f>
        <v>2418</v>
      </c>
      <c r="L11" cm="1">
        <f t="array" ref="L11:N11">IF(E11=4,LINEST(B$5:B11,C$5:D11,FALSE),0)</f>
        <v>0.14960485139584567</v>
      </c>
      <c r="M11">
        <v>8.5768923074595982</v>
      </c>
      <c r="N11">
        <v>0</v>
      </c>
      <c r="O11">
        <f>L11</f>
        <v>0.14960485139584567</v>
      </c>
      <c r="P11">
        <f>M11</f>
        <v>8.5768923074595982</v>
      </c>
      <c r="Q11">
        <f t="shared" ref="Q11:Q42" si="2">IF(L11=0,Q10,ROUND(L11*100,0))</f>
        <v>15</v>
      </c>
      <c r="R11">
        <f>IF(P11=0,R10,ROUND(P11*100,0))</f>
        <v>858</v>
      </c>
      <c r="S11" s="3">
        <f>Q11*D11</f>
        <v>136.14864864864865</v>
      </c>
      <c r="T11">
        <f>R11*C11</f>
        <v>2285.712</v>
      </c>
      <c r="U11" s="3">
        <f>S11+T11</f>
        <v>2421.8606486486487</v>
      </c>
    </row>
    <row r="12" spans="1:23" x14ac:dyDescent="0.2">
      <c r="A12" s="1">
        <v>42404</v>
      </c>
      <c r="B12">
        <v>24.03</v>
      </c>
      <c r="C12">
        <v>2.641</v>
      </c>
      <c r="D12" s="2">
        <v>9.0988262021961379</v>
      </c>
      <c r="E12" s="4">
        <f t="shared" si="0"/>
        <v>5</v>
      </c>
      <c r="I12">
        <f t="shared" si="1"/>
        <v>2403</v>
      </c>
      <c r="J12">
        <f t="shared" ref="J12:J75" si="3">$I$11-I12</f>
        <v>15</v>
      </c>
      <c r="L12" cm="1">
        <f t="array" ref="L12">IF(E12=4,LINEST(B$5:B12,C$5:D12,FALSE),0)</f>
        <v>0</v>
      </c>
      <c r="O12">
        <f>IF(ISBLANK(L12),L11,L12)</f>
        <v>0</v>
      </c>
      <c r="P12">
        <f>IF(ISBLANK(L12),M11,L12)</f>
        <v>0</v>
      </c>
      <c r="Q12">
        <f t="shared" si="2"/>
        <v>15</v>
      </c>
      <c r="R12">
        <f t="shared" ref="R12:R75" si="4">IF(P12=0,R11,ROUND(P12*100,0))</f>
        <v>858</v>
      </c>
      <c r="S12" s="3">
        <f t="shared" ref="S12:S75" si="5">Q12*D12</f>
        <v>136.48239303294207</v>
      </c>
      <c r="T12">
        <f t="shared" ref="T12:T75" si="6">R12*C12</f>
        <v>2265.9780000000001</v>
      </c>
      <c r="U12" s="3">
        <f t="shared" ref="U12:U75" si="7">S12+T12</f>
        <v>2402.4603930329422</v>
      </c>
      <c r="V12" s="3">
        <f>$U$11-U12</f>
        <v>19.400255615706556</v>
      </c>
      <c r="W12">
        <f>J12</f>
        <v>15</v>
      </c>
    </row>
    <row r="13" spans="1:23" x14ac:dyDescent="0.2">
      <c r="A13" s="1">
        <v>42405</v>
      </c>
      <c r="B13">
        <v>24.48</v>
      </c>
      <c r="C13">
        <v>2.69</v>
      </c>
      <c r="D13" s="2">
        <v>9.1003717472118968</v>
      </c>
      <c r="E13" s="4">
        <f t="shared" si="0"/>
        <v>6</v>
      </c>
      <c r="I13">
        <f t="shared" si="1"/>
        <v>2448</v>
      </c>
      <c r="J13">
        <f t="shared" si="3"/>
        <v>-30</v>
      </c>
      <c r="L13" cm="1">
        <f t="array" ref="L13">IF(E13=4,LINEST(B$5:B13,C$5:D13,FALSE),0)</f>
        <v>0</v>
      </c>
      <c r="O13">
        <f t="shared" ref="O13:O76" si="8">IF(ISBLANK(L13),L12,L13)</f>
        <v>0</v>
      </c>
      <c r="P13">
        <f t="shared" ref="P13:P15" si="9">IF(ISBLANK(L13),M12,L13)</f>
        <v>0</v>
      </c>
      <c r="Q13">
        <f t="shared" si="2"/>
        <v>15</v>
      </c>
      <c r="R13">
        <f t="shared" si="4"/>
        <v>858</v>
      </c>
      <c r="S13" s="3">
        <f t="shared" si="5"/>
        <v>136.50557620817844</v>
      </c>
      <c r="T13">
        <f t="shared" si="6"/>
        <v>2308.02</v>
      </c>
      <c r="U13" s="3">
        <f t="shared" si="7"/>
        <v>2444.5255762081783</v>
      </c>
      <c r="V13" s="3">
        <f t="shared" ref="V13:V76" si="10">$U$11-U13</f>
        <v>-22.664927559529588</v>
      </c>
      <c r="W13">
        <f t="shared" ref="W13:W76" si="11">J13</f>
        <v>-30</v>
      </c>
    </row>
    <row r="14" spans="1:23" x14ac:dyDescent="0.2">
      <c r="A14" s="1">
        <v>42408</v>
      </c>
      <c r="B14">
        <v>24.71</v>
      </c>
      <c r="C14">
        <v>2.7010000000000001</v>
      </c>
      <c r="D14" s="2">
        <v>9.1484635320251755</v>
      </c>
      <c r="E14" s="4">
        <f t="shared" si="0"/>
        <v>2</v>
      </c>
      <c r="I14">
        <f t="shared" si="1"/>
        <v>2471</v>
      </c>
      <c r="J14">
        <f t="shared" si="3"/>
        <v>-53</v>
      </c>
      <c r="L14" cm="1">
        <f t="array" ref="L14">IF(E14=4,LINEST(B$5:B14,C$5:D14,FALSE),0)</f>
        <v>0</v>
      </c>
      <c r="O14">
        <f t="shared" si="8"/>
        <v>0</v>
      </c>
      <c r="P14">
        <f t="shared" si="9"/>
        <v>0</v>
      </c>
      <c r="Q14">
        <f t="shared" si="2"/>
        <v>15</v>
      </c>
      <c r="R14">
        <f t="shared" si="4"/>
        <v>858</v>
      </c>
      <c r="S14" s="3">
        <f t="shared" si="5"/>
        <v>137.22695298037763</v>
      </c>
      <c r="T14">
        <f t="shared" si="6"/>
        <v>2317.4580000000001</v>
      </c>
      <c r="U14" s="3">
        <f t="shared" si="7"/>
        <v>2454.6849529803776</v>
      </c>
      <c r="V14" s="3">
        <f t="shared" si="10"/>
        <v>-32.824304331728854</v>
      </c>
      <c r="W14">
        <f t="shared" si="11"/>
        <v>-53</v>
      </c>
    </row>
    <row r="15" spans="1:23" x14ac:dyDescent="0.2">
      <c r="A15" s="1">
        <v>42409</v>
      </c>
      <c r="B15">
        <v>24.55</v>
      </c>
      <c r="C15">
        <v>2.6840000000000002</v>
      </c>
      <c r="D15" s="2">
        <v>9.1467958271236949</v>
      </c>
      <c r="E15" s="4">
        <f t="shared" si="0"/>
        <v>3</v>
      </c>
      <c r="I15">
        <f t="shared" si="1"/>
        <v>2455</v>
      </c>
      <c r="J15">
        <f t="shared" si="3"/>
        <v>-37</v>
      </c>
      <c r="L15" cm="1">
        <f t="array" ref="L15">IF(E15=4,LINEST(B$5:B15,C$5:D15,FALSE),0)</f>
        <v>0</v>
      </c>
      <c r="O15">
        <f t="shared" si="8"/>
        <v>0</v>
      </c>
      <c r="P15">
        <f t="shared" si="9"/>
        <v>0</v>
      </c>
      <c r="Q15">
        <f t="shared" si="2"/>
        <v>15</v>
      </c>
      <c r="R15">
        <f t="shared" si="4"/>
        <v>858</v>
      </c>
      <c r="S15" s="3">
        <f t="shared" si="5"/>
        <v>137.20193740685542</v>
      </c>
      <c r="T15">
        <f t="shared" si="6"/>
        <v>2302.8720000000003</v>
      </c>
      <c r="U15" s="3">
        <f t="shared" si="7"/>
        <v>2440.0739374068557</v>
      </c>
      <c r="V15" s="3">
        <f t="shared" si="10"/>
        <v>-18.213288758207</v>
      </c>
      <c r="W15">
        <f t="shared" si="11"/>
        <v>-37</v>
      </c>
    </row>
    <row r="16" spans="1:23" x14ac:dyDescent="0.2">
      <c r="A16" s="1">
        <v>42410</v>
      </c>
      <c r="B16">
        <v>24.2</v>
      </c>
      <c r="C16">
        <v>2.6509999999999998</v>
      </c>
      <c r="D16" s="2">
        <v>9.1286307053941904</v>
      </c>
      <c r="E16" s="4">
        <f t="shared" si="0"/>
        <v>4</v>
      </c>
      <c r="I16">
        <f t="shared" si="1"/>
        <v>2420</v>
      </c>
      <c r="J16">
        <f t="shared" si="3"/>
        <v>-2</v>
      </c>
      <c r="L16" cm="1">
        <f t="array" ref="L16:N16">IF(E16=4,LINEST(B$5:B16,C$5:D16,FALSE),0)</f>
        <v>0.34713946855096589</v>
      </c>
      <c r="M16">
        <v>7.9232410080675946</v>
      </c>
      <c r="N16">
        <v>0</v>
      </c>
      <c r="O16">
        <f t="shared" si="8"/>
        <v>0.34713946855096589</v>
      </c>
      <c r="P16">
        <f>IF(ISBLANK(M16),M15,M16)</f>
        <v>7.9232410080675946</v>
      </c>
      <c r="Q16">
        <f t="shared" si="2"/>
        <v>35</v>
      </c>
      <c r="R16">
        <f t="shared" si="4"/>
        <v>792</v>
      </c>
      <c r="S16" s="3">
        <f t="shared" si="5"/>
        <v>319.50207468879665</v>
      </c>
      <c r="T16">
        <f>R16*C16</f>
        <v>2099.5919999999996</v>
      </c>
      <c r="U16" s="3">
        <f t="shared" si="7"/>
        <v>2419.0940746887964</v>
      </c>
      <c r="V16" s="3">
        <f t="shared" si="10"/>
        <v>2.7665739598523942</v>
      </c>
      <c r="W16">
        <f t="shared" si="11"/>
        <v>-2</v>
      </c>
    </row>
    <row r="17" spans="1:23" x14ac:dyDescent="0.2">
      <c r="A17" s="1">
        <v>42411</v>
      </c>
      <c r="B17">
        <v>24.02</v>
      </c>
      <c r="C17">
        <v>2.6269999999999998</v>
      </c>
      <c r="D17" s="2">
        <v>9.14350970688999</v>
      </c>
      <c r="E17" s="4">
        <f t="shared" si="0"/>
        <v>5</v>
      </c>
      <c r="I17">
        <f t="shared" si="1"/>
        <v>2402</v>
      </c>
      <c r="J17">
        <f t="shared" si="3"/>
        <v>16</v>
      </c>
      <c r="L17" cm="1">
        <f t="array" ref="L17">IF(E17=4,LINEST(B$5:B17,C$5:D17,FALSE),0)</f>
        <v>0</v>
      </c>
      <c r="M17" s="3"/>
      <c r="O17">
        <f t="shared" si="8"/>
        <v>0</v>
      </c>
      <c r="P17">
        <f>IF(ISBLANK(M17),M17,M17)</f>
        <v>0</v>
      </c>
      <c r="Q17">
        <f t="shared" si="2"/>
        <v>35</v>
      </c>
      <c r="R17">
        <f t="shared" si="4"/>
        <v>792</v>
      </c>
      <c r="S17" s="3">
        <f t="shared" si="5"/>
        <v>320.02283974114965</v>
      </c>
      <c r="T17">
        <f t="shared" si="6"/>
        <v>2080.5839999999998</v>
      </c>
      <c r="U17" s="3">
        <f t="shared" si="7"/>
        <v>2400.6068397411495</v>
      </c>
      <c r="V17" s="3">
        <f t="shared" si="10"/>
        <v>21.253808907499206</v>
      </c>
      <c r="W17">
        <f t="shared" si="11"/>
        <v>16</v>
      </c>
    </row>
    <row r="18" spans="1:23" x14ac:dyDescent="0.2">
      <c r="A18" s="1">
        <v>42412</v>
      </c>
      <c r="B18">
        <v>23.8</v>
      </c>
      <c r="C18">
        <v>2.6030000000000002</v>
      </c>
      <c r="D18" s="2">
        <v>9.1432961966961201</v>
      </c>
      <c r="E18" s="4">
        <f t="shared" si="0"/>
        <v>6</v>
      </c>
      <c r="I18">
        <f t="shared" si="1"/>
        <v>2380</v>
      </c>
      <c r="J18">
        <f t="shared" si="3"/>
        <v>38</v>
      </c>
      <c r="L18" cm="1">
        <f t="array" ref="L18">IF(E18=4,LINEST(B$5:B18,C$5:D18,FALSE),0)</f>
        <v>0</v>
      </c>
      <c r="O18">
        <f t="shared" si="8"/>
        <v>0</v>
      </c>
      <c r="P18">
        <f t="shared" ref="P18:P81" si="12">IF(ISBLANK(M18),M18,M18)</f>
        <v>0</v>
      </c>
      <c r="Q18">
        <f t="shared" si="2"/>
        <v>35</v>
      </c>
      <c r="R18">
        <f t="shared" si="4"/>
        <v>792</v>
      </c>
      <c r="S18" s="3">
        <f t="shared" si="5"/>
        <v>320.0153668843642</v>
      </c>
      <c r="T18">
        <f t="shared" si="6"/>
        <v>2061.576</v>
      </c>
      <c r="U18" s="3">
        <f t="shared" si="7"/>
        <v>2381.5913668843641</v>
      </c>
      <c r="V18" s="3">
        <f t="shared" si="10"/>
        <v>40.269281764284642</v>
      </c>
      <c r="W18">
        <f t="shared" si="11"/>
        <v>38</v>
      </c>
    </row>
    <row r="19" spans="1:23" x14ac:dyDescent="0.2">
      <c r="A19" s="1">
        <v>42415</v>
      </c>
      <c r="B19">
        <v>23.8</v>
      </c>
      <c r="C19">
        <v>2.6030000000000002</v>
      </c>
      <c r="D19" s="2">
        <v>9.1432961966961201</v>
      </c>
      <c r="E19" s="4">
        <f t="shared" si="0"/>
        <v>2</v>
      </c>
      <c r="I19">
        <f t="shared" si="1"/>
        <v>2380</v>
      </c>
      <c r="J19">
        <f t="shared" si="3"/>
        <v>38</v>
      </c>
      <c r="L19" cm="1">
        <f t="array" ref="L19">IF(E19=4,LINEST(B$5:B19,C$5:D19,FALSE),0)</f>
        <v>0</v>
      </c>
      <c r="O19">
        <f t="shared" si="8"/>
        <v>0</v>
      </c>
      <c r="P19">
        <f t="shared" si="12"/>
        <v>0</v>
      </c>
      <c r="Q19">
        <f t="shared" si="2"/>
        <v>35</v>
      </c>
      <c r="R19">
        <f t="shared" si="4"/>
        <v>792</v>
      </c>
      <c r="S19" s="3">
        <f t="shared" si="5"/>
        <v>320.0153668843642</v>
      </c>
      <c r="T19">
        <f t="shared" si="6"/>
        <v>2061.576</v>
      </c>
      <c r="U19" s="3">
        <f t="shared" si="7"/>
        <v>2381.5913668843641</v>
      </c>
      <c r="V19" s="3">
        <f t="shared" si="10"/>
        <v>40.269281764284642</v>
      </c>
      <c r="W19">
        <f t="shared" si="11"/>
        <v>38</v>
      </c>
    </row>
    <row r="20" spans="1:23" x14ac:dyDescent="0.2">
      <c r="A20" s="1">
        <v>42416</v>
      </c>
      <c r="B20">
        <v>23.52</v>
      </c>
      <c r="C20">
        <v>2.5680000000000001</v>
      </c>
      <c r="D20" s="2">
        <v>9.1588785046728969</v>
      </c>
      <c r="E20" s="4">
        <f t="shared" si="0"/>
        <v>3</v>
      </c>
      <c r="I20">
        <f t="shared" si="1"/>
        <v>2352</v>
      </c>
      <c r="J20">
        <f t="shared" si="3"/>
        <v>66</v>
      </c>
      <c r="L20" cm="1">
        <f t="array" ref="L20">IF(E20=4,LINEST(B$5:B20,C$5:D20,FALSE),0)</f>
        <v>0</v>
      </c>
      <c r="O20">
        <f t="shared" si="8"/>
        <v>0</v>
      </c>
      <c r="P20">
        <f t="shared" si="12"/>
        <v>0</v>
      </c>
      <c r="Q20">
        <f t="shared" si="2"/>
        <v>35</v>
      </c>
      <c r="R20">
        <f t="shared" si="4"/>
        <v>792</v>
      </c>
      <c r="S20" s="3">
        <f t="shared" si="5"/>
        <v>320.56074766355141</v>
      </c>
      <c r="T20">
        <f t="shared" si="6"/>
        <v>2033.856</v>
      </c>
      <c r="U20" s="3">
        <f t="shared" si="7"/>
        <v>2354.4167476635512</v>
      </c>
      <c r="V20" s="3">
        <f t="shared" si="10"/>
        <v>67.443900985097571</v>
      </c>
      <c r="W20">
        <f t="shared" si="11"/>
        <v>66</v>
      </c>
    </row>
    <row r="21" spans="1:23" x14ac:dyDescent="0.2">
      <c r="A21" s="1">
        <v>42417</v>
      </c>
      <c r="B21">
        <v>23.69</v>
      </c>
      <c r="C21">
        <v>2.5870000000000002</v>
      </c>
      <c r="D21" s="2">
        <v>9.1573250869733283</v>
      </c>
      <c r="E21" s="4">
        <f t="shared" si="0"/>
        <v>4</v>
      </c>
      <c r="I21">
        <f t="shared" si="1"/>
        <v>2369</v>
      </c>
      <c r="J21">
        <f t="shared" si="3"/>
        <v>49</v>
      </c>
      <c r="L21" cm="1">
        <f t="array" ref="L21:N21">IF(E21=4,LINEST(B$5:B21,C$5:D21,FALSE),0)</f>
        <v>0.35918078642426654</v>
      </c>
      <c r="M21">
        <v>7.8829288452991602</v>
      </c>
      <c r="N21">
        <v>0</v>
      </c>
      <c r="O21">
        <f t="shared" si="8"/>
        <v>0.35918078642426654</v>
      </c>
      <c r="P21">
        <f t="shared" si="12"/>
        <v>7.8829288452991602</v>
      </c>
      <c r="Q21">
        <f t="shared" si="2"/>
        <v>36</v>
      </c>
      <c r="R21">
        <f t="shared" si="4"/>
        <v>788</v>
      </c>
      <c r="S21" s="3">
        <f t="shared" si="5"/>
        <v>329.66370313103982</v>
      </c>
      <c r="T21">
        <f t="shared" si="6"/>
        <v>2038.556</v>
      </c>
      <c r="U21" s="3">
        <f t="shared" si="7"/>
        <v>2368.2197031310398</v>
      </c>
      <c r="V21" s="3">
        <f t="shared" si="10"/>
        <v>53.640945517608998</v>
      </c>
      <c r="W21">
        <f t="shared" si="11"/>
        <v>49</v>
      </c>
    </row>
    <row r="22" spans="1:23" x14ac:dyDescent="0.2">
      <c r="A22" s="1">
        <v>42418</v>
      </c>
      <c r="B22">
        <v>23.19</v>
      </c>
      <c r="C22">
        <v>2.532</v>
      </c>
      <c r="D22" s="2">
        <v>9.1587677725118493</v>
      </c>
      <c r="E22" s="4">
        <f t="shared" si="0"/>
        <v>5</v>
      </c>
      <c r="I22">
        <f t="shared" si="1"/>
        <v>2319</v>
      </c>
      <c r="J22">
        <f t="shared" si="3"/>
        <v>99</v>
      </c>
      <c r="L22" cm="1">
        <f t="array" ref="L22">IF(E22=4,LINEST(B$5:B22,C$5:D22,FALSE),0)</f>
        <v>0</v>
      </c>
      <c r="O22">
        <f t="shared" si="8"/>
        <v>0</v>
      </c>
      <c r="P22">
        <f t="shared" si="12"/>
        <v>0</v>
      </c>
      <c r="Q22">
        <f t="shared" si="2"/>
        <v>36</v>
      </c>
      <c r="R22">
        <f t="shared" si="4"/>
        <v>788</v>
      </c>
      <c r="S22" s="3">
        <f t="shared" si="5"/>
        <v>329.71563981042658</v>
      </c>
      <c r="T22">
        <f t="shared" si="6"/>
        <v>1995.2160000000001</v>
      </c>
      <c r="U22" s="3">
        <f t="shared" si="7"/>
        <v>2324.9316398104265</v>
      </c>
      <c r="V22" s="3">
        <f t="shared" si="10"/>
        <v>96.929008838222217</v>
      </c>
      <c r="W22">
        <f t="shared" si="11"/>
        <v>99</v>
      </c>
    </row>
    <row r="23" spans="1:23" x14ac:dyDescent="0.2">
      <c r="A23" s="1">
        <v>42419</v>
      </c>
      <c r="B23">
        <v>23.06</v>
      </c>
      <c r="C23">
        <v>2.484</v>
      </c>
      <c r="D23" s="2">
        <v>9.2834138486312394</v>
      </c>
      <c r="E23" s="4">
        <f t="shared" si="0"/>
        <v>6</v>
      </c>
      <c r="I23">
        <f t="shared" si="1"/>
        <v>2306</v>
      </c>
      <c r="J23">
        <f t="shared" si="3"/>
        <v>112</v>
      </c>
      <c r="L23" cm="1">
        <f t="array" ref="L23">IF(E23=4,LINEST(B$5:B23,C$5:D23,FALSE),0)</f>
        <v>0</v>
      </c>
      <c r="O23">
        <f t="shared" si="8"/>
        <v>0</v>
      </c>
      <c r="P23">
        <f t="shared" si="12"/>
        <v>0</v>
      </c>
      <c r="Q23">
        <f t="shared" si="2"/>
        <v>36</v>
      </c>
      <c r="R23">
        <f t="shared" si="4"/>
        <v>788</v>
      </c>
      <c r="S23" s="3">
        <f t="shared" si="5"/>
        <v>334.20289855072463</v>
      </c>
      <c r="T23">
        <f t="shared" si="6"/>
        <v>1957.3920000000001</v>
      </c>
      <c r="U23" s="3">
        <f t="shared" si="7"/>
        <v>2291.5948985507248</v>
      </c>
      <c r="V23" s="3">
        <f t="shared" si="10"/>
        <v>130.26575009792396</v>
      </c>
      <c r="W23">
        <f t="shared" si="11"/>
        <v>112</v>
      </c>
    </row>
    <row r="24" spans="1:23" x14ac:dyDescent="0.2">
      <c r="A24" s="1">
        <v>42422</v>
      </c>
      <c r="B24">
        <v>22.63</v>
      </c>
      <c r="C24">
        <v>2.46</v>
      </c>
      <c r="D24" s="2">
        <v>9.1991869918699187</v>
      </c>
      <c r="E24" s="4">
        <f t="shared" si="0"/>
        <v>2</v>
      </c>
      <c r="I24">
        <f t="shared" si="1"/>
        <v>2263</v>
      </c>
      <c r="J24">
        <f t="shared" si="3"/>
        <v>155</v>
      </c>
      <c r="L24" cm="1">
        <f t="array" ref="L24">IF(E24=4,LINEST(B$5:B24,C$5:D24,FALSE),0)</f>
        <v>0</v>
      </c>
      <c r="O24">
        <f t="shared" si="8"/>
        <v>0</v>
      </c>
      <c r="P24">
        <f t="shared" si="12"/>
        <v>0</v>
      </c>
      <c r="Q24">
        <f t="shared" si="2"/>
        <v>36</v>
      </c>
      <c r="R24">
        <f t="shared" si="4"/>
        <v>788</v>
      </c>
      <c r="S24" s="3">
        <f t="shared" si="5"/>
        <v>331.17073170731709</v>
      </c>
      <c r="T24">
        <f t="shared" si="6"/>
        <v>1938.48</v>
      </c>
      <c r="U24" s="3">
        <f t="shared" si="7"/>
        <v>2269.6507317073169</v>
      </c>
      <c r="V24" s="3">
        <f t="shared" si="10"/>
        <v>152.20991694133181</v>
      </c>
      <c r="W24">
        <f t="shared" si="11"/>
        <v>155</v>
      </c>
    </row>
    <row r="25" spans="1:23" x14ac:dyDescent="0.2">
      <c r="A25" s="1">
        <v>42423</v>
      </c>
      <c r="B25">
        <v>22.54</v>
      </c>
      <c r="C25">
        <v>2.4359999999999999</v>
      </c>
      <c r="D25" s="2">
        <v>9.2528735632183903</v>
      </c>
      <c r="E25" s="4">
        <f t="shared" si="0"/>
        <v>3</v>
      </c>
      <c r="I25">
        <f t="shared" si="1"/>
        <v>2254</v>
      </c>
      <c r="J25">
        <f t="shared" si="3"/>
        <v>164</v>
      </c>
      <c r="L25" cm="1">
        <f t="array" ref="L25">IF(E25=4,LINEST(B$5:B25,C$5:D25,FALSE),0)</f>
        <v>0</v>
      </c>
      <c r="O25">
        <f t="shared" si="8"/>
        <v>0</v>
      </c>
      <c r="P25">
        <f t="shared" si="12"/>
        <v>0</v>
      </c>
      <c r="Q25">
        <f t="shared" si="2"/>
        <v>36</v>
      </c>
      <c r="R25">
        <f t="shared" si="4"/>
        <v>788</v>
      </c>
      <c r="S25" s="3">
        <f t="shared" si="5"/>
        <v>333.10344827586204</v>
      </c>
      <c r="T25">
        <f t="shared" si="6"/>
        <v>1919.568</v>
      </c>
      <c r="U25" s="3">
        <f t="shared" si="7"/>
        <v>2252.6714482758621</v>
      </c>
      <c r="V25" s="3">
        <f t="shared" si="10"/>
        <v>169.18920037278667</v>
      </c>
      <c r="W25">
        <f t="shared" si="11"/>
        <v>164</v>
      </c>
    </row>
    <row r="26" spans="1:23" x14ac:dyDescent="0.2">
      <c r="A26" s="1">
        <v>42424</v>
      </c>
      <c r="B26">
        <v>22.76</v>
      </c>
      <c r="C26">
        <v>2.4449999999999998</v>
      </c>
      <c r="D26" s="2">
        <v>9.3087934560327206</v>
      </c>
      <c r="E26" s="4">
        <f t="shared" si="0"/>
        <v>4</v>
      </c>
      <c r="I26">
        <f t="shared" si="1"/>
        <v>2276</v>
      </c>
      <c r="J26">
        <f t="shared" si="3"/>
        <v>142</v>
      </c>
      <c r="L26" cm="1">
        <f t="array" ref="L26:N26">IF(E26=4,LINEST(B$5:B26,C$5:D26,FALSE),0)</f>
        <v>0.40727269976287672</v>
      </c>
      <c r="M26">
        <v>7.7180091008043394</v>
      </c>
      <c r="N26">
        <v>0</v>
      </c>
      <c r="O26">
        <f t="shared" si="8"/>
        <v>0.40727269976287672</v>
      </c>
      <c r="P26">
        <f t="shared" si="12"/>
        <v>7.7180091008043394</v>
      </c>
      <c r="Q26">
        <f t="shared" si="2"/>
        <v>41</v>
      </c>
      <c r="R26">
        <f t="shared" si="4"/>
        <v>772</v>
      </c>
      <c r="S26" s="3">
        <f t="shared" si="5"/>
        <v>381.66053169734153</v>
      </c>
      <c r="T26">
        <f t="shared" si="6"/>
        <v>1887.54</v>
      </c>
      <c r="U26" s="3">
        <f t="shared" si="7"/>
        <v>2269.2005316973414</v>
      </c>
      <c r="V26" s="3">
        <f t="shared" si="10"/>
        <v>152.66011695130737</v>
      </c>
      <c r="W26">
        <f t="shared" si="11"/>
        <v>142</v>
      </c>
    </row>
    <row r="27" spans="1:23" x14ac:dyDescent="0.2">
      <c r="A27" s="1">
        <v>42425</v>
      </c>
      <c r="B27">
        <v>22.66</v>
      </c>
      <c r="C27">
        <v>2.42</v>
      </c>
      <c r="D27" s="2">
        <v>9.3636363636363633</v>
      </c>
      <c r="E27" s="4">
        <f t="shared" si="0"/>
        <v>5</v>
      </c>
      <c r="I27">
        <f t="shared" si="1"/>
        <v>2266</v>
      </c>
      <c r="J27">
        <f t="shared" si="3"/>
        <v>152</v>
      </c>
      <c r="L27" cm="1">
        <f t="array" ref="L27">IF(E27=4,LINEST(B$5:B27,C$5:D27,FALSE),0)</f>
        <v>0</v>
      </c>
      <c r="O27">
        <f t="shared" si="8"/>
        <v>0</v>
      </c>
      <c r="P27">
        <f t="shared" si="12"/>
        <v>0</v>
      </c>
      <c r="Q27">
        <f t="shared" si="2"/>
        <v>41</v>
      </c>
      <c r="R27">
        <f t="shared" si="4"/>
        <v>772</v>
      </c>
      <c r="S27" s="3">
        <f t="shared" si="5"/>
        <v>383.90909090909088</v>
      </c>
      <c r="T27">
        <f t="shared" si="6"/>
        <v>1868.24</v>
      </c>
      <c r="U27" s="3">
        <f t="shared" si="7"/>
        <v>2252.1490909090908</v>
      </c>
      <c r="V27" s="3">
        <f t="shared" si="10"/>
        <v>169.71155773955797</v>
      </c>
      <c r="W27">
        <f t="shared" si="11"/>
        <v>152</v>
      </c>
    </row>
    <row r="28" spans="1:23" x14ac:dyDescent="0.2">
      <c r="A28" s="1">
        <v>42426</v>
      </c>
      <c r="B28">
        <v>22.82</v>
      </c>
      <c r="C28">
        <v>2.4340000000000002</v>
      </c>
      <c r="D28" s="2">
        <v>9.3755135579293345</v>
      </c>
      <c r="E28" s="4">
        <f t="shared" si="0"/>
        <v>6</v>
      </c>
      <c r="I28">
        <f t="shared" si="1"/>
        <v>2282</v>
      </c>
      <c r="J28">
        <f t="shared" si="3"/>
        <v>136</v>
      </c>
      <c r="L28" cm="1">
        <f t="array" ref="L28">IF(E28=4,LINEST(B$5:B28,C$5:D28,FALSE),0)</f>
        <v>0</v>
      </c>
      <c r="O28">
        <f t="shared" si="8"/>
        <v>0</v>
      </c>
      <c r="P28">
        <f t="shared" si="12"/>
        <v>0</v>
      </c>
      <c r="Q28">
        <f t="shared" si="2"/>
        <v>41</v>
      </c>
      <c r="R28">
        <f t="shared" si="4"/>
        <v>772</v>
      </c>
      <c r="S28" s="3">
        <f t="shared" si="5"/>
        <v>384.39605587510272</v>
      </c>
      <c r="T28">
        <f t="shared" si="6"/>
        <v>1879.0480000000002</v>
      </c>
      <c r="U28" s="3">
        <f t="shared" si="7"/>
        <v>2263.444055875103</v>
      </c>
      <c r="V28" s="3">
        <f t="shared" si="10"/>
        <v>158.41659277354574</v>
      </c>
      <c r="W28">
        <f t="shared" si="11"/>
        <v>136</v>
      </c>
    </row>
    <row r="29" spans="1:23" x14ac:dyDescent="0.2">
      <c r="A29" s="1">
        <v>42429</v>
      </c>
      <c r="B29">
        <v>23.05</v>
      </c>
      <c r="C29">
        <v>2.4590000000000001</v>
      </c>
      <c r="D29" s="2">
        <v>9.3737291581943882</v>
      </c>
      <c r="E29" s="4">
        <f t="shared" si="0"/>
        <v>2</v>
      </c>
      <c r="I29">
        <f t="shared" si="1"/>
        <v>2305</v>
      </c>
      <c r="J29">
        <f t="shared" si="3"/>
        <v>113</v>
      </c>
      <c r="L29" cm="1">
        <f t="array" ref="L29">IF(E29=4,LINEST(B$5:B29,C$5:D29,FALSE),0)</f>
        <v>0</v>
      </c>
      <c r="O29">
        <f t="shared" si="8"/>
        <v>0</v>
      </c>
      <c r="P29">
        <f t="shared" si="12"/>
        <v>0</v>
      </c>
      <c r="Q29">
        <f t="shared" si="2"/>
        <v>41</v>
      </c>
      <c r="R29">
        <f t="shared" si="4"/>
        <v>772</v>
      </c>
      <c r="S29" s="3">
        <f t="shared" si="5"/>
        <v>384.32289548596992</v>
      </c>
      <c r="T29">
        <f t="shared" si="6"/>
        <v>1898.348</v>
      </c>
      <c r="U29" s="3">
        <f t="shared" si="7"/>
        <v>2282.67089548597</v>
      </c>
      <c r="V29" s="3">
        <f t="shared" si="10"/>
        <v>139.1897531626787</v>
      </c>
      <c r="W29">
        <f t="shared" si="11"/>
        <v>113</v>
      </c>
    </row>
    <row r="30" spans="1:23" x14ac:dyDescent="0.2">
      <c r="A30" s="1">
        <v>42430</v>
      </c>
      <c r="B30">
        <v>23.63</v>
      </c>
      <c r="C30">
        <v>2.5209999999999999</v>
      </c>
      <c r="D30" s="2">
        <v>9.373264577548591</v>
      </c>
      <c r="E30" s="4">
        <f t="shared" si="0"/>
        <v>3</v>
      </c>
      <c r="I30">
        <f t="shared" si="1"/>
        <v>2363</v>
      </c>
      <c r="J30">
        <f t="shared" si="3"/>
        <v>55</v>
      </c>
      <c r="L30" cm="1">
        <f t="array" ref="L30">IF(E30=4,LINEST(B$5:B30,C$5:D30,FALSE),0)</f>
        <v>0</v>
      </c>
      <c r="O30">
        <f t="shared" si="8"/>
        <v>0</v>
      </c>
      <c r="P30">
        <f t="shared" si="12"/>
        <v>0</v>
      </c>
      <c r="Q30">
        <f t="shared" si="2"/>
        <v>41</v>
      </c>
      <c r="R30">
        <f t="shared" si="4"/>
        <v>772</v>
      </c>
      <c r="S30" s="3">
        <f t="shared" si="5"/>
        <v>384.30384767949221</v>
      </c>
      <c r="T30">
        <f t="shared" si="6"/>
        <v>1946.212</v>
      </c>
      <c r="U30" s="3">
        <f t="shared" si="7"/>
        <v>2330.5158476794923</v>
      </c>
      <c r="V30" s="3">
        <f t="shared" si="10"/>
        <v>91.344800969156495</v>
      </c>
      <c r="W30">
        <f t="shared" si="11"/>
        <v>55</v>
      </c>
    </row>
    <row r="31" spans="1:23" x14ac:dyDescent="0.2">
      <c r="A31" s="1">
        <v>42431</v>
      </c>
      <c r="B31">
        <v>23.42</v>
      </c>
      <c r="C31">
        <v>2.508</v>
      </c>
      <c r="D31" s="2">
        <v>9.3381180223285494</v>
      </c>
      <c r="E31" s="4">
        <f t="shared" si="0"/>
        <v>4</v>
      </c>
      <c r="I31">
        <f t="shared" si="1"/>
        <v>2342</v>
      </c>
      <c r="J31">
        <f t="shared" si="3"/>
        <v>76</v>
      </c>
      <c r="L31" cm="1">
        <f t="array" ref="L31:N31">IF(E31=4,LINEST(B$5:B31,C$5:D31,FALSE),0)</f>
        <v>0.54080402282597395</v>
      </c>
      <c r="M31">
        <v>7.2625105548597233</v>
      </c>
      <c r="N31">
        <v>0</v>
      </c>
      <c r="O31">
        <f t="shared" si="8"/>
        <v>0.54080402282597395</v>
      </c>
      <c r="P31">
        <f t="shared" si="12"/>
        <v>7.2625105548597233</v>
      </c>
      <c r="Q31">
        <f t="shared" si="2"/>
        <v>54</v>
      </c>
      <c r="R31">
        <f t="shared" si="4"/>
        <v>726</v>
      </c>
      <c r="S31" s="3">
        <f t="shared" si="5"/>
        <v>504.25837320574169</v>
      </c>
      <c r="T31">
        <f t="shared" si="6"/>
        <v>1820.808</v>
      </c>
      <c r="U31" s="3">
        <f t="shared" si="7"/>
        <v>2325.0663732057419</v>
      </c>
      <c r="V31" s="3">
        <f t="shared" si="10"/>
        <v>96.794275442906837</v>
      </c>
      <c r="W31">
        <f t="shared" si="11"/>
        <v>76</v>
      </c>
    </row>
    <row r="32" spans="1:23" x14ac:dyDescent="0.2">
      <c r="A32" s="1">
        <v>42432</v>
      </c>
      <c r="B32">
        <v>23.61</v>
      </c>
      <c r="C32">
        <v>2.528</v>
      </c>
      <c r="D32" s="2">
        <v>9.3393987341772142</v>
      </c>
      <c r="E32" s="4">
        <f t="shared" si="0"/>
        <v>5</v>
      </c>
      <c r="I32">
        <f t="shared" si="1"/>
        <v>2361</v>
      </c>
      <c r="J32">
        <f t="shared" si="3"/>
        <v>57</v>
      </c>
      <c r="L32" cm="1">
        <f t="array" ref="L32">IF(E32=4,LINEST(B$5:B32,C$5:D32,FALSE),0)</f>
        <v>0</v>
      </c>
      <c r="O32">
        <f t="shared" si="8"/>
        <v>0</v>
      </c>
      <c r="P32">
        <f t="shared" si="12"/>
        <v>0</v>
      </c>
      <c r="Q32">
        <f t="shared" si="2"/>
        <v>54</v>
      </c>
      <c r="R32">
        <f t="shared" si="4"/>
        <v>726</v>
      </c>
      <c r="S32" s="3">
        <f t="shared" si="5"/>
        <v>504.32753164556959</v>
      </c>
      <c r="T32">
        <f t="shared" si="6"/>
        <v>1835.328</v>
      </c>
      <c r="U32" s="3">
        <f t="shared" si="7"/>
        <v>2339.6555316455697</v>
      </c>
      <c r="V32" s="3">
        <f t="shared" si="10"/>
        <v>82.205117003079067</v>
      </c>
      <c r="W32">
        <f t="shared" si="11"/>
        <v>57</v>
      </c>
    </row>
    <row r="33" spans="1:23" x14ac:dyDescent="0.2">
      <c r="A33" s="1">
        <v>42433</v>
      </c>
      <c r="B33">
        <v>23.81</v>
      </c>
      <c r="C33">
        <v>2.5489999999999999</v>
      </c>
      <c r="D33" s="2">
        <v>9.3409180070615925</v>
      </c>
      <c r="E33" s="4">
        <f t="shared" si="0"/>
        <v>6</v>
      </c>
      <c r="I33">
        <f t="shared" si="1"/>
        <v>2381</v>
      </c>
      <c r="J33">
        <f t="shared" si="3"/>
        <v>37</v>
      </c>
      <c r="L33" cm="1">
        <f t="array" ref="L33">IF(E33=4,LINEST(B$5:B33,C$5:D33,FALSE),0)</f>
        <v>0</v>
      </c>
      <c r="O33">
        <f t="shared" si="8"/>
        <v>0</v>
      </c>
      <c r="P33">
        <f t="shared" si="12"/>
        <v>0</v>
      </c>
      <c r="Q33">
        <f t="shared" si="2"/>
        <v>54</v>
      </c>
      <c r="R33">
        <f t="shared" si="4"/>
        <v>726</v>
      </c>
      <c r="S33" s="3">
        <f t="shared" si="5"/>
        <v>504.40957238132597</v>
      </c>
      <c r="T33">
        <f t="shared" si="6"/>
        <v>1850.5739999999998</v>
      </c>
      <c r="U33" s="3">
        <f t="shared" si="7"/>
        <v>2354.9835723813258</v>
      </c>
      <c r="V33" s="3">
        <f t="shared" si="10"/>
        <v>66.877076267322991</v>
      </c>
      <c r="W33">
        <f t="shared" si="11"/>
        <v>37</v>
      </c>
    </row>
    <row r="34" spans="1:23" x14ac:dyDescent="0.2">
      <c r="A34" s="1">
        <v>42436</v>
      </c>
      <c r="B34">
        <v>23.89</v>
      </c>
      <c r="C34">
        <v>2.5489999999999999</v>
      </c>
      <c r="D34" s="2">
        <v>9.3723028638681836</v>
      </c>
      <c r="E34" s="4">
        <f t="shared" si="0"/>
        <v>2</v>
      </c>
      <c r="I34">
        <f t="shared" si="1"/>
        <v>2389</v>
      </c>
      <c r="J34">
        <f t="shared" si="3"/>
        <v>29</v>
      </c>
      <c r="L34" cm="1">
        <f t="array" ref="L34">IF(E34=4,LINEST(B$5:B34,C$5:D34,FALSE),0)</f>
        <v>0</v>
      </c>
      <c r="O34">
        <f t="shared" si="8"/>
        <v>0</v>
      </c>
      <c r="P34">
        <f t="shared" si="12"/>
        <v>0</v>
      </c>
      <c r="Q34">
        <f t="shared" si="2"/>
        <v>54</v>
      </c>
      <c r="R34">
        <f t="shared" si="4"/>
        <v>726</v>
      </c>
      <c r="S34" s="3">
        <f t="shared" si="5"/>
        <v>506.10435464888189</v>
      </c>
      <c r="T34">
        <f t="shared" si="6"/>
        <v>1850.5739999999998</v>
      </c>
      <c r="U34" s="3">
        <f t="shared" si="7"/>
        <v>2356.6783546488819</v>
      </c>
      <c r="V34" s="3">
        <f t="shared" si="10"/>
        <v>65.182293999766898</v>
      </c>
      <c r="W34">
        <f t="shared" si="11"/>
        <v>29</v>
      </c>
    </row>
    <row r="35" spans="1:23" x14ac:dyDescent="0.2">
      <c r="A35" s="1">
        <v>42437</v>
      </c>
      <c r="B35">
        <v>23.8</v>
      </c>
      <c r="C35">
        <v>2.5390000000000001</v>
      </c>
      <c r="D35" s="2">
        <v>9.3737692004726263</v>
      </c>
      <c r="E35" s="4">
        <f t="shared" si="0"/>
        <v>3</v>
      </c>
      <c r="I35">
        <f t="shared" si="1"/>
        <v>2380</v>
      </c>
      <c r="J35">
        <f t="shared" si="3"/>
        <v>38</v>
      </c>
      <c r="L35" cm="1">
        <f t="array" ref="L35">IF(E35=4,LINEST(B$5:B35,C$5:D35,FALSE),0)</f>
        <v>0</v>
      </c>
      <c r="O35">
        <f t="shared" si="8"/>
        <v>0</v>
      </c>
      <c r="P35">
        <f t="shared" si="12"/>
        <v>0</v>
      </c>
      <c r="Q35">
        <f t="shared" si="2"/>
        <v>54</v>
      </c>
      <c r="R35">
        <f t="shared" si="4"/>
        <v>726</v>
      </c>
      <c r="S35" s="3">
        <f t="shared" si="5"/>
        <v>506.1835368255218</v>
      </c>
      <c r="T35">
        <f t="shared" si="6"/>
        <v>1843.3140000000001</v>
      </c>
      <c r="U35" s="3">
        <f t="shared" si="7"/>
        <v>2349.4975368255218</v>
      </c>
      <c r="V35" s="3">
        <f t="shared" si="10"/>
        <v>72.363111823126928</v>
      </c>
      <c r="W35">
        <f t="shared" si="11"/>
        <v>38</v>
      </c>
    </row>
    <row r="36" spans="1:23" x14ac:dyDescent="0.2">
      <c r="A36" s="1">
        <v>42438</v>
      </c>
      <c r="B36">
        <v>24.11</v>
      </c>
      <c r="C36">
        <v>2.5720000000000001</v>
      </c>
      <c r="D36" s="2">
        <v>9.3740279937791602</v>
      </c>
      <c r="E36" s="4">
        <f t="shared" si="0"/>
        <v>4</v>
      </c>
      <c r="I36">
        <f t="shared" si="1"/>
        <v>2411</v>
      </c>
      <c r="J36">
        <f t="shared" si="3"/>
        <v>7</v>
      </c>
      <c r="L36" cm="1">
        <f t="array" ref="L36:N36">IF(E36=4,LINEST(B$5:B36,C$5:D36,FALSE),0)</f>
        <v>0.60648180230278148</v>
      </c>
      <c r="M36">
        <v>7.0454899842691683</v>
      </c>
      <c r="N36">
        <v>0</v>
      </c>
      <c r="O36">
        <f t="shared" si="8"/>
        <v>0.60648180230278148</v>
      </c>
      <c r="P36">
        <f t="shared" si="12"/>
        <v>7.0454899842691683</v>
      </c>
      <c r="Q36">
        <f t="shared" si="2"/>
        <v>61</v>
      </c>
      <c r="R36">
        <f t="shared" si="4"/>
        <v>705</v>
      </c>
      <c r="S36" s="3">
        <f t="shared" si="5"/>
        <v>571.81570762052877</v>
      </c>
      <c r="T36">
        <f t="shared" si="6"/>
        <v>1813.26</v>
      </c>
      <c r="U36" s="3">
        <f t="shared" si="7"/>
        <v>2385.0757076205286</v>
      </c>
      <c r="V36" s="3">
        <f t="shared" si="10"/>
        <v>36.784941028120102</v>
      </c>
      <c r="W36">
        <f t="shared" si="11"/>
        <v>7</v>
      </c>
    </row>
    <row r="37" spans="1:23" x14ac:dyDescent="0.2">
      <c r="A37" s="1">
        <v>42439</v>
      </c>
      <c r="B37">
        <v>24.78</v>
      </c>
      <c r="C37">
        <v>2.6429999999999998</v>
      </c>
      <c r="D37" s="2">
        <v>9.3757094211123739</v>
      </c>
      <c r="E37" s="4">
        <f t="shared" si="0"/>
        <v>5</v>
      </c>
      <c r="I37">
        <f t="shared" si="1"/>
        <v>2478</v>
      </c>
      <c r="J37">
        <f t="shared" si="3"/>
        <v>-60</v>
      </c>
      <c r="L37" cm="1">
        <f t="array" ref="L37">IF(E37=4,LINEST(B$5:B37,C$5:D37,FALSE),0)</f>
        <v>0</v>
      </c>
      <c r="O37">
        <f t="shared" si="8"/>
        <v>0</v>
      </c>
      <c r="P37">
        <f t="shared" si="12"/>
        <v>0</v>
      </c>
      <c r="Q37">
        <f t="shared" si="2"/>
        <v>61</v>
      </c>
      <c r="R37">
        <f t="shared" si="4"/>
        <v>705</v>
      </c>
      <c r="S37" s="3">
        <f t="shared" si="5"/>
        <v>571.91827468785482</v>
      </c>
      <c r="T37">
        <f t="shared" si="6"/>
        <v>1863.3149999999998</v>
      </c>
      <c r="U37" s="3">
        <f t="shared" si="7"/>
        <v>2435.2332746878546</v>
      </c>
      <c r="V37" s="3">
        <f t="shared" si="10"/>
        <v>-13.372626039205898</v>
      </c>
      <c r="W37">
        <f t="shared" si="11"/>
        <v>-60</v>
      </c>
    </row>
    <row r="38" spans="1:23" x14ac:dyDescent="0.2">
      <c r="A38" s="1">
        <v>42440</v>
      </c>
      <c r="B38">
        <v>25.02</v>
      </c>
      <c r="C38">
        <v>2.669</v>
      </c>
      <c r="D38" s="2">
        <v>9.3742974896965148</v>
      </c>
      <c r="E38" s="4">
        <f t="shared" si="0"/>
        <v>6</v>
      </c>
      <c r="I38">
        <f t="shared" si="1"/>
        <v>2502</v>
      </c>
      <c r="J38">
        <f t="shared" si="3"/>
        <v>-84</v>
      </c>
      <c r="L38" cm="1">
        <f t="array" ref="L38">IF(E38=4,LINEST(B$5:B38,C$5:D38,FALSE),0)</f>
        <v>0</v>
      </c>
      <c r="O38">
        <f t="shared" si="8"/>
        <v>0</v>
      </c>
      <c r="P38">
        <f t="shared" si="12"/>
        <v>0</v>
      </c>
      <c r="Q38">
        <f t="shared" si="2"/>
        <v>61</v>
      </c>
      <c r="R38">
        <f t="shared" si="4"/>
        <v>705</v>
      </c>
      <c r="S38" s="3">
        <f t="shared" si="5"/>
        <v>571.83214687148745</v>
      </c>
      <c r="T38">
        <f t="shared" si="6"/>
        <v>1881.645</v>
      </c>
      <c r="U38" s="3">
        <f t="shared" si="7"/>
        <v>2453.4771468714875</v>
      </c>
      <c r="V38" s="3">
        <f t="shared" si="10"/>
        <v>-31.6164982228388</v>
      </c>
      <c r="W38">
        <f t="shared" si="11"/>
        <v>-84</v>
      </c>
    </row>
    <row r="39" spans="1:23" x14ac:dyDescent="0.2">
      <c r="A39" s="1">
        <v>42443</v>
      </c>
      <c r="B39">
        <v>24.98</v>
      </c>
      <c r="C39">
        <v>2.665</v>
      </c>
      <c r="D39" s="2">
        <v>9.3733583489681056</v>
      </c>
      <c r="E39" s="4">
        <f t="shared" si="0"/>
        <v>2</v>
      </c>
      <c r="I39">
        <f t="shared" si="1"/>
        <v>2498</v>
      </c>
      <c r="J39">
        <f t="shared" si="3"/>
        <v>-80</v>
      </c>
      <c r="L39" cm="1">
        <f t="array" ref="L39">IF(E39=4,LINEST(B$5:B39,C$5:D39,FALSE),0)</f>
        <v>0</v>
      </c>
      <c r="O39">
        <f t="shared" si="8"/>
        <v>0</v>
      </c>
      <c r="P39">
        <f t="shared" si="12"/>
        <v>0</v>
      </c>
      <c r="Q39">
        <f t="shared" si="2"/>
        <v>61</v>
      </c>
      <c r="R39">
        <f t="shared" si="4"/>
        <v>705</v>
      </c>
      <c r="S39" s="3">
        <f t="shared" si="5"/>
        <v>571.77485928705448</v>
      </c>
      <c r="T39">
        <f t="shared" si="6"/>
        <v>1878.825</v>
      </c>
      <c r="U39" s="3">
        <f t="shared" si="7"/>
        <v>2450.5998592870546</v>
      </c>
      <c r="V39" s="3">
        <f t="shared" si="10"/>
        <v>-28.739210638405893</v>
      </c>
      <c r="W39">
        <f t="shared" si="11"/>
        <v>-80</v>
      </c>
    </row>
    <row r="40" spans="1:23" x14ac:dyDescent="0.2">
      <c r="A40" s="1">
        <v>42444</v>
      </c>
      <c r="B40">
        <v>25.13</v>
      </c>
      <c r="C40">
        <v>2.681</v>
      </c>
      <c r="D40" s="2">
        <v>9.3733681462140979</v>
      </c>
      <c r="E40" s="4">
        <f t="shared" si="0"/>
        <v>3</v>
      </c>
      <c r="I40">
        <f t="shared" si="1"/>
        <v>2513</v>
      </c>
      <c r="J40">
        <f t="shared" si="3"/>
        <v>-95</v>
      </c>
      <c r="L40" cm="1">
        <f t="array" ref="L40">IF(E40=4,LINEST(B$5:B40,C$5:D40,FALSE),0)</f>
        <v>0</v>
      </c>
      <c r="O40">
        <f t="shared" si="8"/>
        <v>0</v>
      </c>
      <c r="P40">
        <f t="shared" si="12"/>
        <v>0</v>
      </c>
      <c r="Q40">
        <f t="shared" si="2"/>
        <v>61</v>
      </c>
      <c r="R40">
        <f t="shared" si="4"/>
        <v>705</v>
      </c>
      <c r="S40" s="3">
        <f t="shared" si="5"/>
        <v>571.77545691905993</v>
      </c>
      <c r="T40">
        <f t="shared" si="6"/>
        <v>1890.105</v>
      </c>
      <c r="U40" s="3">
        <f t="shared" si="7"/>
        <v>2461.8804569190597</v>
      </c>
      <c r="V40" s="3">
        <f t="shared" si="10"/>
        <v>-40.019808270410977</v>
      </c>
      <c r="W40">
        <f t="shared" si="11"/>
        <v>-95</v>
      </c>
    </row>
    <row r="41" spans="1:23" x14ac:dyDescent="0.2">
      <c r="A41" s="1">
        <v>42445</v>
      </c>
      <c r="B41">
        <v>25.3</v>
      </c>
      <c r="C41">
        <v>2.6989999999999998</v>
      </c>
      <c r="D41" s="2">
        <v>9.3738421637643583</v>
      </c>
      <c r="E41" s="4">
        <f t="shared" si="0"/>
        <v>4</v>
      </c>
      <c r="I41">
        <f t="shared" si="1"/>
        <v>2530</v>
      </c>
      <c r="J41">
        <f t="shared" si="3"/>
        <v>-112</v>
      </c>
      <c r="L41" cm="1">
        <f t="array" ref="L41:N41">IF(E41=4,LINEST(B$5:B41,C$5:D41,FALSE),0)</f>
        <v>0.55419021969036319</v>
      </c>
      <c r="M41">
        <v>7.259944755226976</v>
      </c>
      <c r="N41">
        <v>0</v>
      </c>
      <c r="O41">
        <f t="shared" si="8"/>
        <v>0.55419021969036319</v>
      </c>
      <c r="P41">
        <f t="shared" si="12"/>
        <v>7.259944755226976</v>
      </c>
      <c r="Q41">
        <f t="shared" si="2"/>
        <v>55</v>
      </c>
      <c r="R41">
        <f t="shared" si="4"/>
        <v>726</v>
      </c>
      <c r="S41" s="3">
        <f t="shared" si="5"/>
        <v>515.56131900703974</v>
      </c>
      <c r="T41">
        <f t="shared" si="6"/>
        <v>1959.4739999999999</v>
      </c>
      <c r="U41" s="3">
        <f t="shared" si="7"/>
        <v>2475.0353190070396</v>
      </c>
      <c r="V41" s="3">
        <f t="shared" si="10"/>
        <v>-53.174670358390813</v>
      </c>
      <c r="W41">
        <f t="shared" si="11"/>
        <v>-112</v>
      </c>
    </row>
    <row r="42" spans="1:23" x14ac:dyDescent="0.2">
      <c r="A42" s="1">
        <v>42446</v>
      </c>
      <c r="B42">
        <v>25.73</v>
      </c>
      <c r="C42">
        <v>2.7469999999999999</v>
      </c>
      <c r="D42" s="2">
        <v>9.3665817255187491</v>
      </c>
      <c r="E42" s="4">
        <f t="shared" si="0"/>
        <v>5</v>
      </c>
      <c r="I42">
        <f t="shared" si="1"/>
        <v>2573</v>
      </c>
      <c r="J42">
        <f t="shared" si="3"/>
        <v>-155</v>
      </c>
      <c r="L42" cm="1">
        <f t="array" ref="L42">IF(E42=4,LINEST(B$5:B42,C$5:D42,FALSE),0)</f>
        <v>0</v>
      </c>
      <c r="O42">
        <f t="shared" si="8"/>
        <v>0</v>
      </c>
      <c r="P42">
        <f t="shared" si="12"/>
        <v>0</v>
      </c>
      <c r="Q42">
        <f t="shared" si="2"/>
        <v>55</v>
      </c>
      <c r="R42">
        <f t="shared" si="4"/>
        <v>726</v>
      </c>
      <c r="S42" s="3">
        <f t="shared" si="5"/>
        <v>515.16199490353119</v>
      </c>
      <c r="T42">
        <f t="shared" si="6"/>
        <v>1994.3219999999999</v>
      </c>
      <c r="U42" s="3">
        <f t="shared" si="7"/>
        <v>2509.4839949035313</v>
      </c>
      <c r="V42" s="3">
        <f t="shared" si="10"/>
        <v>-87.623346254882563</v>
      </c>
      <c r="W42">
        <f t="shared" si="11"/>
        <v>-155</v>
      </c>
    </row>
    <row r="43" spans="1:23" x14ac:dyDescent="0.2">
      <c r="A43" s="1">
        <v>42447</v>
      </c>
      <c r="B43">
        <v>25.54</v>
      </c>
      <c r="C43">
        <v>2.7269999999999999</v>
      </c>
      <c r="D43" s="2">
        <v>9.3656032269893661</v>
      </c>
      <c r="E43" s="4">
        <f t="shared" si="0"/>
        <v>6</v>
      </c>
      <c r="I43">
        <f t="shared" si="1"/>
        <v>2554</v>
      </c>
      <c r="J43">
        <f t="shared" si="3"/>
        <v>-136</v>
      </c>
      <c r="L43" cm="1">
        <f t="array" ref="L43">IF(E43=4,LINEST(B$5:B43,C$5:D43,FALSE),0)</f>
        <v>0</v>
      </c>
      <c r="O43">
        <f t="shared" si="8"/>
        <v>0</v>
      </c>
      <c r="P43">
        <f t="shared" si="12"/>
        <v>0</v>
      </c>
      <c r="Q43">
        <f t="shared" ref="Q43:Q75" si="13">IF(L43=0,Q42,ROUND(L43*100,0))</f>
        <v>55</v>
      </c>
      <c r="R43">
        <f t="shared" si="4"/>
        <v>726</v>
      </c>
      <c r="S43" s="3">
        <f t="shared" si="5"/>
        <v>515.10817748441514</v>
      </c>
      <c r="T43">
        <f t="shared" si="6"/>
        <v>1979.8019999999999</v>
      </c>
      <c r="U43" s="3">
        <f t="shared" si="7"/>
        <v>2494.9101774844148</v>
      </c>
      <c r="V43" s="3">
        <f t="shared" si="10"/>
        <v>-73.049528835766068</v>
      </c>
      <c r="W43">
        <f t="shared" si="11"/>
        <v>-136</v>
      </c>
    </row>
    <row r="44" spans="1:23" x14ac:dyDescent="0.2">
      <c r="A44" s="1">
        <v>42450</v>
      </c>
      <c r="B44">
        <v>25.09</v>
      </c>
      <c r="C44">
        <v>2.6789999999999998</v>
      </c>
      <c r="D44" s="2">
        <v>9.3654348637551337</v>
      </c>
      <c r="E44" s="4">
        <f t="shared" si="0"/>
        <v>2</v>
      </c>
      <c r="I44">
        <f t="shared" si="1"/>
        <v>2509</v>
      </c>
      <c r="J44">
        <f t="shared" si="3"/>
        <v>-91</v>
      </c>
      <c r="L44" cm="1">
        <f t="array" ref="L44">IF(E44=4,LINEST(B$5:B44,C$5:D44,FALSE),0)</f>
        <v>0</v>
      </c>
      <c r="O44">
        <f t="shared" si="8"/>
        <v>0</v>
      </c>
      <c r="P44">
        <f t="shared" si="12"/>
        <v>0</v>
      </c>
      <c r="Q44">
        <f t="shared" si="13"/>
        <v>55</v>
      </c>
      <c r="R44">
        <f t="shared" si="4"/>
        <v>726</v>
      </c>
      <c r="S44" s="3">
        <f t="shared" si="5"/>
        <v>515.0989175065323</v>
      </c>
      <c r="T44">
        <f t="shared" si="6"/>
        <v>1944.954</v>
      </c>
      <c r="U44" s="3">
        <f t="shared" si="7"/>
        <v>2460.0529175065321</v>
      </c>
      <c r="V44" s="3">
        <f t="shared" si="10"/>
        <v>-38.192268857883391</v>
      </c>
      <c r="W44">
        <f t="shared" si="11"/>
        <v>-91</v>
      </c>
    </row>
    <row r="45" spans="1:23" x14ac:dyDescent="0.2">
      <c r="A45" s="1">
        <v>42451</v>
      </c>
      <c r="B45">
        <v>25.41</v>
      </c>
      <c r="C45">
        <v>2.7170000000000001</v>
      </c>
      <c r="D45" s="2">
        <v>9.3522267206477725</v>
      </c>
      <c r="E45" s="4">
        <f t="shared" si="0"/>
        <v>3</v>
      </c>
      <c r="I45">
        <f t="shared" si="1"/>
        <v>2541</v>
      </c>
      <c r="J45">
        <f t="shared" si="3"/>
        <v>-123</v>
      </c>
      <c r="L45" cm="1">
        <f t="array" ref="L45">IF(E45=4,LINEST(B$5:B45,C$5:D45,FALSE),0)</f>
        <v>0</v>
      </c>
      <c r="O45">
        <f t="shared" si="8"/>
        <v>0</v>
      </c>
      <c r="P45">
        <f t="shared" si="12"/>
        <v>0</v>
      </c>
      <c r="Q45">
        <f t="shared" si="13"/>
        <v>55</v>
      </c>
      <c r="R45">
        <f t="shared" si="4"/>
        <v>726</v>
      </c>
      <c r="S45" s="3">
        <f t="shared" si="5"/>
        <v>514.37246963562745</v>
      </c>
      <c r="T45">
        <f t="shared" si="6"/>
        <v>1972.5420000000001</v>
      </c>
      <c r="U45" s="3">
        <f t="shared" si="7"/>
        <v>2486.9144696356275</v>
      </c>
      <c r="V45" s="3">
        <f t="shared" si="10"/>
        <v>-65.053820986978735</v>
      </c>
      <c r="W45">
        <f t="shared" si="11"/>
        <v>-123</v>
      </c>
    </row>
    <row r="46" spans="1:23" x14ac:dyDescent="0.2">
      <c r="A46" s="1">
        <v>42452</v>
      </c>
      <c r="B46">
        <v>25.22</v>
      </c>
      <c r="C46">
        <v>2.6970000000000001</v>
      </c>
      <c r="D46" s="2">
        <v>9.3511308861698179</v>
      </c>
      <c r="E46" s="4">
        <f t="shared" si="0"/>
        <v>4</v>
      </c>
      <c r="I46">
        <f t="shared" si="1"/>
        <v>2522</v>
      </c>
      <c r="J46">
        <f t="shared" si="3"/>
        <v>-104</v>
      </c>
      <c r="L46" cm="1">
        <f t="array" ref="L46:N46">IF(E46=4,LINEST(B$5:B46,C$5:D46,FALSE),0)</f>
        <v>0.4565312627961689</v>
      </c>
      <c r="M46">
        <v>7.6298559093951104</v>
      </c>
      <c r="N46">
        <v>0</v>
      </c>
      <c r="O46">
        <f t="shared" si="8"/>
        <v>0.4565312627961689</v>
      </c>
      <c r="P46">
        <f t="shared" si="12"/>
        <v>7.6298559093951104</v>
      </c>
      <c r="Q46">
        <f t="shared" si="13"/>
        <v>46</v>
      </c>
      <c r="R46">
        <f t="shared" si="4"/>
        <v>763</v>
      </c>
      <c r="S46" s="3">
        <f t="shared" si="5"/>
        <v>430.15202076381161</v>
      </c>
      <c r="T46">
        <f t="shared" si="6"/>
        <v>2057.8110000000001</v>
      </c>
      <c r="U46" s="3">
        <f t="shared" si="7"/>
        <v>2487.963020763812</v>
      </c>
      <c r="V46" s="3">
        <f t="shared" si="10"/>
        <v>-66.102372115163234</v>
      </c>
      <c r="W46">
        <f t="shared" si="11"/>
        <v>-104</v>
      </c>
    </row>
    <row r="47" spans="1:23" x14ac:dyDescent="0.2">
      <c r="A47" s="1">
        <v>42453</v>
      </c>
      <c r="B47">
        <v>25.54</v>
      </c>
      <c r="C47">
        <v>2.7309999999999999</v>
      </c>
      <c r="D47" s="2">
        <v>9.3518857561332851</v>
      </c>
      <c r="E47" s="4">
        <f t="shared" si="0"/>
        <v>5</v>
      </c>
      <c r="I47">
        <f t="shared" si="1"/>
        <v>2554</v>
      </c>
      <c r="J47">
        <f t="shared" si="3"/>
        <v>-136</v>
      </c>
      <c r="L47" cm="1">
        <f t="array" ref="L47">IF(E47=4,LINEST(B$5:B47,C$5:D47,FALSE),0)</f>
        <v>0</v>
      </c>
      <c r="O47">
        <f t="shared" si="8"/>
        <v>0</v>
      </c>
      <c r="P47">
        <f t="shared" si="12"/>
        <v>0</v>
      </c>
      <c r="Q47">
        <f t="shared" si="13"/>
        <v>46</v>
      </c>
      <c r="R47">
        <f t="shared" si="4"/>
        <v>763</v>
      </c>
      <c r="S47" s="3">
        <f t="shared" si="5"/>
        <v>430.18674478213109</v>
      </c>
      <c r="T47">
        <f t="shared" si="6"/>
        <v>2083.7529999999997</v>
      </c>
      <c r="U47" s="3">
        <f t="shared" si="7"/>
        <v>2513.9397447821307</v>
      </c>
      <c r="V47" s="3">
        <f t="shared" si="10"/>
        <v>-92.079096133481926</v>
      </c>
      <c r="W47">
        <f t="shared" si="11"/>
        <v>-136</v>
      </c>
    </row>
    <row r="48" spans="1:23" x14ac:dyDescent="0.2">
      <c r="A48" s="1">
        <v>42457</v>
      </c>
      <c r="B48">
        <v>25.76</v>
      </c>
      <c r="C48">
        <v>2.774</v>
      </c>
      <c r="D48" s="2">
        <v>9.2862292718096615</v>
      </c>
      <c r="E48" s="4">
        <f t="shared" si="0"/>
        <v>2</v>
      </c>
      <c r="I48">
        <f t="shared" si="1"/>
        <v>2576</v>
      </c>
      <c r="J48">
        <f t="shared" si="3"/>
        <v>-158</v>
      </c>
      <c r="L48" cm="1">
        <f t="array" ref="L48">IF(E48=4,LINEST(B$5:B48,C$5:D48,FALSE),0)</f>
        <v>0</v>
      </c>
      <c r="O48">
        <f t="shared" si="8"/>
        <v>0</v>
      </c>
      <c r="P48">
        <f t="shared" si="12"/>
        <v>0</v>
      </c>
      <c r="Q48">
        <f t="shared" si="13"/>
        <v>46</v>
      </c>
      <c r="R48">
        <f t="shared" si="4"/>
        <v>763</v>
      </c>
      <c r="S48" s="3">
        <f t="shared" si="5"/>
        <v>427.16654650324443</v>
      </c>
      <c r="T48">
        <f t="shared" si="6"/>
        <v>2116.5619999999999</v>
      </c>
      <c r="U48" s="3">
        <f t="shared" si="7"/>
        <v>2543.7285465032442</v>
      </c>
      <c r="V48" s="3">
        <f t="shared" si="10"/>
        <v>-121.86789785459541</v>
      </c>
      <c r="W48">
        <f t="shared" si="11"/>
        <v>-158</v>
      </c>
    </row>
    <row r="49" spans="1:23" x14ac:dyDescent="0.2">
      <c r="A49" s="1">
        <v>42458</v>
      </c>
      <c r="B49">
        <v>26.11</v>
      </c>
      <c r="C49">
        <v>2.81</v>
      </c>
      <c r="D49" s="2">
        <v>9.2918149466192173</v>
      </c>
      <c r="E49" s="4">
        <f t="shared" si="0"/>
        <v>3</v>
      </c>
      <c r="I49">
        <f t="shared" si="1"/>
        <v>2611</v>
      </c>
      <c r="J49">
        <f t="shared" si="3"/>
        <v>-193</v>
      </c>
      <c r="L49" cm="1">
        <f t="array" ref="L49">IF(E49=4,LINEST(B$5:B49,C$5:D49,FALSE),0)</f>
        <v>0</v>
      </c>
      <c r="O49">
        <f t="shared" si="8"/>
        <v>0</v>
      </c>
      <c r="P49">
        <f t="shared" si="12"/>
        <v>0</v>
      </c>
      <c r="Q49">
        <f t="shared" si="13"/>
        <v>46</v>
      </c>
      <c r="R49">
        <f t="shared" si="4"/>
        <v>763</v>
      </c>
      <c r="S49" s="3">
        <f t="shared" si="5"/>
        <v>427.42348754448398</v>
      </c>
      <c r="T49">
        <f t="shared" si="6"/>
        <v>2144.0300000000002</v>
      </c>
      <c r="U49" s="3">
        <f t="shared" si="7"/>
        <v>2571.4534875444842</v>
      </c>
      <c r="V49" s="3">
        <f t="shared" si="10"/>
        <v>-149.59283889583548</v>
      </c>
      <c r="W49">
        <f t="shared" si="11"/>
        <v>-193</v>
      </c>
    </row>
    <row r="50" spans="1:23" x14ac:dyDescent="0.2">
      <c r="A50" s="1">
        <v>42459</v>
      </c>
      <c r="B50">
        <v>25.98</v>
      </c>
      <c r="C50">
        <v>2.8090000000000002</v>
      </c>
      <c r="D50" s="2">
        <v>9.2488430046279806</v>
      </c>
      <c r="E50" s="4">
        <f t="shared" si="0"/>
        <v>4</v>
      </c>
      <c r="I50">
        <f t="shared" si="1"/>
        <v>2598</v>
      </c>
      <c r="J50">
        <f t="shared" si="3"/>
        <v>-180</v>
      </c>
      <c r="L50" cm="1">
        <f t="array" ref="L50:N50">IF(E50=4,LINEST(B$5:B50,C$5:D50,FALSE),0)</f>
        <v>0.36024585118571378</v>
      </c>
      <c r="M50">
        <v>7.982297431313758</v>
      </c>
      <c r="N50">
        <v>0</v>
      </c>
      <c r="O50">
        <f t="shared" si="8"/>
        <v>0.36024585118571378</v>
      </c>
      <c r="P50">
        <f t="shared" si="12"/>
        <v>7.982297431313758</v>
      </c>
      <c r="Q50">
        <f t="shared" si="13"/>
        <v>36</v>
      </c>
      <c r="R50">
        <f t="shared" si="4"/>
        <v>798</v>
      </c>
      <c r="S50" s="3">
        <f t="shared" si="5"/>
        <v>332.95834816660732</v>
      </c>
      <c r="T50">
        <f t="shared" si="6"/>
        <v>2241.5820000000003</v>
      </c>
      <c r="U50" s="3">
        <f t="shared" si="7"/>
        <v>2574.5403481666076</v>
      </c>
      <c r="V50" s="3">
        <f t="shared" si="10"/>
        <v>-152.67969951795885</v>
      </c>
      <c r="W50">
        <f t="shared" si="11"/>
        <v>-180</v>
      </c>
    </row>
    <row r="51" spans="1:23" x14ac:dyDescent="0.2">
      <c r="A51" s="1">
        <v>42460</v>
      </c>
      <c r="B51">
        <v>25.3</v>
      </c>
      <c r="C51">
        <v>2.7349999999999999</v>
      </c>
      <c r="D51" s="2">
        <v>9.2504570383912252</v>
      </c>
      <c r="E51" s="4">
        <f t="shared" si="0"/>
        <v>5</v>
      </c>
      <c r="I51">
        <f t="shared" si="1"/>
        <v>2530</v>
      </c>
      <c r="J51">
        <f t="shared" si="3"/>
        <v>-112</v>
      </c>
      <c r="L51" cm="1">
        <f t="array" ref="L51">IF(E51=4,LINEST(B$5:B51,C$5:D51,FALSE),0)</f>
        <v>0</v>
      </c>
      <c r="O51">
        <f t="shared" si="8"/>
        <v>0</v>
      </c>
      <c r="P51">
        <f t="shared" si="12"/>
        <v>0</v>
      </c>
      <c r="Q51">
        <f t="shared" si="13"/>
        <v>36</v>
      </c>
      <c r="R51">
        <f t="shared" si="4"/>
        <v>798</v>
      </c>
      <c r="S51" s="3">
        <f t="shared" si="5"/>
        <v>333.01645338208414</v>
      </c>
      <c r="T51">
        <f t="shared" si="6"/>
        <v>2182.5299999999997</v>
      </c>
      <c r="U51" s="3">
        <f t="shared" si="7"/>
        <v>2515.5464533820841</v>
      </c>
      <c r="V51" s="3">
        <f t="shared" si="10"/>
        <v>-93.685804733435361</v>
      </c>
      <c r="W51">
        <f t="shared" si="11"/>
        <v>-112</v>
      </c>
    </row>
    <row r="52" spans="1:23" x14ac:dyDescent="0.2">
      <c r="A52" s="1">
        <v>42461</v>
      </c>
      <c r="B52">
        <v>25.27</v>
      </c>
      <c r="C52">
        <v>2.7320000000000002</v>
      </c>
      <c r="D52" s="2">
        <v>9.2496339677891655</v>
      </c>
      <c r="E52" s="4">
        <f t="shared" si="0"/>
        <v>6</v>
      </c>
      <c r="I52">
        <f t="shared" si="1"/>
        <v>2527</v>
      </c>
      <c r="J52">
        <f t="shared" si="3"/>
        <v>-109</v>
      </c>
      <c r="L52" cm="1">
        <f t="array" ref="L52">IF(E52=4,LINEST(B$5:B52,C$5:D52,FALSE),0)</f>
        <v>0</v>
      </c>
      <c r="O52">
        <f t="shared" si="8"/>
        <v>0</v>
      </c>
      <c r="P52">
        <f t="shared" si="12"/>
        <v>0</v>
      </c>
      <c r="Q52">
        <f t="shared" si="13"/>
        <v>36</v>
      </c>
      <c r="R52">
        <f t="shared" si="4"/>
        <v>798</v>
      </c>
      <c r="S52" s="3">
        <f t="shared" si="5"/>
        <v>332.98682284040996</v>
      </c>
      <c r="T52">
        <f t="shared" si="6"/>
        <v>2180.136</v>
      </c>
      <c r="U52" s="3">
        <f t="shared" si="7"/>
        <v>2513.1228228404098</v>
      </c>
      <c r="V52" s="3">
        <f t="shared" si="10"/>
        <v>-91.262174191761005</v>
      </c>
      <c r="W52">
        <f t="shared" si="11"/>
        <v>-109</v>
      </c>
    </row>
    <row r="53" spans="1:23" x14ac:dyDescent="0.2">
      <c r="A53" s="1">
        <v>42464</v>
      </c>
      <c r="B53">
        <v>25.46</v>
      </c>
      <c r="C53">
        <v>2.7530000000000001</v>
      </c>
      <c r="D53" s="2">
        <v>9.2480929894660377</v>
      </c>
      <c r="E53" s="4">
        <f t="shared" si="0"/>
        <v>2</v>
      </c>
      <c r="I53">
        <f t="shared" si="1"/>
        <v>2546</v>
      </c>
      <c r="J53">
        <f t="shared" si="3"/>
        <v>-128</v>
      </c>
      <c r="L53" cm="1">
        <f t="array" ref="L53">IF(E53=4,LINEST(B$5:B53,C$5:D53,FALSE),0)</f>
        <v>0</v>
      </c>
      <c r="O53">
        <f t="shared" si="8"/>
        <v>0</v>
      </c>
      <c r="P53">
        <f t="shared" si="12"/>
        <v>0</v>
      </c>
      <c r="Q53">
        <f t="shared" si="13"/>
        <v>36</v>
      </c>
      <c r="R53">
        <f t="shared" si="4"/>
        <v>798</v>
      </c>
      <c r="S53" s="3">
        <f t="shared" si="5"/>
        <v>332.93134762077739</v>
      </c>
      <c r="T53">
        <f t="shared" si="6"/>
        <v>2196.8940000000002</v>
      </c>
      <c r="U53" s="3">
        <f t="shared" si="7"/>
        <v>2529.8253476207774</v>
      </c>
      <c r="V53" s="3">
        <f t="shared" si="10"/>
        <v>-107.96469897212864</v>
      </c>
      <c r="W53">
        <f t="shared" si="11"/>
        <v>-128</v>
      </c>
    </row>
    <row r="54" spans="1:23" x14ac:dyDescent="0.2">
      <c r="A54" s="1">
        <v>42465</v>
      </c>
      <c r="B54">
        <v>25.29</v>
      </c>
      <c r="C54">
        <v>2.7349999999999999</v>
      </c>
      <c r="D54" s="2">
        <v>9.2468007312614269</v>
      </c>
      <c r="E54" s="4">
        <f t="shared" si="0"/>
        <v>3</v>
      </c>
      <c r="I54">
        <f t="shared" si="1"/>
        <v>2529</v>
      </c>
      <c r="J54">
        <f t="shared" si="3"/>
        <v>-111</v>
      </c>
      <c r="L54" cm="1">
        <f t="array" ref="L54">IF(E54=4,LINEST(B$5:B54,C$5:D54,FALSE),0)</f>
        <v>0</v>
      </c>
      <c r="O54">
        <f t="shared" si="8"/>
        <v>0</v>
      </c>
      <c r="P54">
        <f t="shared" si="12"/>
        <v>0</v>
      </c>
      <c r="Q54">
        <f t="shared" si="13"/>
        <v>36</v>
      </c>
      <c r="R54">
        <f t="shared" si="4"/>
        <v>798</v>
      </c>
      <c r="S54" s="3">
        <f t="shared" si="5"/>
        <v>332.88482632541138</v>
      </c>
      <c r="T54">
        <f t="shared" si="6"/>
        <v>2182.5299999999997</v>
      </c>
      <c r="U54" s="3">
        <f t="shared" si="7"/>
        <v>2515.414826325411</v>
      </c>
      <c r="V54" s="3">
        <f t="shared" si="10"/>
        <v>-93.554177676762265</v>
      </c>
      <c r="W54">
        <f t="shared" si="11"/>
        <v>-111</v>
      </c>
    </row>
    <row r="55" spans="1:23" x14ac:dyDescent="0.2">
      <c r="A55" s="1">
        <v>42466</v>
      </c>
      <c r="B55">
        <v>25.11</v>
      </c>
      <c r="C55">
        <v>2.7160000000000002</v>
      </c>
      <c r="D55" s="2">
        <v>9.2452135493372598</v>
      </c>
      <c r="E55" s="4">
        <f t="shared" si="0"/>
        <v>4</v>
      </c>
      <c r="I55">
        <f t="shared" si="1"/>
        <v>2511</v>
      </c>
      <c r="J55">
        <f t="shared" si="3"/>
        <v>-93</v>
      </c>
      <c r="L55" cm="1">
        <f t="array" ref="L55:N55">IF(E55=4,LINEST(B$5:B55,C$5:D55,FALSE),0)</f>
        <v>0.33396512896155056</v>
      </c>
      <c r="M55">
        <v>8.0794104526806407</v>
      </c>
      <c r="N55">
        <v>0</v>
      </c>
      <c r="O55">
        <f t="shared" si="8"/>
        <v>0.33396512896155056</v>
      </c>
      <c r="P55">
        <f t="shared" si="12"/>
        <v>8.0794104526806407</v>
      </c>
      <c r="Q55">
        <f t="shared" si="13"/>
        <v>33</v>
      </c>
      <c r="R55">
        <f t="shared" si="4"/>
        <v>808</v>
      </c>
      <c r="S55" s="3">
        <f t="shared" si="5"/>
        <v>305.09204712812959</v>
      </c>
      <c r="T55">
        <f t="shared" si="6"/>
        <v>2194.5280000000002</v>
      </c>
      <c r="U55" s="3">
        <f t="shared" si="7"/>
        <v>2499.62004712813</v>
      </c>
      <c r="V55" s="3">
        <f t="shared" si="10"/>
        <v>-77.759398479481206</v>
      </c>
      <c r="W55">
        <f t="shared" si="11"/>
        <v>-93</v>
      </c>
    </row>
    <row r="56" spans="1:23" x14ac:dyDescent="0.2">
      <c r="A56" s="1">
        <v>42467</v>
      </c>
      <c r="B56">
        <v>25.66</v>
      </c>
      <c r="C56">
        <v>2.7749999999999999</v>
      </c>
      <c r="D56" s="2">
        <v>9.2468468468468465</v>
      </c>
      <c r="E56" s="4">
        <f t="shared" si="0"/>
        <v>5</v>
      </c>
      <c r="I56">
        <f t="shared" si="1"/>
        <v>2566</v>
      </c>
      <c r="J56">
        <f t="shared" si="3"/>
        <v>-148</v>
      </c>
      <c r="L56" cm="1">
        <f t="array" ref="L56">IF(E56=4,LINEST(B$5:B56,C$5:D56,FALSE),0)</f>
        <v>0</v>
      </c>
      <c r="O56">
        <f t="shared" si="8"/>
        <v>0</v>
      </c>
      <c r="P56">
        <f t="shared" si="12"/>
        <v>0</v>
      </c>
      <c r="Q56">
        <f t="shared" si="13"/>
        <v>33</v>
      </c>
      <c r="R56">
        <f t="shared" si="4"/>
        <v>808</v>
      </c>
      <c r="S56" s="3">
        <f t="shared" si="5"/>
        <v>305.14594594594593</v>
      </c>
      <c r="T56">
        <f t="shared" si="6"/>
        <v>2242.1999999999998</v>
      </c>
      <c r="U56" s="3">
        <f t="shared" si="7"/>
        <v>2547.3459459459459</v>
      </c>
      <c r="V56" s="3">
        <f t="shared" si="10"/>
        <v>-125.48529729729717</v>
      </c>
      <c r="W56">
        <f t="shared" si="11"/>
        <v>-148</v>
      </c>
    </row>
    <row r="57" spans="1:23" x14ac:dyDescent="0.2">
      <c r="A57" s="1">
        <v>42468</v>
      </c>
      <c r="B57">
        <v>25.74</v>
      </c>
      <c r="C57">
        <v>2.7839999999999998</v>
      </c>
      <c r="D57" s="2">
        <v>9.2456896551724146</v>
      </c>
      <c r="E57" s="4">
        <f t="shared" si="0"/>
        <v>6</v>
      </c>
      <c r="I57">
        <f t="shared" si="1"/>
        <v>2574</v>
      </c>
      <c r="J57">
        <f t="shared" si="3"/>
        <v>-156</v>
      </c>
      <c r="L57" cm="1">
        <f t="array" ref="L57">IF(E57=4,LINEST(B$5:B57,C$5:D57,FALSE),0)</f>
        <v>0</v>
      </c>
      <c r="O57">
        <f t="shared" si="8"/>
        <v>0</v>
      </c>
      <c r="P57">
        <f t="shared" si="12"/>
        <v>0</v>
      </c>
      <c r="Q57">
        <f t="shared" si="13"/>
        <v>33</v>
      </c>
      <c r="R57">
        <f t="shared" si="4"/>
        <v>808</v>
      </c>
      <c r="S57" s="3">
        <f t="shared" si="5"/>
        <v>305.10775862068971</v>
      </c>
      <c r="T57">
        <f t="shared" si="6"/>
        <v>2249.4719999999998</v>
      </c>
      <c r="U57" s="3">
        <f t="shared" si="7"/>
        <v>2554.5797586206895</v>
      </c>
      <c r="V57" s="3">
        <f t="shared" si="10"/>
        <v>-132.71910997204077</v>
      </c>
      <c r="W57">
        <f t="shared" si="11"/>
        <v>-156</v>
      </c>
    </row>
    <row r="58" spans="1:23" x14ac:dyDescent="0.2">
      <c r="A58" s="1">
        <v>42471</v>
      </c>
      <c r="B58">
        <v>25.5</v>
      </c>
      <c r="C58">
        <v>2.758</v>
      </c>
      <c r="D58" s="2">
        <v>9.2458303118201588</v>
      </c>
      <c r="E58" s="4">
        <f t="shared" si="0"/>
        <v>2</v>
      </c>
      <c r="I58">
        <f t="shared" si="1"/>
        <v>2550</v>
      </c>
      <c r="J58">
        <f t="shared" si="3"/>
        <v>-132</v>
      </c>
      <c r="L58" cm="1">
        <f t="array" ref="L58">IF(E58=4,LINEST(B$5:B58,C$5:D58,FALSE),0)</f>
        <v>0</v>
      </c>
      <c r="O58">
        <f t="shared" si="8"/>
        <v>0</v>
      </c>
      <c r="P58">
        <f t="shared" si="12"/>
        <v>0</v>
      </c>
      <c r="Q58">
        <f t="shared" si="13"/>
        <v>33</v>
      </c>
      <c r="R58">
        <f t="shared" si="4"/>
        <v>808</v>
      </c>
      <c r="S58" s="3">
        <f t="shared" si="5"/>
        <v>305.11240029006524</v>
      </c>
      <c r="T58">
        <f t="shared" si="6"/>
        <v>2228.4639999999999</v>
      </c>
      <c r="U58" s="3">
        <f t="shared" si="7"/>
        <v>2533.5764002900651</v>
      </c>
      <c r="V58" s="3">
        <f t="shared" si="10"/>
        <v>-111.71575164141632</v>
      </c>
      <c r="W58">
        <f t="shared" si="11"/>
        <v>-132</v>
      </c>
    </row>
    <row r="59" spans="1:23" x14ac:dyDescent="0.2">
      <c r="A59" s="1">
        <v>42472</v>
      </c>
      <c r="B59">
        <v>25.86</v>
      </c>
      <c r="C59">
        <v>2.8029999999999999</v>
      </c>
      <c r="D59" s="2">
        <v>9.2258294684266851</v>
      </c>
      <c r="E59" s="4">
        <f t="shared" si="0"/>
        <v>3</v>
      </c>
      <c r="I59">
        <f t="shared" si="1"/>
        <v>2586</v>
      </c>
      <c r="J59">
        <f t="shared" si="3"/>
        <v>-168</v>
      </c>
      <c r="L59" cm="1">
        <f t="array" ref="L59">IF(E59=4,LINEST(B$5:B59,C$5:D59,FALSE),0)</f>
        <v>0</v>
      </c>
      <c r="O59">
        <f t="shared" si="8"/>
        <v>0</v>
      </c>
      <c r="P59">
        <f t="shared" si="12"/>
        <v>0</v>
      </c>
      <c r="Q59">
        <f t="shared" si="13"/>
        <v>33</v>
      </c>
      <c r="R59">
        <f t="shared" si="4"/>
        <v>808</v>
      </c>
      <c r="S59" s="3">
        <f t="shared" si="5"/>
        <v>304.45237245808062</v>
      </c>
      <c r="T59">
        <f t="shared" si="6"/>
        <v>2264.8240000000001</v>
      </c>
      <c r="U59" s="3">
        <f t="shared" si="7"/>
        <v>2569.2763724580809</v>
      </c>
      <c r="V59" s="3">
        <f t="shared" si="10"/>
        <v>-147.41572380943217</v>
      </c>
      <c r="W59">
        <f t="shared" si="11"/>
        <v>-168</v>
      </c>
    </row>
    <row r="60" spans="1:23" x14ac:dyDescent="0.2">
      <c r="A60" s="1">
        <v>42473</v>
      </c>
      <c r="B60">
        <v>25.67</v>
      </c>
      <c r="C60">
        <v>2.8180000000000001</v>
      </c>
      <c r="D60" s="2">
        <v>9.1092973740241305</v>
      </c>
      <c r="E60" s="4">
        <f t="shared" si="0"/>
        <v>4</v>
      </c>
      <c r="I60">
        <f t="shared" si="1"/>
        <v>2567</v>
      </c>
      <c r="J60">
        <f t="shared" si="3"/>
        <v>-149</v>
      </c>
      <c r="L60" cm="1">
        <f t="array" ref="L60:N60">IF(E60=4,LINEST(B$5:B60,C$5:D60,FALSE),0)</f>
        <v>0.31804487973786533</v>
      </c>
      <c r="M60">
        <v>8.1379452440170894</v>
      </c>
      <c r="N60">
        <v>0</v>
      </c>
      <c r="O60">
        <f t="shared" si="8"/>
        <v>0.31804487973786533</v>
      </c>
      <c r="P60">
        <f t="shared" si="12"/>
        <v>8.1379452440170894</v>
      </c>
      <c r="Q60">
        <f t="shared" si="13"/>
        <v>32</v>
      </c>
      <c r="R60">
        <f t="shared" si="4"/>
        <v>814</v>
      </c>
      <c r="S60" s="3">
        <f t="shared" si="5"/>
        <v>291.49751596877218</v>
      </c>
      <c r="T60">
        <f t="shared" si="6"/>
        <v>2293.8519999999999</v>
      </c>
      <c r="U60" s="3">
        <f t="shared" si="7"/>
        <v>2585.3495159687718</v>
      </c>
      <c r="V60" s="3">
        <f t="shared" si="10"/>
        <v>-163.48886732012306</v>
      </c>
      <c r="W60">
        <f t="shared" si="11"/>
        <v>-149</v>
      </c>
    </row>
    <row r="61" spans="1:23" x14ac:dyDescent="0.2">
      <c r="A61" s="1">
        <v>42474</v>
      </c>
      <c r="B61">
        <v>25.51</v>
      </c>
      <c r="C61">
        <v>2.798</v>
      </c>
      <c r="D61" s="2">
        <v>9.1172265904217298</v>
      </c>
      <c r="E61" s="4">
        <f t="shared" si="0"/>
        <v>5</v>
      </c>
      <c r="I61">
        <f t="shared" si="1"/>
        <v>2551</v>
      </c>
      <c r="J61">
        <f t="shared" si="3"/>
        <v>-133</v>
      </c>
      <c r="L61" cm="1">
        <f t="array" ref="L61">IF(E61=4,LINEST(B$5:B61,C$5:D61,FALSE),0)</f>
        <v>0</v>
      </c>
      <c r="O61">
        <f t="shared" si="8"/>
        <v>0</v>
      </c>
      <c r="P61">
        <f t="shared" si="12"/>
        <v>0</v>
      </c>
      <c r="Q61">
        <f t="shared" si="13"/>
        <v>32</v>
      </c>
      <c r="R61">
        <f t="shared" si="4"/>
        <v>814</v>
      </c>
      <c r="S61" s="3">
        <f t="shared" si="5"/>
        <v>291.75125089349535</v>
      </c>
      <c r="T61">
        <f t="shared" si="6"/>
        <v>2277.5720000000001</v>
      </c>
      <c r="U61" s="3">
        <f t="shared" si="7"/>
        <v>2569.3232508934952</v>
      </c>
      <c r="V61" s="3">
        <f t="shared" si="10"/>
        <v>-147.46260224484649</v>
      </c>
      <c r="W61">
        <f t="shared" si="11"/>
        <v>-133</v>
      </c>
    </row>
    <row r="62" spans="1:23" x14ac:dyDescent="0.2">
      <c r="A62" s="1">
        <v>42475</v>
      </c>
      <c r="B62">
        <v>25.24</v>
      </c>
      <c r="C62">
        <v>2.7679999999999998</v>
      </c>
      <c r="D62" s="2">
        <v>9.1184971098265901</v>
      </c>
      <c r="E62" s="4">
        <f t="shared" si="0"/>
        <v>6</v>
      </c>
      <c r="I62">
        <f t="shared" si="1"/>
        <v>2524</v>
      </c>
      <c r="J62">
        <f t="shared" si="3"/>
        <v>-106</v>
      </c>
      <c r="L62" cm="1">
        <f t="array" ref="L62">IF(E62=4,LINEST(B$5:B62,C$5:D62,FALSE),0)</f>
        <v>0</v>
      </c>
      <c r="O62">
        <f t="shared" si="8"/>
        <v>0</v>
      </c>
      <c r="P62">
        <f t="shared" si="12"/>
        <v>0</v>
      </c>
      <c r="Q62">
        <f t="shared" si="13"/>
        <v>32</v>
      </c>
      <c r="R62">
        <f t="shared" si="4"/>
        <v>814</v>
      </c>
      <c r="S62" s="3">
        <f t="shared" si="5"/>
        <v>291.79190751445088</v>
      </c>
      <c r="T62">
        <f t="shared" si="6"/>
        <v>2253.152</v>
      </c>
      <c r="U62" s="3">
        <f t="shared" si="7"/>
        <v>2544.943907514451</v>
      </c>
      <c r="V62" s="3">
        <f t="shared" si="10"/>
        <v>-123.08325886580224</v>
      </c>
      <c r="W62">
        <f t="shared" si="11"/>
        <v>-106</v>
      </c>
    </row>
    <row r="63" spans="1:23" x14ac:dyDescent="0.2">
      <c r="A63" s="1">
        <v>42478</v>
      </c>
      <c r="B63">
        <v>25.7</v>
      </c>
      <c r="C63">
        <v>2.8250000000000002</v>
      </c>
      <c r="D63" s="2">
        <v>9.0973451327433619</v>
      </c>
      <c r="E63" s="4">
        <f t="shared" si="0"/>
        <v>2</v>
      </c>
      <c r="I63">
        <f t="shared" si="1"/>
        <v>2570</v>
      </c>
      <c r="J63">
        <f t="shared" si="3"/>
        <v>-152</v>
      </c>
      <c r="L63" cm="1">
        <f t="array" ref="L63">IF(E63=4,LINEST(B$5:B63,C$5:D63,FALSE),0)</f>
        <v>0</v>
      </c>
      <c r="O63">
        <f t="shared" si="8"/>
        <v>0</v>
      </c>
      <c r="P63">
        <f t="shared" si="12"/>
        <v>0</v>
      </c>
      <c r="Q63">
        <f t="shared" si="13"/>
        <v>32</v>
      </c>
      <c r="R63">
        <f t="shared" si="4"/>
        <v>814</v>
      </c>
      <c r="S63" s="3">
        <f t="shared" si="5"/>
        <v>291.11504424778758</v>
      </c>
      <c r="T63">
        <f t="shared" si="6"/>
        <v>2299.5500000000002</v>
      </c>
      <c r="U63" s="3">
        <f t="shared" si="7"/>
        <v>2590.6650442477876</v>
      </c>
      <c r="V63" s="3">
        <f t="shared" si="10"/>
        <v>-168.80439559913884</v>
      </c>
      <c r="W63">
        <f t="shared" si="11"/>
        <v>-152</v>
      </c>
    </row>
    <row r="64" spans="1:23" x14ac:dyDescent="0.2">
      <c r="A64" s="1">
        <v>42479</v>
      </c>
      <c r="B64">
        <v>26.29</v>
      </c>
      <c r="C64">
        <v>2.8969999999999998</v>
      </c>
      <c r="D64" s="2">
        <v>9.0749050742147048</v>
      </c>
      <c r="E64" s="4">
        <f t="shared" si="0"/>
        <v>3</v>
      </c>
      <c r="I64">
        <f t="shared" si="1"/>
        <v>2629</v>
      </c>
      <c r="J64">
        <f t="shared" si="3"/>
        <v>-211</v>
      </c>
      <c r="L64" cm="1">
        <f t="array" ref="L64">IF(E64=4,LINEST(B$5:B64,C$5:D64,FALSE),0)</f>
        <v>0</v>
      </c>
      <c r="O64">
        <f t="shared" si="8"/>
        <v>0</v>
      </c>
      <c r="P64">
        <f t="shared" si="12"/>
        <v>0</v>
      </c>
      <c r="Q64">
        <f t="shared" si="13"/>
        <v>32</v>
      </c>
      <c r="R64">
        <f t="shared" si="4"/>
        <v>814</v>
      </c>
      <c r="S64" s="3">
        <f t="shared" si="5"/>
        <v>290.39696237487055</v>
      </c>
      <c r="T64">
        <f t="shared" si="6"/>
        <v>2358.1579999999999</v>
      </c>
      <c r="U64" s="3">
        <f t="shared" si="7"/>
        <v>2648.5549623748702</v>
      </c>
      <c r="V64" s="3">
        <f t="shared" si="10"/>
        <v>-226.69431372622148</v>
      </c>
      <c r="W64">
        <f t="shared" si="11"/>
        <v>-211</v>
      </c>
    </row>
    <row r="65" spans="1:23" x14ac:dyDescent="0.2">
      <c r="A65" s="1">
        <v>42480</v>
      </c>
      <c r="B65">
        <v>26.29</v>
      </c>
      <c r="C65">
        <v>2.9020000000000001</v>
      </c>
      <c r="D65" s="2">
        <v>9.059269469331495</v>
      </c>
      <c r="E65" s="4">
        <f t="shared" si="0"/>
        <v>4</v>
      </c>
      <c r="I65">
        <f t="shared" si="1"/>
        <v>2629</v>
      </c>
      <c r="J65">
        <f t="shared" si="3"/>
        <v>-211</v>
      </c>
      <c r="L65" cm="1">
        <f t="array" ref="L65:N65">IF(E65=4,LINEST(B$5:B65,C$5:D65,FALSE),0)</f>
        <v>0.36920885385243812</v>
      </c>
      <c r="M65">
        <v>7.9549987672047111</v>
      </c>
      <c r="N65">
        <v>0</v>
      </c>
      <c r="O65">
        <f t="shared" si="8"/>
        <v>0.36920885385243812</v>
      </c>
      <c r="P65">
        <f t="shared" si="12"/>
        <v>7.9549987672047111</v>
      </c>
      <c r="Q65">
        <f t="shared" si="13"/>
        <v>37</v>
      </c>
      <c r="R65">
        <f t="shared" si="4"/>
        <v>795</v>
      </c>
      <c r="S65" s="3">
        <f t="shared" si="5"/>
        <v>335.1929703652653</v>
      </c>
      <c r="T65">
        <f t="shared" si="6"/>
        <v>2307.09</v>
      </c>
      <c r="U65" s="3">
        <f t="shared" si="7"/>
        <v>2642.2829703652656</v>
      </c>
      <c r="V65" s="3">
        <f t="shared" si="10"/>
        <v>-220.42232171661681</v>
      </c>
      <c r="W65">
        <f t="shared" si="11"/>
        <v>-211</v>
      </c>
    </row>
    <row r="66" spans="1:23" x14ac:dyDescent="0.2">
      <c r="A66" s="1">
        <v>42481</v>
      </c>
      <c r="B66">
        <v>26.62</v>
      </c>
      <c r="C66">
        <v>2.956</v>
      </c>
      <c r="D66" s="2">
        <v>9.005412719891746</v>
      </c>
      <c r="E66" s="4">
        <f t="shared" si="0"/>
        <v>5</v>
      </c>
      <c r="I66">
        <f t="shared" si="1"/>
        <v>2662</v>
      </c>
      <c r="J66">
        <f t="shared" si="3"/>
        <v>-244</v>
      </c>
      <c r="L66" cm="1">
        <f t="array" ref="L66">IF(E66=4,LINEST(B$5:B66,C$5:D66,FALSE),0)</f>
        <v>0</v>
      </c>
      <c r="O66">
        <f t="shared" si="8"/>
        <v>0</v>
      </c>
      <c r="P66">
        <f t="shared" si="12"/>
        <v>0</v>
      </c>
      <c r="Q66">
        <f t="shared" si="13"/>
        <v>37</v>
      </c>
      <c r="R66">
        <f t="shared" si="4"/>
        <v>795</v>
      </c>
      <c r="S66" s="3">
        <f t="shared" si="5"/>
        <v>333.20027063599463</v>
      </c>
      <c r="T66">
        <f t="shared" si="6"/>
        <v>2350.02</v>
      </c>
      <c r="U66" s="3">
        <f t="shared" si="7"/>
        <v>2683.2202706359944</v>
      </c>
      <c r="V66" s="3">
        <f t="shared" si="10"/>
        <v>-261.35962198734569</v>
      </c>
      <c r="W66">
        <f t="shared" si="11"/>
        <v>-244</v>
      </c>
    </row>
    <row r="67" spans="1:23" x14ac:dyDescent="0.2">
      <c r="A67" s="1">
        <v>42482</v>
      </c>
      <c r="B67">
        <v>27.11</v>
      </c>
      <c r="C67">
        <v>3.016</v>
      </c>
      <c r="D67" s="2">
        <v>8.9887267904509276</v>
      </c>
      <c r="E67" s="4">
        <f t="shared" si="0"/>
        <v>6</v>
      </c>
      <c r="I67">
        <f t="shared" si="1"/>
        <v>2711</v>
      </c>
      <c r="J67">
        <f t="shared" si="3"/>
        <v>-293</v>
      </c>
      <c r="L67" cm="1">
        <f t="array" ref="L67">IF(E67=4,LINEST(B$5:B67,C$5:D67,FALSE),0)</f>
        <v>0</v>
      </c>
      <c r="O67">
        <f t="shared" si="8"/>
        <v>0</v>
      </c>
      <c r="P67">
        <f t="shared" si="12"/>
        <v>0</v>
      </c>
      <c r="Q67">
        <f t="shared" si="13"/>
        <v>37</v>
      </c>
      <c r="R67">
        <f t="shared" si="4"/>
        <v>795</v>
      </c>
      <c r="S67" s="3">
        <f t="shared" si="5"/>
        <v>332.58289124668431</v>
      </c>
      <c r="T67">
        <f t="shared" si="6"/>
        <v>2397.7199999999998</v>
      </c>
      <c r="U67" s="3">
        <f t="shared" si="7"/>
        <v>2730.3028912466843</v>
      </c>
      <c r="V67" s="3">
        <f t="shared" si="10"/>
        <v>-308.44224259803559</v>
      </c>
      <c r="W67">
        <f t="shared" si="11"/>
        <v>-293</v>
      </c>
    </row>
    <row r="68" spans="1:23" x14ac:dyDescent="0.2">
      <c r="A68" s="1">
        <v>42485</v>
      </c>
      <c r="B68">
        <v>26.8</v>
      </c>
      <c r="C68">
        <v>2.9820000000000002</v>
      </c>
      <c r="D68" s="2">
        <v>8.987256874580817</v>
      </c>
      <c r="E68" s="4">
        <f t="shared" si="0"/>
        <v>2</v>
      </c>
      <c r="I68">
        <f t="shared" si="1"/>
        <v>2680</v>
      </c>
      <c r="J68">
        <f t="shared" si="3"/>
        <v>-262</v>
      </c>
      <c r="L68" cm="1">
        <f t="array" ref="L68">IF(E68=4,LINEST(B$5:B68,C$5:D68,FALSE),0)</f>
        <v>0</v>
      </c>
      <c r="O68">
        <f t="shared" si="8"/>
        <v>0</v>
      </c>
      <c r="P68">
        <f t="shared" si="12"/>
        <v>0</v>
      </c>
      <c r="Q68">
        <f t="shared" si="13"/>
        <v>37</v>
      </c>
      <c r="R68">
        <f t="shared" si="4"/>
        <v>795</v>
      </c>
      <c r="S68" s="3">
        <f t="shared" si="5"/>
        <v>332.52850435949023</v>
      </c>
      <c r="T68">
        <f t="shared" si="6"/>
        <v>2370.69</v>
      </c>
      <c r="U68" s="3">
        <f t="shared" si="7"/>
        <v>2703.2185043594905</v>
      </c>
      <c r="V68" s="3">
        <f t="shared" si="10"/>
        <v>-281.3578557108417</v>
      </c>
      <c r="W68">
        <f t="shared" si="11"/>
        <v>-262</v>
      </c>
    </row>
    <row r="69" spans="1:23" x14ac:dyDescent="0.2">
      <c r="A69" s="1">
        <v>42486</v>
      </c>
      <c r="B69">
        <v>26.95</v>
      </c>
      <c r="C69">
        <v>2.9990000000000001</v>
      </c>
      <c r="D69" s="2">
        <v>8.9863287762587518</v>
      </c>
      <c r="E69" s="4">
        <f t="shared" si="0"/>
        <v>3</v>
      </c>
      <c r="I69">
        <f t="shared" si="1"/>
        <v>2695</v>
      </c>
      <c r="J69">
        <f t="shared" si="3"/>
        <v>-277</v>
      </c>
      <c r="L69" cm="1">
        <f t="array" ref="L69">IF(E69=4,LINEST(B$5:B69,C$5:D69,FALSE),0)</f>
        <v>0</v>
      </c>
      <c r="O69">
        <f t="shared" si="8"/>
        <v>0</v>
      </c>
      <c r="P69">
        <f t="shared" si="12"/>
        <v>0</v>
      </c>
      <c r="Q69">
        <f t="shared" si="13"/>
        <v>37</v>
      </c>
      <c r="R69">
        <f t="shared" si="4"/>
        <v>795</v>
      </c>
      <c r="S69" s="3">
        <f t="shared" si="5"/>
        <v>332.49416472157384</v>
      </c>
      <c r="T69">
        <f t="shared" si="6"/>
        <v>2384.2049999999999</v>
      </c>
      <c r="U69" s="3">
        <f t="shared" si="7"/>
        <v>2716.6991647215737</v>
      </c>
      <c r="V69" s="3">
        <f t="shared" si="10"/>
        <v>-294.8385160729249</v>
      </c>
      <c r="W69">
        <f t="shared" si="11"/>
        <v>-277</v>
      </c>
    </row>
    <row r="70" spans="1:23" x14ac:dyDescent="0.2">
      <c r="A70" s="1">
        <v>42487</v>
      </c>
      <c r="B70">
        <v>27.31</v>
      </c>
      <c r="C70">
        <v>3.0390000000000001</v>
      </c>
      <c r="D70" s="2">
        <v>8.9865087199736742</v>
      </c>
      <c r="E70" s="4">
        <f t="shared" ref="E70:E133" si="14">WEEKDAY(A70)</f>
        <v>4</v>
      </c>
      <c r="I70">
        <f t="shared" si="1"/>
        <v>2731</v>
      </c>
      <c r="J70">
        <f t="shared" si="3"/>
        <v>-313</v>
      </c>
      <c r="L70" cm="1">
        <f t="array" ref="L70:N70">IF(E70=4,LINEST(B$5:B70,C$5:D70,FALSE),0)</f>
        <v>0.43054526158243739</v>
      </c>
      <c r="M70">
        <v>7.7387725093867283</v>
      </c>
      <c r="N70">
        <v>0</v>
      </c>
      <c r="O70">
        <f t="shared" si="8"/>
        <v>0.43054526158243739</v>
      </c>
      <c r="P70">
        <f t="shared" si="12"/>
        <v>7.7387725093867283</v>
      </c>
      <c r="Q70">
        <f t="shared" si="13"/>
        <v>43</v>
      </c>
      <c r="R70">
        <f t="shared" si="4"/>
        <v>774</v>
      </c>
      <c r="S70" s="3">
        <f t="shared" si="5"/>
        <v>386.41987495886798</v>
      </c>
      <c r="T70">
        <f t="shared" si="6"/>
        <v>2352.1860000000001</v>
      </c>
      <c r="U70" s="3">
        <f t="shared" si="7"/>
        <v>2738.6058749588683</v>
      </c>
      <c r="V70" s="3">
        <f t="shared" si="10"/>
        <v>-316.74522631021955</v>
      </c>
      <c r="W70">
        <f t="shared" si="11"/>
        <v>-313</v>
      </c>
    </row>
    <row r="71" spans="1:23" x14ac:dyDescent="0.2">
      <c r="A71" s="1">
        <v>42488</v>
      </c>
      <c r="B71">
        <v>27.17</v>
      </c>
      <c r="C71">
        <v>3.0230000000000001</v>
      </c>
      <c r="D71" s="2">
        <v>8.987760502811776</v>
      </c>
      <c r="E71" s="4">
        <f t="shared" si="14"/>
        <v>5</v>
      </c>
      <c r="I71">
        <f t="shared" si="1"/>
        <v>2717</v>
      </c>
      <c r="J71">
        <f t="shared" si="3"/>
        <v>-299</v>
      </c>
      <c r="L71" cm="1">
        <f t="array" ref="L71">IF(E71=4,LINEST(B$5:B71,C$5:D71,FALSE),0)</f>
        <v>0</v>
      </c>
      <c r="O71">
        <f t="shared" si="8"/>
        <v>0</v>
      </c>
      <c r="P71">
        <f t="shared" si="12"/>
        <v>0</v>
      </c>
      <c r="Q71">
        <f t="shared" si="13"/>
        <v>43</v>
      </c>
      <c r="R71">
        <f t="shared" si="4"/>
        <v>774</v>
      </c>
      <c r="S71" s="3">
        <f t="shared" si="5"/>
        <v>386.47370162090635</v>
      </c>
      <c r="T71">
        <f t="shared" si="6"/>
        <v>2339.8020000000001</v>
      </c>
      <c r="U71" s="3">
        <f t="shared" si="7"/>
        <v>2726.2757016209066</v>
      </c>
      <c r="V71" s="3">
        <f t="shared" si="10"/>
        <v>-304.41505297225785</v>
      </c>
      <c r="W71">
        <f t="shared" si="11"/>
        <v>-299</v>
      </c>
    </row>
    <row r="72" spans="1:23" x14ac:dyDescent="0.2">
      <c r="A72" s="1">
        <v>42489</v>
      </c>
      <c r="B72">
        <v>26.97</v>
      </c>
      <c r="C72">
        <v>3.028</v>
      </c>
      <c r="D72" s="2">
        <v>8.9068692206076605</v>
      </c>
      <c r="E72" s="4">
        <f t="shared" si="14"/>
        <v>6</v>
      </c>
      <c r="I72">
        <f t="shared" si="1"/>
        <v>2697</v>
      </c>
      <c r="J72">
        <f t="shared" si="3"/>
        <v>-279</v>
      </c>
      <c r="L72" cm="1">
        <f t="array" ref="L72">IF(E72=4,LINEST(B$5:B72,C$5:D72,FALSE),0)</f>
        <v>0</v>
      </c>
      <c r="O72">
        <f t="shared" si="8"/>
        <v>0</v>
      </c>
      <c r="P72">
        <f t="shared" si="12"/>
        <v>0</v>
      </c>
      <c r="Q72">
        <f t="shared" si="13"/>
        <v>43</v>
      </c>
      <c r="R72">
        <f t="shared" si="4"/>
        <v>774</v>
      </c>
      <c r="S72" s="3">
        <f t="shared" si="5"/>
        <v>382.99537648612943</v>
      </c>
      <c r="T72">
        <f t="shared" si="6"/>
        <v>2343.672</v>
      </c>
      <c r="U72" s="3">
        <f t="shared" si="7"/>
        <v>2726.6673764861293</v>
      </c>
      <c r="V72" s="3">
        <f t="shared" si="10"/>
        <v>-304.80672783748059</v>
      </c>
      <c r="W72">
        <f t="shared" si="11"/>
        <v>-279</v>
      </c>
    </row>
    <row r="73" spans="1:23" x14ac:dyDescent="0.2">
      <c r="A73" s="1">
        <v>42492</v>
      </c>
      <c r="B73">
        <v>26.41</v>
      </c>
      <c r="C73">
        <v>2.9689999999999999</v>
      </c>
      <c r="D73" s="2">
        <v>8.8952509262377912</v>
      </c>
      <c r="E73" s="4">
        <f t="shared" si="14"/>
        <v>2</v>
      </c>
      <c r="I73">
        <f t="shared" si="1"/>
        <v>2641</v>
      </c>
      <c r="J73">
        <f t="shared" si="3"/>
        <v>-223</v>
      </c>
      <c r="L73" cm="1">
        <f t="array" ref="L73">IF(E73=4,LINEST(B$5:B73,C$5:D73,FALSE),0)</f>
        <v>0</v>
      </c>
      <c r="O73">
        <f t="shared" si="8"/>
        <v>0</v>
      </c>
      <c r="P73">
        <f t="shared" si="12"/>
        <v>0</v>
      </c>
      <c r="Q73">
        <f t="shared" si="13"/>
        <v>43</v>
      </c>
      <c r="R73">
        <f t="shared" si="4"/>
        <v>774</v>
      </c>
      <c r="S73" s="3">
        <f t="shared" si="5"/>
        <v>382.49578982822504</v>
      </c>
      <c r="T73">
        <f t="shared" si="6"/>
        <v>2298.0059999999999</v>
      </c>
      <c r="U73" s="3">
        <f t="shared" si="7"/>
        <v>2680.5017898282249</v>
      </c>
      <c r="V73" s="3">
        <f t="shared" si="10"/>
        <v>-258.64114117957615</v>
      </c>
      <c r="W73">
        <f t="shared" si="11"/>
        <v>-223</v>
      </c>
    </row>
    <row r="74" spans="1:23" x14ac:dyDescent="0.2">
      <c r="A74" s="1">
        <v>42493</v>
      </c>
      <c r="B74">
        <v>26.35</v>
      </c>
      <c r="C74">
        <v>2.9740000000000002</v>
      </c>
      <c r="D74" s="2">
        <v>8.8601210490921325</v>
      </c>
      <c r="E74" s="4">
        <f t="shared" si="14"/>
        <v>3</v>
      </c>
      <c r="I74">
        <f t="shared" si="1"/>
        <v>2635</v>
      </c>
      <c r="J74">
        <f t="shared" si="3"/>
        <v>-217</v>
      </c>
      <c r="L74" cm="1">
        <f t="array" ref="L74">IF(E74=4,LINEST(B$5:B74,C$5:D74,FALSE),0)</f>
        <v>0</v>
      </c>
      <c r="O74">
        <f t="shared" si="8"/>
        <v>0</v>
      </c>
      <c r="P74">
        <f t="shared" si="12"/>
        <v>0</v>
      </c>
      <c r="Q74">
        <f t="shared" si="13"/>
        <v>43</v>
      </c>
      <c r="R74">
        <f t="shared" si="4"/>
        <v>774</v>
      </c>
      <c r="S74" s="3">
        <f t="shared" si="5"/>
        <v>380.98520511096172</v>
      </c>
      <c r="T74">
        <f t="shared" si="6"/>
        <v>2301.8760000000002</v>
      </c>
      <c r="U74" s="3">
        <f t="shared" si="7"/>
        <v>2682.8612051109621</v>
      </c>
      <c r="V74" s="3">
        <f t="shared" si="10"/>
        <v>-261.0005564623134</v>
      </c>
      <c r="W74">
        <f t="shared" si="11"/>
        <v>-217</v>
      </c>
    </row>
    <row r="75" spans="1:23" x14ac:dyDescent="0.2">
      <c r="A75" s="1">
        <v>42494</v>
      </c>
      <c r="B75">
        <v>26.81</v>
      </c>
      <c r="C75">
        <v>2.9950000000000001</v>
      </c>
      <c r="D75" s="2">
        <v>8.9515859766277117</v>
      </c>
      <c r="E75" s="4">
        <f t="shared" si="14"/>
        <v>4</v>
      </c>
      <c r="I75">
        <f t="shared" ref="I75:I138" si="15">100*B75</f>
        <v>2681</v>
      </c>
      <c r="J75">
        <f t="shared" si="3"/>
        <v>-263</v>
      </c>
      <c r="L75" cm="1">
        <f t="array" ref="L75:N75">IF(E75=4,LINEST(B$5:B75,C$5:D75,FALSE),0)</f>
        <v>0.49072638905747135</v>
      </c>
      <c r="M75">
        <v>7.5269550902566351</v>
      </c>
      <c r="N75">
        <v>0</v>
      </c>
      <c r="O75">
        <f t="shared" si="8"/>
        <v>0.49072638905747135</v>
      </c>
      <c r="P75">
        <f t="shared" si="12"/>
        <v>7.5269550902566351</v>
      </c>
      <c r="Q75">
        <f t="shared" si="13"/>
        <v>49</v>
      </c>
      <c r="R75">
        <f t="shared" si="4"/>
        <v>753</v>
      </c>
      <c r="S75" s="3">
        <f t="shared" si="5"/>
        <v>438.62771285475787</v>
      </c>
      <c r="T75">
        <f t="shared" si="6"/>
        <v>2255.2350000000001</v>
      </c>
      <c r="U75" s="3">
        <f t="shared" si="7"/>
        <v>2693.8627128547578</v>
      </c>
      <c r="V75" s="3">
        <f t="shared" si="10"/>
        <v>-272.00206420610903</v>
      </c>
      <c r="W75">
        <f t="shared" si="11"/>
        <v>-263</v>
      </c>
    </row>
    <row r="76" spans="1:23" x14ac:dyDescent="0.2">
      <c r="A76" s="1">
        <v>42495</v>
      </c>
      <c r="B76">
        <v>26.78</v>
      </c>
      <c r="C76">
        <v>2.992</v>
      </c>
      <c r="D76" s="2">
        <v>8.9505347593582893</v>
      </c>
      <c r="E76" s="4">
        <f t="shared" si="14"/>
        <v>5</v>
      </c>
      <c r="I76">
        <f t="shared" si="15"/>
        <v>2678</v>
      </c>
      <c r="J76">
        <f t="shared" ref="J76:J139" si="16">$I$11-I76</f>
        <v>-260</v>
      </c>
      <c r="L76" cm="1">
        <f t="array" ref="L76">IF(E76=4,LINEST(B$5:B76,C$5:D76,FALSE),0)</f>
        <v>0</v>
      </c>
      <c r="O76">
        <f t="shared" si="8"/>
        <v>0</v>
      </c>
      <c r="P76">
        <f t="shared" si="12"/>
        <v>0</v>
      </c>
      <c r="Q76">
        <f t="shared" ref="Q76:Q139" si="17">IF(L76=0,Q75,ROUND(L76*100,0))</f>
        <v>49</v>
      </c>
      <c r="R76">
        <f t="shared" ref="R76:R139" si="18">IF(P76=0,R75,ROUND(P76*100,0))</f>
        <v>753</v>
      </c>
      <c r="S76" s="3">
        <f t="shared" ref="S76:S139" si="19">Q76*D76</f>
        <v>438.57620320855619</v>
      </c>
      <c r="T76">
        <f t="shared" ref="T76:T139" si="20">R76*C76</f>
        <v>2252.9760000000001</v>
      </c>
      <c r="U76" s="3">
        <f t="shared" ref="U76:U139" si="21">S76+T76</f>
        <v>2691.5522032085564</v>
      </c>
      <c r="V76" s="3">
        <f t="shared" si="10"/>
        <v>-269.69155455990767</v>
      </c>
      <c r="W76">
        <f t="shared" si="11"/>
        <v>-260</v>
      </c>
    </row>
    <row r="77" spans="1:23" x14ac:dyDescent="0.2">
      <c r="A77" s="1">
        <v>42496</v>
      </c>
      <c r="B77">
        <v>26.7</v>
      </c>
      <c r="C77">
        <v>2.9750000000000001</v>
      </c>
      <c r="D77" s="2">
        <v>8.9747899159663866</v>
      </c>
      <c r="E77" s="4">
        <f t="shared" si="14"/>
        <v>6</v>
      </c>
      <c r="I77">
        <f t="shared" si="15"/>
        <v>2670</v>
      </c>
      <c r="J77">
        <f t="shared" si="16"/>
        <v>-252</v>
      </c>
      <c r="L77" cm="1">
        <f t="array" ref="L77">IF(E77=4,LINEST(B$5:B77,C$5:D77,FALSE),0)</f>
        <v>0</v>
      </c>
      <c r="O77">
        <f t="shared" ref="O77:O140" si="22">IF(ISBLANK(L77),L76,L77)</f>
        <v>0</v>
      </c>
      <c r="P77">
        <f t="shared" si="12"/>
        <v>0</v>
      </c>
      <c r="Q77">
        <f t="shared" si="17"/>
        <v>49</v>
      </c>
      <c r="R77">
        <f t="shared" si="18"/>
        <v>753</v>
      </c>
      <c r="S77" s="3">
        <f t="shared" si="19"/>
        <v>439.76470588235293</v>
      </c>
      <c r="T77">
        <f t="shared" si="20"/>
        <v>2240.1750000000002</v>
      </c>
      <c r="U77" s="3">
        <f t="shared" si="21"/>
        <v>2679.9397058823533</v>
      </c>
      <c r="V77" s="3">
        <f t="shared" ref="V77:V140" si="23">$U$11-U77</f>
        <v>-258.07905723370459</v>
      </c>
      <c r="W77">
        <f t="shared" ref="W77:W140" si="24">J77</f>
        <v>-252</v>
      </c>
    </row>
    <row r="78" spans="1:23" x14ac:dyDescent="0.2">
      <c r="A78" s="1">
        <v>42499</v>
      </c>
      <c r="B78">
        <v>26.51</v>
      </c>
      <c r="C78">
        <v>2.9540000000000002</v>
      </c>
      <c r="D78" s="2">
        <v>8.9742721733243052</v>
      </c>
      <c r="E78" s="4">
        <f t="shared" si="14"/>
        <v>2</v>
      </c>
      <c r="I78">
        <f t="shared" si="15"/>
        <v>2651</v>
      </c>
      <c r="J78">
        <f t="shared" si="16"/>
        <v>-233</v>
      </c>
      <c r="L78" cm="1">
        <f t="array" ref="L78">IF(E78=4,LINEST(B$5:B78,C$5:D78,FALSE),0)</f>
        <v>0</v>
      </c>
      <c r="O78">
        <f t="shared" si="22"/>
        <v>0</v>
      </c>
      <c r="P78">
        <f t="shared" si="12"/>
        <v>0</v>
      </c>
      <c r="Q78">
        <f t="shared" si="17"/>
        <v>49</v>
      </c>
      <c r="R78">
        <f t="shared" si="18"/>
        <v>753</v>
      </c>
      <c r="S78" s="3">
        <f t="shared" si="19"/>
        <v>439.73933649289097</v>
      </c>
      <c r="T78">
        <f t="shared" si="20"/>
        <v>2224.3620000000001</v>
      </c>
      <c r="U78" s="3">
        <f t="shared" si="21"/>
        <v>2664.1013364928913</v>
      </c>
      <c r="V78" s="3">
        <f t="shared" si="23"/>
        <v>-242.24068784424253</v>
      </c>
      <c r="W78">
        <f t="shared" si="24"/>
        <v>-233</v>
      </c>
    </row>
    <row r="79" spans="1:23" x14ac:dyDescent="0.2">
      <c r="A79" s="1">
        <v>42500</v>
      </c>
      <c r="B79">
        <v>26.71</v>
      </c>
      <c r="C79">
        <v>2.9649999999999999</v>
      </c>
      <c r="D79" s="2">
        <v>9.0084317032040477</v>
      </c>
      <c r="E79" s="4">
        <f t="shared" si="14"/>
        <v>3</v>
      </c>
      <c r="I79">
        <f t="shared" si="15"/>
        <v>2671</v>
      </c>
      <c r="J79">
        <f t="shared" si="16"/>
        <v>-253</v>
      </c>
      <c r="L79" cm="1">
        <f t="array" ref="L79">IF(E79=4,LINEST(B$5:B79,C$5:D79,FALSE),0)</f>
        <v>0</v>
      </c>
      <c r="O79">
        <f t="shared" si="22"/>
        <v>0</v>
      </c>
      <c r="P79">
        <f t="shared" si="12"/>
        <v>0</v>
      </c>
      <c r="Q79">
        <f t="shared" si="17"/>
        <v>49</v>
      </c>
      <c r="R79">
        <f t="shared" si="18"/>
        <v>753</v>
      </c>
      <c r="S79" s="3">
        <f t="shared" si="19"/>
        <v>441.41315345699832</v>
      </c>
      <c r="T79">
        <f t="shared" si="20"/>
        <v>2232.645</v>
      </c>
      <c r="U79" s="3">
        <f t="shared" si="21"/>
        <v>2674.0581534569983</v>
      </c>
      <c r="V79" s="3">
        <f t="shared" si="23"/>
        <v>-252.19750480834955</v>
      </c>
      <c r="W79">
        <f t="shared" si="24"/>
        <v>-253</v>
      </c>
    </row>
    <row r="80" spans="1:23" x14ac:dyDescent="0.2">
      <c r="A80" s="1">
        <v>42501</v>
      </c>
      <c r="B80">
        <v>26.61</v>
      </c>
      <c r="C80">
        <v>2.972</v>
      </c>
      <c r="D80" s="2">
        <v>8.9535666218034997</v>
      </c>
      <c r="E80" s="4">
        <f t="shared" si="14"/>
        <v>4</v>
      </c>
      <c r="I80">
        <f t="shared" si="15"/>
        <v>2661</v>
      </c>
      <c r="J80">
        <f t="shared" si="16"/>
        <v>-243</v>
      </c>
      <c r="L80" cm="1">
        <f t="array" ref="L80:N80">IF(E80=4,LINEST(B$5:B80,C$5:D80,FALSE),0)</f>
        <v>0.50611688657196618</v>
      </c>
      <c r="M80">
        <v>7.4725615147584508</v>
      </c>
      <c r="N80">
        <v>0</v>
      </c>
      <c r="O80">
        <f t="shared" si="22"/>
        <v>0.50611688657196618</v>
      </c>
      <c r="P80">
        <f t="shared" si="12"/>
        <v>7.4725615147584508</v>
      </c>
      <c r="Q80">
        <f t="shared" si="17"/>
        <v>51</v>
      </c>
      <c r="R80">
        <f t="shared" si="18"/>
        <v>747</v>
      </c>
      <c r="S80" s="3">
        <f t="shared" si="19"/>
        <v>456.63189771197847</v>
      </c>
      <c r="T80">
        <f t="shared" si="20"/>
        <v>2220.0839999999998</v>
      </c>
      <c r="U80" s="3">
        <f t="shared" si="21"/>
        <v>2676.7158977119784</v>
      </c>
      <c r="V80" s="3">
        <f t="shared" si="23"/>
        <v>-254.85524906332967</v>
      </c>
      <c r="W80">
        <f t="shared" si="24"/>
        <v>-243</v>
      </c>
    </row>
    <row r="81" spans="1:23" x14ac:dyDescent="0.2">
      <c r="A81" s="1">
        <v>42502</v>
      </c>
      <c r="B81">
        <v>26.48</v>
      </c>
      <c r="C81">
        <v>2.9569999999999999</v>
      </c>
      <c r="D81" s="2">
        <v>8.9550219817382484</v>
      </c>
      <c r="E81" s="4">
        <f t="shared" si="14"/>
        <v>5</v>
      </c>
      <c r="I81">
        <f t="shared" si="15"/>
        <v>2648</v>
      </c>
      <c r="J81">
        <f t="shared" si="16"/>
        <v>-230</v>
      </c>
      <c r="L81" cm="1">
        <f t="array" ref="L81">IF(E81=4,LINEST(B$5:B81,C$5:D81,FALSE),0)</f>
        <v>0</v>
      </c>
      <c r="O81">
        <f t="shared" si="22"/>
        <v>0</v>
      </c>
      <c r="P81">
        <f t="shared" si="12"/>
        <v>0</v>
      </c>
      <c r="Q81">
        <f t="shared" si="17"/>
        <v>51</v>
      </c>
      <c r="R81">
        <f t="shared" si="18"/>
        <v>747</v>
      </c>
      <c r="S81" s="3">
        <f t="shared" si="19"/>
        <v>456.70612106865065</v>
      </c>
      <c r="T81">
        <f t="shared" si="20"/>
        <v>2208.8789999999999</v>
      </c>
      <c r="U81" s="3">
        <f t="shared" si="21"/>
        <v>2665.5851210686506</v>
      </c>
      <c r="V81" s="3">
        <f t="shared" si="23"/>
        <v>-243.7244724200018</v>
      </c>
      <c r="W81">
        <f t="shared" si="24"/>
        <v>-230</v>
      </c>
    </row>
    <row r="82" spans="1:23" x14ac:dyDescent="0.2">
      <c r="A82" s="1">
        <v>42503</v>
      </c>
      <c r="B82">
        <v>26.1</v>
      </c>
      <c r="C82">
        <v>2.915</v>
      </c>
      <c r="D82" s="2">
        <v>8.9536878216123501</v>
      </c>
      <c r="E82" s="4">
        <f t="shared" si="14"/>
        <v>6</v>
      </c>
      <c r="I82">
        <f t="shared" si="15"/>
        <v>2610</v>
      </c>
      <c r="J82">
        <f t="shared" si="16"/>
        <v>-192</v>
      </c>
      <c r="L82" cm="1">
        <f t="array" ref="L82">IF(E82=4,LINEST(B$5:B82,C$5:D82,FALSE),0)</f>
        <v>0</v>
      </c>
      <c r="O82">
        <f t="shared" si="22"/>
        <v>0</v>
      </c>
      <c r="P82">
        <f t="shared" ref="P82:P145" si="25">IF(ISBLANK(M82),M82,M82)</f>
        <v>0</v>
      </c>
      <c r="Q82">
        <f t="shared" si="17"/>
        <v>51</v>
      </c>
      <c r="R82">
        <f t="shared" si="18"/>
        <v>747</v>
      </c>
      <c r="S82" s="3">
        <f t="shared" si="19"/>
        <v>456.63807890222984</v>
      </c>
      <c r="T82">
        <f t="shared" si="20"/>
        <v>2177.5050000000001</v>
      </c>
      <c r="U82" s="3">
        <f t="shared" si="21"/>
        <v>2634.1430789022297</v>
      </c>
      <c r="V82" s="3">
        <f t="shared" si="23"/>
        <v>-212.28243025358097</v>
      </c>
      <c r="W82">
        <f t="shared" si="24"/>
        <v>-192</v>
      </c>
    </row>
    <row r="83" spans="1:23" x14ac:dyDescent="0.2">
      <c r="A83" s="1">
        <v>42506</v>
      </c>
      <c r="B83">
        <v>25.74</v>
      </c>
      <c r="C83">
        <v>2.8740000000000001</v>
      </c>
      <c r="D83" s="2">
        <v>8.9561586638830892</v>
      </c>
      <c r="E83" s="4">
        <f t="shared" si="14"/>
        <v>2</v>
      </c>
      <c r="I83">
        <f t="shared" si="15"/>
        <v>2574</v>
      </c>
      <c r="J83">
        <f t="shared" si="16"/>
        <v>-156</v>
      </c>
      <c r="L83" cm="1">
        <f t="array" ref="L83">IF(E83=4,LINEST(B$5:B83,C$5:D83,FALSE),0)</f>
        <v>0</v>
      </c>
      <c r="O83">
        <f t="shared" si="22"/>
        <v>0</v>
      </c>
      <c r="P83">
        <f t="shared" si="25"/>
        <v>0</v>
      </c>
      <c r="Q83">
        <f t="shared" si="17"/>
        <v>51</v>
      </c>
      <c r="R83">
        <f t="shared" si="18"/>
        <v>747</v>
      </c>
      <c r="S83" s="3">
        <f t="shared" si="19"/>
        <v>456.76409185803755</v>
      </c>
      <c r="T83">
        <f t="shared" si="20"/>
        <v>2146.8780000000002</v>
      </c>
      <c r="U83" s="3">
        <f t="shared" si="21"/>
        <v>2603.6420918580379</v>
      </c>
      <c r="V83" s="3">
        <f t="shared" si="23"/>
        <v>-181.78144320938918</v>
      </c>
      <c r="W83">
        <f t="shared" si="24"/>
        <v>-156</v>
      </c>
    </row>
    <row r="84" spans="1:23" x14ac:dyDescent="0.2">
      <c r="A84" s="1">
        <v>42507</v>
      </c>
      <c r="B84">
        <v>25.69</v>
      </c>
      <c r="C84">
        <v>2.8530000000000002</v>
      </c>
      <c r="D84" s="2">
        <v>9.0045566070802661</v>
      </c>
      <c r="E84" s="4">
        <f t="shared" si="14"/>
        <v>3</v>
      </c>
      <c r="I84">
        <f t="shared" si="15"/>
        <v>2569</v>
      </c>
      <c r="J84">
        <f t="shared" si="16"/>
        <v>-151</v>
      </c>
      <c r="L84" cm="1">
        <f t="array" ref="L84">IF(E84=4,LINEST(B$5:B84,C$5:D84,FALSE),0)</f>
        <v>0</v>
      </c>
      <c r="O84">
        <f t="shared" si="22"/>
        <v>0</v>
      </c>
      <c r="P84">
        <f t="shared" si="25"/>
        <v>0</v>
      </c>
      <c r="Q84">
        <f t="shared" si="17"/>
        <v>51</v>
      </c>
      <c r="R84">
        <f t="shared" si="18"/>
        <v>747</v>
      </c>
      <c r="S84" s="3">
        <f t="shared" si="19"/>
        <v>459.2323869610936</v>
      </c>
      <c r="T84">
        <f t="shared" si="20"/>
        <v>2131.1910000000003</v>
      </c>
      <c r="U84" s="3">
        <f t="shared" si="21"/>
        <v>2590.4233869610939</v>
      </c>
      <c r="V84" s="3">
        <f t="shared" si="23"/>
        <v>-168.56273831244516</v>
      </c>
      <c r="W84">
        <f t="shared" si="24"/>
        <v>-151</v>
      </c>
    </row>
    <row r="85" spans="1:23" x14ac:dyDescent="0.2">
      <c r="A85" s="1">
        <v>42508</v>
      </c>
      <c r="B85">
        <v>25.28</v>
      </c>
      <c r="C85">
        <v>2.8069999999999999</v>
      </c>
      <c r="D85" s="2">
        <v>9.0060562878518002</v>
      </c>
      <c r="E85" s="4">
        <f t="shared" si="14"/>
        <v>4</v>
      </c>
      <c r="I85">
        <f t="shared" si="15"/>
        <v>2528</v>
      </c>
      <c r="J85">
        <f t="shared" si="16"/>
        <v>-110</v>
      </c>
      <c r="L85" cm="1">
        <f t="array" ref="L85:N85">IF(E85=4,LINEST(B$5:B85,C$5:D85,FALSE),0)</f>
        <v>0.52359003628643375</v>
      </c>
      <c r="M85">
        <v>7.409243913224957</v>
      </c>
      <c r="N85">
        <v>0</v>
      </c>
      <c r="O85">
        <f t="shared" si="22"/>
        <v>0.52359003628643375</v>
      </c>
      <c r="P85">
        <f t="shared" si="25"/>
        <v>7.409243913224957</v>
      </c>
      <c r="Q85">
        <f t="shared" si="17"/>
        <v>52</v>
      </c>
      <c r="R85">
        <f t="shared" si="18"/>
        <v>741</v>
      </c>
      <c r="S85" s="3">
        <f t="shared" si="19"/>
        <v>468.31492696829361</v>
      </c>
      <c r="T85">
        <f t="shared" si="20"/>
        <v>2079.9870000000001</v>
      </c>
      <c r="U85" s="3">
        <f t="shared" si="21"/>
        <v>2548.3019269682936</v>
      </c>
      <c r="V85" s="3">
        <f t="shared" si="23"/>
        <v>-126.44127831964488</v>
      </c>
      <c r="W85">
        <f t="shared" si="24"/>
        <v>-110</v>
      </c>
    </row>
    <row r="86" spans="1:23" x14ac:dyDescent="0.2">
      <c r="A86" s="1">
        <v>42509</v>
      </c>
      <c r="B86">
        <v>26.07</v>
      </c>
      <c r="C86">
        <v>2.8780000000000001</v>
      </c>
      <c r="D86" s="2">
        <v>9.058373870743571</v>
      </c>
      <c r="E86" s="4">
        <f t="shared" si="14"/>
        <v>5</v>
      </c>
      <c r="I86">
        <f t="shared" si="15"/>
        <v>2607</v>
      </c>
      <c r="J86">
        <f t="shared" si="16"/>
        <v>-189</v>
      </c>
      <c r="L86" cm="1">
        <f t="array" ref="L86">IF(E86=4,LINEST(B$5:B86,C$5:D86,FALSE),0)</f>
        <v>0</v>
      </c>
      <c r="O86">
        <f t="shared" si="22"/>
        <v>0</v>
      </c>
      <c r="P86">
        <f t="shared" si="25"/>
        <v>0</v>
      </c>
      <c r="Q86">
        <f t="shared" si="17"/>
        <v>52</v>
      </c>
      <c r="R86">
        <f t="shared" si="18"/>
        <v>741</v>
      </c>
      <c r="S86" s="3">
        <f t="shared" si="19"/>
        <v>471.0354412786657</v>
      </c>
      <c r="T86">
        <f t="shared" si="20"/>
        <v>2132.598</v>
      </c>
      <c r="U86" s="3">
        <f t="shared" si="21"/>
        <v>2603.6334412786655</v>
      </c>
      <c r="V86" s="3">
        <f t="shared" si="23"/>
        <v>-181.77279263001674</v>
      </c>
      <c r="W86">
        <f t="shared" si="24"/>
        <v>-189</v>
      </c>
    </row>
    <row r="87" spans="1:23" x14ac:dyDescent="0.2">
      <c r="A87" s="1">
        <v>42510</v>
      </c>
      <c r="B87">
        <v>26.28</v>
      </c>
      <c r="C87">
        <v>2.9009999999999998</v>
      </c>
      <c r="D87" s="2">
        <v>9.0589451913133416</v>
      </c>
      <c r="E87" s="4">
        <f t="shared" si="14"/>
        <v>6</v>
      </c>
      <c r="I87">
        <f t="shared" si="15"/>
        <v>2628</v>
      </c>
      <c r="J87">
        <f t="shared" si="16"/>
        <v>-210</v>
      </c>
      <c r="L87" cm="1">
        <f t="array" ref="L87">IF(E87=4,LINEST(B$5:B87,C$5:D87,FALSE),0)</f>
        <v>0</v>
      </c>
      <c r="O87">
        <f t="shared" si="22"/>
        <v>0</v>
      </c>
      <c r="P87">
        <f t="shared" si="25"/>
        <v>0</v>
      </c>
      <c r="Q87">
        <f t="shared" si="17"/>
        <v>52</v>
      </c>
      <c r="R87">
        <f t="shared" si="18"/>
        <v>741</v>
      </c>
      <c r="S87" s="3">
        <f t="shared" si="19"/>
        <v>471.06514994829377</v>
      </c>
      <c r="T87">
        <f t="shared" si="20"/>
        <v>2149.6410000000001</v>
      </c>
      <c r="U87" s="3">
        <f t="shared" si="21"/>
        <v>2620.7061499482938</v>
      </c>
      <c r="V87" s="3">
        <f t="shared" si="23"/>
        <v>-198.84550129964509</v>
      </c>
      <c r="W87">
        <f t="shared" si="24"/>
        <v>-210</v>
      </c>
    </row>
    <row r="88" spans="1:23" x14ac:dyDescent="0.2">
      <c r="A88" s="1">
        <v>42513</v>
      </c>
      <c r="B88">
        <v>26.21</v>
      </c>
      <c r="C88">
        <v>2.9020000000000001</v>
      </c>
      <c r="D88" s="2">
        <v>9.0317022742935897</v>
      </c>
      <c r="E88" s="4">
        <f t="shared" si="14"/>
        <v>2</v>
      </c>
      <c r="I88">
        <f t="shared" si="15"/>
        <v>2621</v>
      </c>
      <c r="J88">
        <f t="shared" si="16"/>
        <v>-203</v>
      </c>
      <c r="L88" cm="1">
        <f t="array" ref="L88">IF(E88=4,LINEST(B$5:B88,C$5:D88,FALSE),0)</f>
        <v>0</v>
      </c>
      <c r="O88">
        <f t="shared" si="22"/>
        <v>0</v>
      </c>
      <c r="P88">
        <f t="shared" si="25"/>
        <v>0</v>
      </c>
      <c r="Q88">
        <f t="shared" si="17"/>
        <v>52</v>
      </c>
      <c r="R88">
        <f t="shared" si="18"/>
        <v>741</v>
      </c>
      <c r="S88" s="3">
        <f t="shared" si="19"/>
        <v>469.64851826326668</v>
      </c>
      <c r="T88">
        <f t="shared" si="20"/>
        <v>2150.3820000000001</v>
      </c>
      <c r="U88" s="3">
        <f t="shared" si="21"/>
        <v>2620.0305182632669</v>
      </c>
      <c r="V88" s="3">
        <f t="shared" si="23"/>
        <v>-198.16986961461816</v>
      </c>
      <c r="W88">
        <f t="shared" si="24"/>
        <v>-203</v>
      </c>
    </row>
    <row r="89" spans="1:23" x14ac:dyDescent="0.2">
      <c r="A89" s="1">
        <v>42514</v>
      </c>
      <c r="B89">
        <v>25.91</v>
      </c>
      <c r="C89">
        <v>2.883</v>
      </c>
      <c r="D89" s="2">
        <v>8.9871661463753032</v>
      </c>
      <c r="E89" s="4">
        <f t="shared" si="14"/>
        <v>3</v>
      </c>
      <c r="I89">
        <f t="shared" si="15"/>
        <v>2591</v>
      </c>
      <c r="J89">
        <f t="shared" si="16"/>
        <v>-173</v>
      </c>
      <c r="L89" cm="1">
        <f t="array" ref="L89">IF(E89=4,LINEST(B$5:B89,C$5:D89,FALSE),0)</f>
        <v>0</v>
      </c>
      <c r="O89">
        <f t="shared" si="22"/>
        <v>0</v>
      </c>
      <c r="P89">
        <f t="shared" si="25"/>
        <v>0</v>
      </c>
      <c r="Q89">
        <f t="shared" si="17"/>
        <v>52</v>
      </c>
      <c r="R89">
        <f t="shared" si="18"/>
        <v>741</v>
      </c>
      <c r="S89" s="3">
        <f t="shared" si="19"/>
        <v>467.33263961151579</v>
      </c>
      <c r="T89">
        <f t="shared" si="20"/>
        <v>2136.3029999999999</v>
      </c>
      <c r="U89" s="3">
        <f t="shared" si="21"/>
        <v>2603.6356396115157</v>
      </c>
      <c r="V89" s="3">
        <f t="shared" si="23"/>
        <v>-181.77499096286692</v>
      </c>
      <c r="W89">
        <f t="shared" si="24"/>
        <v>-173</v>
      </c>
    </row>
    <row r="90" spans="1:23" x14ac:dyDescent="0.2">
      <c r="A90" s="1">
        <v>42515</v>
      </c>
      <c r="B90">
        <v>26.5</v>
      </c>
      <c r="C90">
        <v>2.9489999999999998</v>
      </c>
      <c r="D90" s="2">
        <v>8.9860969820278065</v>
      </c>
      <c r="E90" s="4">
        <f t="shared" si="14"/>
        <v>4</v>
      </c>
      <c r="I90">
        <f t="shared" si="15"/>
        <v>2650</v>
      </c>
      <c r="J90">
        <f t="shared" si="16"/>
        <v>-232</v>
      </c>
      <c r="L90" cm="1">
        <f t="array" ref="L90:N90">IF(E90=4,LINEST(B$5:B90,C$5:D90,FALSE),0)</f>
        <v>0.52668611911849661</v>
      </c>
      <c r="M90">
        <v>7.3981378560014406</v>
      </c>
      <c r="N90">
        <v>0</v>
      </c>
      <c r="O90">
        <f t="shared" si="22"/>
        <v>0.52668611911849661</v>
      </c>
      <c r="P90">
        <f t="shared" si="25"/>
        <v>7.3981378560014406</v>
      </c>
      <c r="Q90">
        <f t="shared" si="17"/>
        <v>53</v>
      </c>
      <c r="R90">
        <f t="shared" si="18"/>
        <v>740</v>
      </c>
      <c r="S90" s="3">
        <f t="shared" si="19"/>
        <v>476.26314004747377</v>
      </c>
      <c r="T90">
        <f t="shared" si="20"/>
        <v>2182.2599999999998</v>
      </c>
      <c r="U90" s="3">
        <f t="shared" si="21"/>
        <v>2658.5231400474736</v>
      </c>
      <c r="V90" s="3">
        <f t="shared" si="23"/>
        <v>-236.66249139882484</v>
      </c>
      <c r="W90">
        <f t="shared" si="24"/>
        <v>-232</v>
      </c>
    </row>
    <row r="91" spans="1:23" x14ac:dyDescent="0.2">
      <c r="A91" s="1">
        <v>42516</v>
      </c>
      <c r="B91">
        <v>26.58</v>
      </c>
      <c r="C91">
        <v>2.9580000000000002</v>
      </c>
      <c r="D91" s="2">
        <v>8.9858012170385386</v>
      </c>
      <c r="E91" s="4">
        <f t="shared" si="14"/>
        <v>5</v>
      </c>
      <c r="I91">
        <f t="shared" si="15"/>
        <v>2658</v>
      </c>
      <c r="J91">
        <f t="shared" si="16"/>
        <v>-240</v>
      </c>
      <c r="L91" cm="1">
        <f t="array" ref="L91">IF(E91=4,LINEST(B$5:B91,C$5:D91,FALSE),0)</f>
        <v>0</v>
      </c>
      <c r="O91">
        <f t="shared" si="22"/>
        <v>0</v>
      </c>
      <c r="P91">
        <f t="shared" si="25"/>
        <v>0</v>
      </c>
      <c r="Q91">
        <f t="shared" si="17"/>
        <v>53</v>
      </c>
      <c r="R91">
        <f t="shared" si="18"/>
        <v>740</v>
      </c>
      <c r="S91" s="3">
        <f t="shared" si="19"/>
        <v>476.24746450304252</v>
      </c>
      <c r="T91">
        <f t="shared" si="20"/>
        <v>2188.92</v>
      </c>
      <c r="U91" s="3">
        <f t="shared" si="21"/>
        <v>2665.1674645030425</v>
      </c>
      <c r="V91" s="3">
        <f t="shared" si="23"/>
        <v>-243.30681585439379</v>
      </c>
      <c r="W91">
        <f t="shared" si="24"/>
        <v>-240</v>
      </c>
    </row>
    <row r="92" spans="1:23" x14ac:dyDescent="0.2">
      <c r="A92" s="1">
        <v>42517</v>
      </c>
      <c r="B92">
        <v>27</v>
      </c>
      <c r="C92">
        <v>2.9670000000000001</v>
      </c>
      <c r="D92" s="2">
        <v>9.1001011122345794</v>
      </c>
      <c r="E92" s="4">
        <f t="shared" si="14"/>
        <v>6</v>
      </c>
      <c r="I92">
        <f t="shared" si="15"/>
        <v>2700</v>
      </c>
      <c r="J92">
        <f t="shared" si="16"/>
        <v>-282</v>
      </c>
      <c r="L92" cm="1">
        <f t="array" ref="L92">IF(E92=4,LINEST(B$5:B92,C$5:D92,FALSE),0)</f>
        <v>0</v>
      </c>
      <c r="O92">
        <f t="shared" si="22"/>
        <v>0</v>
      </c>
      <c r="P92">
        <f t="shared" si="25"/>
        <v>0</v>
      </c>
      <c r="Q92">
        <f t="shared" si="17"/>
        <v>53</v>
      </c>
      <c r="R92">
        <f t="shared" si="18"/>
        <v>740</v>
      </c>
      <c r="S92" s="3">
        <f t="shared" si="19"/>
        <v>482.30535894843268</v>
      </c>
      <c r="T92">
        <f t="shared" si="20"/>
        <v>2195.58</v>
      </c>
      <c r="U92" s="3">
        <f t="shared" si="21"/>
        <v>2677.8853589484324</v>
      </c>
      <c r="V92" s="3">
        <f t="shared" si="23"/>
        <v>-256.02471029978369</v>
      </c>
      <c r="W92">
        <f t="shared" si="24"/>
        <v>-282</v>
      </c>
    </row>
    <row r="93" spans="1:23" x14ac:dyDescent="0.2">
      <c r="A93" s="1">
        <v>42520</v>
      </c>
      <c r="B93">
        <v>27</v>
      </c>
      <c r="C93">
        <v>2.9670000000000001</v>
      </c>
      <c r="D93" s="2">
        <v>9.1001011122345794</v>
      </c>
      <c r="E93" s="4">
        <f t="shared" si="14"/>
        <v>2</v>
      </c>
      <c r="I93">
        <f t="shared" si="15"/>
        <v>2700</v>
      </c>
      <c r="J93">
        <f t="shared" si="16"/>
        <v>-282</v>
      </c>
      <c r="L93" cm="1">
        <f t="array" ref="L93">IF(E93=4,LINEST(B$5:B93,C$5:D93,FALSE),0)</f>
        <v>0</v>
      </c>
      <c r="O93">
        <f t="shared" si="22"/>
        <v>0</v>
      </c>
      <c r="P93">
        <f t="shared" si="25"/>
        <v>0</v>
      </c>
      <c r="Q93">
        <f t="shared" si="17"/>
        <v>53</v>
      </c>
      <c r="R93">
        <f t="shared" si="18"/>
        <v>740</v>
      </c>
      <c r="S93" s="3">
        <f t="shared" si="19"/>
        <v>482.30535894843268</v>
      </c>
      <c r="T93">
        <f t="shared" si="20"/>
        <v>2195.58</v>
      </c>
      <c r="U93" s="3">
        <f t="shared" si="21"/>
        <v>2677.8853589484324</v>
      </c>
      <c r="V93" s="3">
        <f t="shared" si="23"/>
        <v>-256.02471029978369</v>
      </c>
      <c r="W93">
        <f t="shared" si="24"/>
        <v>-282</v>
      </c>
    </row>
    <row r="94" spans="1:23" x14ac:dyDescent="0.2">
      <c r="A94" s="1">
        <v>42521</v>
      </c>
      <c r="B94">
        <v>27.06</v>
      </c>
      <c r="C94">
        <v>2.9969999999999999</v>
      </c>
      <c r="D94" s="2">
        <v>9.0290290290290294</v>
      </c>
      <c r="E94" s="4">
        <f t="shared" si="14"/>
        <v>3</v>
      </c>
      <c r="I94">
        <f t="shared" si="15"/>
        <v>2706</v>
      </c>
      <c r="J94">
        <f t="shared" si="16"/>
        <v>-288</v>
      </c>
      <c r="L94" cm="1">
        <f t="array" ref="L94">IF(E94=4,LINEST(B$5:B94,C$5:D94,FALSE),0)</f>
        <v>0</v>
      </c>
      <c r="O94">
        <f t="shared" si="22"/>
        <v>0</v>
      </c>
      <c r="P94">
        <f t="shared" si="25"/>
        <v>0</v>
      </c>
      <c r="Q94">
        <f t="shared" si="17"/>
        <v>53</v>
      </c>
      <c r="R94">
        <f t="shared" si="18"/>
        <v>740</v>
      </c>
      <c r="S94" s="3">
        <f t="shared" si="19"/>
        <v>478.53853853853855</v>
      </c>
      <c r="T94">
        <f t="shared" si="20"/>
        <v>2217.7799999999997</v>
      </c>
      <c r="U94" s="3">
        <f t="shared" si="21"/>
        <v>2696.3185385385382</v>
      </c>
      <c r="V94" s="3">
        <f t="shared" si="23"/>
        <v>-274.45788988988943</v>
      </c>
      <c r="W94">
        <f t="shared" si="24"/>
        <v>-288</v>
      </c>
    </row>
    <row r="95" spans="1:23" x14ac:dyDescent="0.2">
      <c r="A95" s="1">
        <v>42522</v>
      </c>
      <c r="B95">
        <v>27.1</v>
      </c>
      <c r="C95">
        <v>3.0030000000000001</v>
      </c>
      <c r="D95" s="2">
        <v>9.0243090243090247</v>
      </c>
      <c r="E95" s="4">
        <f t="shared" si="14"/>
        <v>4</v>
      </c>
      <c r="I95">
        <f t="shared" si="15"/>
        <v>2710</v>
      </c>
      <c r="J95">
        <f t="shared" si="16"/>
        <v>-292</v>
      </c>
      <c r="L95" cm="1">
        <f t="array" ref="L95:N95">IF(E95=4,LINEST(B$5:B95,C$5:D95,FALSE),0)</f>
        <v>0.51356192075202489</v>
      </c>
      <c r="M95">
        <v>7.4446391786181563</v>
      </c>
      <c r="N95">
        <v>0</v>
      </c>
      <c r="O95">
        <f t="shared" si="22"/>
        <v>0.51356192075202489</v>
      </c>
      <c r="P95">
        <f t="shared" si="25"/>
        <v>7.4446391786181563</v>
      </c>
      <c r="Q95">
        <f t="shared" si="17"/>
        <v>51</v>
      </c>
      <c r="R95">
        <f t="shared" si="18"/>
        <v>744</v>
      </c>
      <c r="S95" s="3">
        <f t="shared" si="19"/>
        <v>460.23976023976024</v>
      </c>
      <c r="T95">
        <f t="shared" si="20"/>
        <v>2234.232</v>
      </c>
      <c r="U95" s="3">
        <f t="shared" si="21"/>
        <v>2694.4717602397604</v>
      </c>
      <c r="V95" s="3">
        <f t="shared" si="23"/>
        <v>-272.61111159111169</v>
      </c>
      <c r="W95">
        <f t="shared" si="24"/>
        <v>-292</v>
      </c>
    </row>
    <row r="96" spans="1:23" x14ac:dyDescent="0.2">
      <c r="A96" s="1">
        <v>42523</v>
      </c>
      <c r="B96">
        <v>27.31</v>
      </c>
      <c r="C96">
        <v>3.032</v>
      </c>
      <c r="D96" s="2">
        <v>9.0072559366754614</v>
      </c>
      <c r="E96" s="4">
        <f t="shared" si="14"/>
        <v>5</v>
      </c>
      <c r="I96">
        <f t="shared" si="15"/>
        <v>2731</v>
      </c>
      <c r="J96">
        <f t="shared" si="16"/>
        <v>-313</v>
      </c>
      <c r="L96" cm="1">
        <f t="array" ref="L96">IF(E96=4,LINEST(B$5:B96,C$5:D96,FALSE),0)</f>
        <v>0</v>
      </c>
      <c r="O96">
        <f t="shared" si="22"/>
        <v>0</v>
      </c>
      <c r="P96">
        <f t="shared" si="25"/>
        <v>0</v>
      </c>
      <c r="Q96">
        <f t="shared" si="17"/>
        <v>51</v>
      </c>
      <c r="R96">
        <f t="shared" si="18"/>
        <v>744</v>
      </c>
      <c r="S96" s="3">
        <f t="shared" si="19"/>
        <v>459.37005277044852</v>
      </c>
      <c r="T96">
        <f t="shared" si="20"/>
        <v>2255.808</v>
      </c>
      <c r="U96" s="3">
        <f t="shared" si="21"/>
        <v>2715.1780527704486</v>
      </c>
      <c r="V96" s="3">
        <f t="shared" si="23"/>
        <v>-293.31740412179988</v>
      </c>
      <c r="W96">
        <f t="shared" si="24"/>
        <v>-313</v>
      </c>
    </row>
    <row r="97" spans="1:23" x14ac:dyDescent="0.2">
      <c r="A97" s="1">
        <v>42524</v>
      </c>
      <c r="B97">
        <v>27.24</v>
      </c>
      <c r="C97">
        <v>3.024</v>
      </c>
      <c r="D97" s="2">
        <v>9.0079365079365079</v>
      </c>
      <c r="E97" s="4">
        <f t="shared" si="14"/>
        <v>6</v>
      </c>
      <c r="I97">
        <f t="shared" si="15"/>
        <v>2724</v>
      </c>
      <c r="J97">
        <f t="shared" si="16"/>
        <v>-306</v>
      </c>
      <c r="L97" cm="1">
        <f t="array" ref="L97">IF(E97=4,LINEST(B$5:B97,C$5:D97,FALSE),0)</f>
        <v>0</v>
      </c>
      <c r="O97">
        <f t="shared" si="22"/>
        <v>0</v>
      </c>
      <c r="P97">
        <f t="shared" si="25"/>
        <v>0</v>
      </c>
      <c r="Q97">
        <f t="shared" si="17"/>
        <v>51</v>
      </c>
      <c r="R97">
        <f t="shared" si="18"/>
        <v>744</v>
      </c>
      <c r="S97" s="3">
        <f t="shared" si="19"/>
        <v>459.40476190476193</v>
      </c>
      <c r="T97">
        <f t="shared" si="20"/>
        <v>2249.8560000000002</v>
      </c>
      <c r="U97" s="3">
        <f t="shared" si="21"/>
        <v>2709.2607619047621</v>
      </c>
      <c r="V97" s="3">
        <f t="shared" si="23"/>
        <v>-287.4001132561134</v>
      </c>
      <c r="W97">
        <f t="shared" si="24"/>
        <v>-306</v>
      </c>
    </row>
    <row r="98" spans="1:23" x14ac:dyDescent="0.2">
      <c r="A98" s="1">
        <v>42527</v>
      </c>
      <c r="B98">
        <v>27.29</v>
      </c>
      <c r="C98">
        <v>3.0470000000000002</v>
      </c>
      <c r="D98" s="2">
        <v>8.9563505086970778</v>
      </c>
      <c r="E98" s="4">
        <f t="shared" si="14"/>
        <v>2</v>
      </c>
      <c r="I98">
        <f t="shared" si="15"/>
        <v>2729</v>
      </c>
      <c r="J98">
        <f t="shared" si="16"/>
        <v>-311</v>
      </c>
      <c r="L98" cm="1">
        <f t="array" ref="L98">IF(E98=4,LINEST(B$5:B98,C$5:D98,FALSE),0)</f>
        <v>0</v>
      </c>
      <c r="O98">
        <f t="shared" si="22"/>
        <v>0</v>
      </c>
      <c r="P98">
        <f t="shared" si="25"/>
        <v>0</v>
      </c>
      <c r="Q98">
        <f t="shared" si="17"/>
        <v>51</v>
      </c>
      <c r="R98">
        <f t="shared" si="18"/>
        <v>744</v>
      </c>
      <c r="S98" s="3">
        <f t="shared" si="19"/>
        <v>456.77387594355099</v>
      </c>
      <c r="T98">
        <f t="shared" si="20"/>
        <v>2266.9680000000003</v>
      </c>
      <c r="U98" s="3">
        <f t="shared" si="21"/>
        <v>2723.7418759435513</v>
      </c>
      <c r="V98" s="3">
        <f t="shared" si="23"/>
        <v>-301.8812272949026</v>
      </c>
      <c r="W98">
        <f t="shared" si="24"/>
        <v>-311</v>
      </c>
    </row>
    <row r="99" spans="1:23" x14ac:dyDescent="0.2">
      <c r="A99" s="1">
        <v>42528</v>
      </c>
      <c r="B99">
        <v>27.84</v>
      </c>
      <c r="C99">
        <v>3.1080000000000001</v>
      </c>
      <c r="D99" s="2">
        <v>8.9575289575289574</v>
      </c>
      <c r="E99" s="4">
        <f t="shared" si="14"/>
        <v>3</v>
      </c>
      <c r="I99">
        <f t="shared" si="15"/>
        <v>2784</v>
      </c>
      <c r="J99">
        <f t="shared" si="16"/>
        <v>-366</v>
      </c>
      <c r="L99" cm="1">
        <f t="array" ref="L99">IF(E99=4,LINEST(B$5:B99,C$5:D99,FALSE),0)</f>
        <v>0</v>
      </c>
      <c r="O99">
        <f t="shared" si="22"/>
        <v>0</v>
      </c>
      <c r="P99">
        <f t="shared" si="25"/>
        <v>0</v>
      </c>
      <c r="Q99">
        <f t="shared" si="17"/>
        <v>51</v>
      </c>
      <c r="R99">
        <f t="shared" si="18"/>
        <v>744</v>
      </c>
      <c r="S99" s="3">
        <f t="shared" si="19"/>
        <v>456.83397683397681</v>
      </c>
      <c r="T99">
        <f t="shared" si="20"/>
        <v>2312.3519999999999</v>
      </c>
      <c r="U99" s="3">
        <f t="shared" si="21"/>
        <v>2769.1859768339768</v>
      </c>
      <c r="V99" s="3">
        <f t="shared" si="23"/>
        <v>-347.32532818532809</v>
      </c>
      <c r="W99">
        <f t="shared" si="24"/>
        <v>-366</v>
      </c>
    </row>
    <row r="100" spans="1:23" x14ac:dyDescent="0.2">
      <c r="A100" s="1">
        <v>42529</v>
      </c>
      <c r="B100">
        <v>27.91</v>
      </c>
      <c r="C100">
        <v>3.1160000000000001</v>
      </c>
      <c r="D100" s="2">
        <v>8.956996148908857</v>
      </c>
      <c r="E100" s="4">
        <f t="shared" si="14"/>
        <v>4</v>
      </c>
      <c r="I100">
        <f t="shared" si="15"/>
        <v>2791</v>
      </c>
      <c r="J100">
        <f t="shared" si="16"/>
        <v>-373</v>
      </c>
      <c r="L100" cm="1">
        <f t="array" ref="L100:N100">IF(E100=4,LINEST(B$5:B100,C$5:D100,FALSE),0)</f>
        <v>0.50395826213795758</v>
      </c>
      <c r="M100">
        <v>7.4779157892022559</v>
      </c>
      <c r="N100">
        <v>0</v>
      </c>
      <c r="O100">
        <f t="shared" si="22"/>
        <v>0.50395826213795758</v>
      </c>
      <c r="P100">
        <f t="shared" si="25"/>
        <v>7.4779157892022559</v>
      </c>
      <c r="Q100">
        <f t="shared" si="17"/>
        <v>50</v>
      </c>
      <c r="R100">
        <f t="shared" si="18"/>
        <v>748</v>
      </c>
      <c r="S100" s="3">
        <f t="shared" si="19"/>
        <v>447.84980744544282</v>
      </c>
      <c r="T100">
        <f t="shared" si="20"/>
        <v>2330.768</v>
      </c>
      <c r="U100" s="3">
        <f t="shared" si="21"/>
        <v>2778.6178074454428</v>
      </c>
      <c r="V100" s="3">
        <f t="shared" si="23"/>
        <v>-356.7571587967941</v>
      </c>
      <c r="W100">
        <f t="shared" si="24"/>
        <v>-373</v>
      </c>
    </row>
    <row r="101" spans="1:23" x14ac:dyDescent="0.2">
      <c r="A101" s="1">
        <v>42530</v>
      </c>
      <c r="B101">
        <v>28.65</v>
      </c>
      <c r="C101">
        <v>3.2280000000000002</v>
      </c>
      <c r="D101" s="2">
        <v>8.8754646840148688</v>
      </c>
      <c r="E101" s="4">
        <f t="shared" si="14"/>
        <v>5</v>
      </c>
      <c r="I101">
        <f t="shared" si="15"/>
        <v>2865</v>
      </c>
      <c r="J101">
        <f t="shared" si="16"/>
        <v>-447</v>
      </c>
      <c r="L101" cm="1">
        <f t="array" ref="L101">IF(E101=4,LINEST(B$5:B101,C$5:D101,FALSE),0)</f>
        <v>0</v>
      </c>
      <c r="O101">
        <f t="shared" si="22"/>
        <v>0</v>
      </c>
      <c r="P101">
        <f t="shared" si="25"/>
        <v>0</v>
      </c>
      <c r="Q101">
        <f t="shared" si="17"/>
        <v>50</v>
      </c>
      <c r="R101">
        <f t="shared" si="18"/>
        <v>748</v>
      </c>
      <c r="S101" s="3">
        <f t="shared" si="19"/>
        <v>443.77323420074345</v>
      </c>
      <c r="T101">
        <f t="shared" si="20"/>
        <v>2414.5440000000003</v>
      </c>
      <c r="U101" s="3">
        <f t="shared" si="21"/>
        <v>2858.3172342007438</v>
      </c>
      <c r="V101" s="3">
        <f t="shared" si="23"/>
        <v>-436.45658555209502</v>
      </c>
      <c r="W101">
        <f t="shared" si="24"/>
        <v>-447</v>
      </c>
    </row>
    <row r="102" spans="1:23" x14ac:dyDescent="0.2">
      <c r="A102" s="1">
        <v>42531</v>
      </c>
      <c r="B102">
        <v>28.24</v>
      </c>
      <c r="C102">
        <v>3.1829999999999998</v>
      </c>
      <c r="D102" s="2">
        <v>8.8721332076657244</v>
      </c>
      <c r="E102" s="4">
        <f t="shared" si="14"/>
        <v>6</v>
      </c>
      <c r="I102">
        <f t="shared" si="15"/>
        <v>2824</v>
      </c>
      <c r="J102">
        <f t="shared" si="16"/>
        <v>-406</v>
      </c>
      <c r="L102" cm="1">
        <f t="array" ref="L102">IF(E102=4,LINEST(B$5:B102,C$5:D102,FALSE),0)</f>
        <v>0</v>
      </c>
      <c r="O102">
        <f t="shared" si="22"/>
        <v>0</v>
      </c>
      <c r="P102">
        <f t="shared" si="25"/>
        <v>0</v>
      </c>
      <c r="Q102">
        <f t="shared" si="17"/>
        <v>50</v>
      </c>
      <c r="R102">
        <f t="shared" si="18"/>
        <v>748</v>
      </c>
      <c r="S102" s="3">
        <f t="shared" si="19"/>
        <v>443.60666038328623</v>
      </c>
      <c r="T102">
        <f t="shared" si="20"/>
        <v>2380.884</v>
      </c>
      <c r="U102" s="3">
        <f t="shared" si="21"/>
        <v>2824.490660383286</v>
      </c>
      <c r="V102" s="3">
        <f t="shared" si="23"/>
        <v>-402.63001173463726</v>
      </c>
      <c r="W102">
        <f t="shared" si="24"/>
        <v>-406</v>
      </c>
    </row>
    <row r="103" spans="1:23" x14ac:dyDescent="0.2">
      <c r="A103" s="1">
        <v>42534</v>
      </c>
      <c r="B103">
        <v>28.3</v>
      </c>
      <c r="C103">
        <v>3.1819999999999999</v>
      </c>
      <c r="D103" s="2">
        <v>8.8937774984286619</v>
      </c>
      <c r="E103" s="4">
        <f t="shared" si="14"/>
        <v>2</v>
      </c>
      <c r="I103">
        <f t="shared" si="15"/>
        <v>2830</v>
      </c>
      <c r="J103">
        <f t="shared" si="16"/>
        <v>-412</v>
      </c>
      <c r="L103" cm="1">
        <f t="array" ref="L103">IF(E103=4,LINEST(B$5:B103,C$5:D103,FALSE),0)</f>
        <v>0</v>
      </c>
      <c r="O103">
        <f t="shared" si="22"/>
        <v>0</v>
      </c>
      <c r="P103">
        <f t="shared" si="25"/>
        <v>0</v>
      </c>
      <c r="Q103">
        <f t="shared" si="17"/>
        <v>50</v>
      </c>
      <c r="R103">
        <f t="shared" si="18"/>
        <v>748</v>
      </c>
      <c r="S103" s="3">
        <f t="shared" si="19"/>
        <v>444.68887492143313</v>
      </c>
      <c r="T103">
        <f t="shared" si="20"/>
        <v>2380.136</v>
      </c>
      <c r="U103" s="3">
        <f t="shared" si="21"/>
        <v>2824.8248749214331</v>
      </c>
      <c r="V103" s="3">
        <f t="shared" si="23"/>
        <v>-402.96422627278434</v>
      </c>
      <c r="W103">
        <f t="shared" si="24"/>
        <v>-412</v>
      </c>
    </row>
    <row r="104" spans="1:23" x14ac:dyDescent="0.2">
      <c r="A104" s="1">
        <v>42535</v>
      </c>
      <c r="B104">
        <v>27.92</v>
      </c>
      <c r="C104">
        <v>3.1389999999999998</v>
      </c>
      <c r="D104" s="2">
        <v>8.8945524052245943</v>
      </c>
      <c r="E104" s="4">
        <f t="shared" si="14"/>
        <v>3</v>
      </c>
      <c r="I104">
        <f t="shared" si="15"/>
        <v>2792</v>
      </c>
      <c r="J104">
        <f t="shared" si="16"/>
        <v>-374</v>
      </c>
      <c r="L104" cm="1">
        <f t="array" ref="L104">IF(E104=4,LINEST(B$5:B104,C$5:D104,FALSE),0)</f>
        <v>0</v>
      </c>
      <c r="O104">
        <f t="shared" si="22"/>
        <v>0</v>
      </c>
      <c r="P104">
        <f t="shared" si="25"/>
        <v>0</v>
      </c>
      <c r="Q104">
        <f t="shared" si="17"/>
        <v>50</v>
      </c>
      <c r="R104">
        <f t="shared" si="18"/>
        <v>748</v>
      </c>
      <c r="S104" s="3">
        <f t="shared" si="19"/>
        <v>444.72762026122973</v>
      </c>
      <c r="T104">
        <f t="shared" si="20"/>
        <v>2347.9719999999998</v>
      </c>
      <c r="U104" s="3">
        <f t="shared" si="21"/>
        <v>2792.6996202612295</v>
      </c>
      <c r="V104" s="3">
        <f t="shared" si="23"/>
        <v>-370.83897161258074</v>
      </c>
      <c r="W104">
        <f t="shared" si="24"/>
        <v>-374</v>
      </c>
    </row>
    <row r="105" spans="1:23" x14ac:dyDescent="0.2">
      <c r="A105" s="1">
        <v>42536</v>
      </c>
      <c r="B105">
        <v>27.64</v>
      </c>
      <c r="C105">
        <v>3.1080000000000001</v>
      </c>
      <c r="D105" s="2">
        <v>8.8931788931788933</v>
      </c>
      <c r="E105" s="4">
        <f t="shared" si="14"/>
        <v>4</v>
      </c>
      <c r="I105">
        <f t="shared" si="15"/>
        <v>2764</v>
      </c>
      <c r="J105">
        <f t="shared" si="16"/>
        <v>-346</v>
      </c>
      <c r="L105" cm="1">
        <f t="array" ref="L105:N105">IF(E105=4,LINEST(B$5:B105,C$5:D105,FALSE),0)</f>
        <v>0.50563906298819894</v>
      </c>
      <c r="M105">
        <v>7.4721046510937699</v>
      </c>
      <c r="N105">
        <v>0</v>
      </c>
      <c r="O105">
        <f t="shared" si="22"/>
        <v>0.50563906298819894</v>
      </c>
      <c r="P105">
        <f t="shared" si="25"/>
        <v>7.4721046510937699</v>
      </c>
      <c r="Q105">
        <f t="shared" si="17"/>
        <v>51</v>
      </c>
      <c r="R105">
        <f t="shared" si="18"/>
        <v>747</v>
      </c>
      <c r="S105" s="3">
        <f t="shared" si="19"/>
        <v>453.55212355212353</v>
      </c>
      <c r="T105">
        <f t="shared" si="20"/>
        <v>2321.6759999999999</v>
      </c>
      <c r="U105" s="3">
        <f t="shared" si="21"/>
        <v>2775.2281235521236</v>
      </c>
      <c r="V105" s="3">
        <f t="shared" si="23"/>
        <v>-353.36747490347489</v>
      </c>
      <c r="W105">
        <f t="shared" si="24"/>
        <v>-346</v>
      </c>
    </row>
    <row r="106" spans="1:23" x14ac:dyDescent="0.2">
      <c r="A106" s="1">
        <v>42537</v>
      </c>
      <c r="B106">
        <v>27.54</v>
      </c>
      <c r="C106">
        <v>3.097</v>
      </c>
      <c r="D106" s="2">
        <v>8.8924765902486271</v>
      </c>
      <c r="E106" s="4">
        <f t="shared" si="14"/>
        <v>5</v>
      </c>
      <c r="I106">
        <f t="shared" si="15"/>
        <v>2754</v>
      </c>
      <c r="J106">
        <f t="shared" si="16"/>
        <v>-336</v>
      </c>
      <c r="L106" cm="1">
        <f t="array" ref="L106">IF(E106=4,LINEST(B$5:B106,C$5:D106,FALSE),0)</f>
        <v>0</v>
      </c>
      <c r="O106">
        <f t="shared" si="22"/>
        <v>0</v>
      </c>
      <c r="P106">
        <f t="shared" si="25"/>
        <v>0</v>
      </c>
      <c r="Q106">
        <f t="shared" si="17"/>
        <v>51</v>
      </c>
      <c r="R106">
        <f t="shared" si="18"/>
        <v>747</v>
      </c>
      <c r="S106" s="3">
        <f t="shared" si="19"/>
        <v>453.51630610268001</v>
      </c>
      <c r="T106">
        <f t="shared" si="20"/>
        <v>2313.4589999999998</v>
      </c>
      <c r="U106" s="3">
        <f t="shared" si="21"/>
        <v>2766.97530610268</v>
      </c>
      <c r="V106" s="3">
        <f t="shared" si="23"/>
        <v>-345.1146574540312</v>
      </c>
      <c r="W106">
        <f t="shared" si="24"/>
        <v>-336</v>
      </c>
    </row>
    <row r="107" spans="1:23" x14ac:dyDescent="0.2">
      <c r="A107" s="1">
        <v>42538</v>
      </c>
      <c r="B107">
        <v>27.86</v>
      </c>
      <c r="C107">
        <v>3.133</v>
      </c>
      <c r="D107" s="2">
        <v>8.8924353654644115</v>
      </c>
      <c r="E107" s="4">
        <f t="shared" si="14"/>
        <v>6</v>
      </c>
      <c r="I107">
        <f t="shared" si="15"/>
        <v>2786</v>
      </c>
      <c r="J107">
        <f t="shared" si="16"/>
        <v>-368</v>
      </c>
      <c r="L107" cm="1">
        <f t="array" ref="L107">IF(E107=4,LINEST(B$5:B107,C$5:D107,FALSE),0)</f>
        <v>0</v>
      </c>
      <c r="O107">
        <f t="shared" si="22"/>
        <v>0</v>
      </c>
      <c r="P107">
        <f t="shared" si="25"/>
        <v>0</v>
      </c>
      <c r="Q107">
        <f t="shared" si="17"/>
        <v>51</v>
      </c>
      <c r="R107">
        <f t="shared" si="18"/>
        <v>747</v>
      </c>
      <c r="S107" s="3">
        <f t="shared" si="19"/>
        <v>453.51420363868499</v>
      </c>
      <c r="T107">
        <f t="shared" si="20"/>
        <v>2340.3510000000001</v>
      </c>
      <c r="U107" s="3">
        <f t="shared" si="21"/>
        <v>2793.8652036386852</v>
      </c>
      <c r="V107" s="3">
        <f t="shared" si="23"/>
        <v>-372.00455499003647</v>
      </c>
      <c r="W107">
        <f t="shared" si="24"/>
        <v>-368</v>
      </c>
    </row>
    <row r="108" spans="1:23" x14ac:dyDescent="0.2">
      <c r="A108" s="1">
        <v>42541</v>
      </c>
      <c r="B108">
        <v>28.45</v>
      </c>
      <c r="C108">
        <v>3.206</v>
      </c>
      <c r="D108" s="2">
        <v>8.8739862757330012</v>
      </c>
      <c r="E108" s="4">
        <f t="shared" si="14"/>
        <v>2</v>
      </c>
      <c r="I108">
        <f t="shared" si="15"/>
        <v>2845</v>
      </c>
      <c r="J108">
        <f t="shared" si="16"/>
        <v>-427</v>
      </c>
      <c r="L108" cm="1">
        <f t="array" ref="L108">IF(E108=4,LINEST(B$5:B108,C$5:D108,FALSE),0)</f>
        <v>0</v>
      </c>
      <c r="O108">
        <f t="shared" si="22"/>
        <v>0</v>
      </c>
      <c r="P108">
        <f t="shared" si="25"/>
        <v>0</v>
      </c>
      <c r="Q108">
        <f t="shared" si="17"/>
        <v>51</v>
      </c>
      <c r="R108">
        <f t="shared" si="18"/>
        <v>747</v>
      </c>
      <c r="S108" s="3">
        <f t="shared" si="19"/>
        <v>452.57330006238305</v>
      </c>
      <c r="T108">
        <f t="shared" si="20"/>
        <v>2394.8820000000001</v>
      </c>
      <c r="U108" s="3">
        <f t="shared" si="21"/>
        <v>2847.4553000623832</v>
      </c>
      <c r="V108" s="3">
        <f t="shared" si="23"/>
        <v>-425.59465141373448</v>
      </c>
      <c r="W108">
        <f t="shared" si="24"/>
        <v>-427</v>
      </c>
    </row>
    <row r="109" spans="1:23" x14ac:dyDescent="0.2">
      <c r="A109" s="1">
        <v>42542</v>
      </c>
      <c r="B109">
        <v>28.62</v>
      </c>
      <c r="C109">
        <v>3.2250000000000001</v>
      </c>
      <c r="D109" s="2">
        <v>8.8744186046511633</v>
      </c>
      <c r="E109" s="4">
        <f t="shared" si="14"/>
        <v>3</v>
      </c>
      <c r="I109">
        <f t="shared" si="15"/>
        <v>2862</v>
      </c>
      <c r="J109">
        <f t="shared" si="16"/>
        <v>-444</v>
      </c>
      <c r="L109" cm="1">
        <f t="array" ref="L109">IF(E109=4,LINEST(B$5:B109,C$5:D109,FALSE),0)</f>
        <v>0</v>
      </c>
      <c r="O109">
        <f t="shared" si="22"/>
        <v>0</v>
      </c>
      <c r="P109">
        <f t="shared" si="25"/>
        <v>0</v>
      </c>
      <c r="Q109">
        <f t="shared" si="17"/>
        <v>51</v>
      </c>
      <c r="R109">
        <f t="shared" si="18"/>
        <v>747</v>
      </c>
      <c r="S109" s="3">
        <f t="shared" si="19"/>
        <v>452.59534883720931</v>
      </c>
      <c r="T109">
        <f t="shared" si="20"/>
        <v>2409.0750000000003</v>
      </c>
      <c r="U109" s="3">
        <f t="shared" si="21"/>
        <v>2861.6703488372095</v>
      </c>
      <c r="V109" s="3">
        <f t="shared" si="23"/>
        <v>-439.80970018856078</v>
      </c>
      <c r="W109">
        <f t="shared" si="24"/>
        <v>-444</v>
      </c>
    </row>
    <row r="110" spans="1:23" x14ac:dyDescent="0.2">
      <c r="A110" s="1">
        <v>42543</v>
      </c>
      <c r="B110">
        <v>28.19</v>
      </c>
      <c r="C110">
        <v>3.177</v>
      </c>
      <c r="D110" s="2">
        <v>8.8731507711677686</v>
      </c>
      <c r="E110" s="4">
        <f t="shared" si="14"/>
        <v>4</v>
      </c>
      <c r="I110">
        <f t="shared" si="15"/>
        <v>2819</v>
      </c>
      <c r="J110">
        <f t="shared" si="16"/>
        <v>-401</v>
      </c>
      <c r="L110" cm="1">
        <f t="array" ref="L110:N110">IF(E110=4,LINEST(B$5:B110,C$5:D110,FALSE),0)</f>
        <v>0.50775272068938915</v>
      </c>
      <c r="M110">
        <v>7.4647935229303997</v>
      </c>
      <c r="N110">
        <v>0</v>
      </c>
      <c r="O110">
        <f t="shared" si="22"/>
        <v>0.50775272068938915</v>
      </c>
      <c r="P110">
        <f t="shared" si="25"/>
        <v>7.4647935229303997</v>
      </c>
      <c r="Q110">
        <f t="shared" si="17"/>
        <v>51</v>
      </c>
      <c r="R110">
        <f t="shared" si="18"/>
        <v>746</v>
      </c>
      <c r="S110" s="3">
        <f t="shared" si="19"/>
        <v>452.5306893295562</v>
      </c>
      <c r="T110">
        <f t="shared" si="20"/>
        <v>2370.0419999999999</v>
      </c>
      <c r="U110" s="3">
        <f t="shared" si="21"/>
        <v>2822.5726893295559</v>
      </c>
      <c r="V110" s="3">
        <f t="shared" si="23"/>
        <v>-400.71204068090719</v>
      </c>
      <c r="W110">
        <f t="shared" si="24"/>
        <v>-401</v>
      </c>
    </row>
    <row r="111" spans="1:23" x14ac:dyDescent="0.2">
      <c r="A111" s="1">
        <v>42544</v>
      </c>
      <c r="B111">
        <v>28.58</v>
      </c>
      <c r="C111">
        <v>3.202</v>
      </c>
      <c r="D111" s="2">
        <v>8.925671455340412</v>
      </c>
      <c r="E111" s="4">
        <f t="shared" si="14"/>
        <v>5</v>
      </c>
      <c r="I111">
        <f t="shared" si="15"/>
        <v>2858</v>
      </c>
      <c r="J111">
        <f t="shared" si="16"/>
        <v>-440</v>
      </c>
      <c r="L111" cm="1">
        <f t="array" ref="L111">IF(E111=4,LINEST(B$5:B111,C$5:D111,FALSE),0)</f>
        <v>0</v>
      </c>
      <c r="O111">
        <f t="shared" si="22"/>
        <v>0</v>
      </c>
      <c r="P111">
        <f t="shared" si="25"/>
        <v>0</v>
      </c>
      <c r="Q111">
        <f t="shared" si="17"/>
        <v>51</v>
      </c>
      <c r="R111">
        <f t="shared" si="18"/>
        <v>746</v>
      </c>
      <c r="S111" s="3">
        <f t="shared" si="19"/>
        <v>455.20924422236101</v>
      </c>
      <c r="T111">
        <f t="shared" si="20"/>
        <v>2388.692</v>
      </c>
      <c r="U111" s="3">
        <f t="shared" si="21"/>
        <v>2843.9012442223611</v>
      </c>
      <c r="V111" s="3">
        <f t="shared" si="23"/>
        <v>-422.04059557371238</v>
      </c>
      <c r="W111">
        <f t="shared" si="24"/>
        <v>-440</v>
      </c>
    </row>
    <row r="112" spans="1:23" x14ac:dyDescent="0.2">
      <c r="A112" s="1">
        <v>42545</v>
      </c>
      <c r="B112">
        <v>28.34</v>
      </c>
      <c r="C112">
        <v>3.1749999999999998</v>
      </c>
      <c r="D112" s="2">
        <v>8.9259842519685044</v>
      </c>
      <c r="E112" s="4">
        <f t="shared" si="14"/>
        <v>6</v>
      </c>
      <c r="I112">
        <f t="shared" si="15"/>
        <v>2834</v>
      </c>
      <c r="J112">
        <f t="shared" si="16"/>
        <v>-416</v>
      </c>
      <c r="L112" cm="1">
        <f t="array" ref="L112">IF(E112=4,LINEST(B$5:B112,C$5:D112,FALSE),0)</f>
        <v>0</v>
      </c>
      <c r="O112">
        <f t="shared" si="22"/>
        <v>0</v>
      </c>
      <c r="P112">
        <f t="shared" si="25"/>
        <v>0</v>
      </c>
      <c r="Q112">
        <f t="shared" si="17"/>
        <v>51</v>
      </c>
      <c r="R112">
        <f t="shared" si="18"/>
        <v>746</v>
      </c>
      <c r="S112" s="3">
        <f t="shared" si="19"/>
        <v>455.22519685039373</v>
      </c>
      <c r="T112">
        <f t="shared" si="20"/>
        <v>2368.5499999999997</v>
      </c>
      <c r="U112" s="3">
        <f t="shared" si="21"/>
        <v>2823.7751968503935</v>
      </c>
      <c r="V112" s="3">
        <f t="shared" si="23"/>
        <v>-401.91454820174476</v>
      </c>
      <c r="W112">
        <f t="shared" si="24"/>
        <v>-416</v>
      </c>
    </row>
    <row r="113" spans="1:23" x14ac:dyDescent="0.2">
      <c r="A113" s="1">
        <v>42548</v>
      </c>
      <c r="B113">
        <v>28.51</v>
      </c>
      <c r="C113">
        <v>3.194</v>
      </c>
      <c r="D113" s="2">
        <v>8.9261114589855985</v>
      </c>
      <c r="E113" s="4">
        <f t="shared" si="14"/>
        <v>2</v>
      </c>
      <c r="I113">
        <f t="shared" si="15"/>
        <v>2851</v>
      </c>
      <c r="J113">
        <f t="shared" si="16"/>
        <v>-433</v>
      </c>
      <c r="L113" cm="1">
        <f t="array" ref="L113">IF(E113=4,LINEST(B$5:B113,C$5:D113,FALSE),0)</f>
        <v>0</v>
      </c>
      <c r="O113">
        <f t="shared" si="22"/>
        <v>0</v>
      </c>
      <c r="P113">
        <f t="shared" si="25"/>
        <v>0</v>
      </c>
      <c r="Q113">
        <f t="shared" si="17"/>
        <v>51</v>
      </c>
      <c r="R113">
        <f t="shared" si="18"/>
        <v>746</v>
      </c>
      <c r="S113" s="3">
        <f t="shared" si="19"/>
        <v>455.23168440826555</v>
      </c>
      <c r="T113">
        <f t="shared" si="20"/>
        <v>2382.7240000000002</v>
      </c>
      <c r="U113" s="3">
        <f t="shared" si="21"/>
        <v>2837.9556844082658</v>
      </c>
      <c r="V113" s="3">
        <f t="shared" si="23"/>
        <v>-416.09503575961708</v>
      </c>
      <c r="W113">
        <f t="shared" si="24"/>
        <v>-433</v>
      </c>
    </row>
    <row r="114" spans="1:23" x14ac:dyDescent="0.2">
      <c r="A114" s="1">
        <v>42549</v>
      </c>
      <c r="B114">
        <v>29.17</v>
      </c>
      <c r="C114">
        <v>3.2959999999999998</v>
      </c>
      <c r="D114" s="2">
        <v>8.8501213592233015</v>
      </c>
      <c r="E114" s="4">
        <f t="shared" si="14"/>
        <v>3</v>
      </c>
      <c r="I114">
        <f t="shared" si="15"/>
        <v>2917</v>
      </c>
      <c r="J114">
        <f t="shared" si="16"/>
        <v>-499</v>
      </c>
      <c r="L114" cm="1">
        <f t="array" ref="L114">IF(E114=4,LINEST(B$5:B114,C$5:D114,FALSE),0)</f>
        <v>0</v>
      </c>
      <c r="O114">
        <f t="shared" si="22"/>
        <v>0</v>
      </c>
      <c r="P114">
        <f t="shared" si="25"/>
        <v>0</v>
      </c>
      <c r="Q114">
        <f t="shared" si="17"/>
        <v>51</v>
      </c>
      <c r="R114">
        <f t="shared" si="18"/>
        <v>746</v>
      </c>
      <c r="S114" s="3">
        <f t="shared" si="19"/>
        <v>451.35618932038835</v>
      </c>
      <c r="T114">
        <f t="shared" si="20"/>
        <v>2458.8159999999998</v>
      </c>
      <c r="U114" s="3">
        <f t="shared" si="21"/>
        <v>2910.172189320388</v>
      </c>
      <c r="V114" s="3">
        <f t="shared" si="23"/>
        <v>-488.31154067173929</v>
      </c>
      <c r="W114">
        <f t="shared" si="24"/>
        <v>-499</v>
      </c>
    </row>
    <row r="115" spans="1:23" x14ac:dyDescent="0.2">
      <c r="A115" s="1">
        <v>42550</v>
      </c>
      <c r="B115">
        <v>29.01</v>
      </c>
      <c r="C115">
        <v>3.278</v>
      </c>
      <c r="D115" s="2">
        <v>8.8499084807809645</v>
      </c>
      <c r="E115" s="4">
        <f t="shared" si="14"/>
        <v>4</v>
      </c>
      <c r="I115">
        <f t="shared" si="15"/>
        <v>2901</v>
      </c>
      <c r="J115">
        <f t="shared" si="16"/>
        <v>-483</v>
      </c>
      <c r="L115" cm="1">
        <f t="array" ref="L115:N115">IF(E115=4,LINEST(B$5:B115,C$5:D115,FALSE),0)</f>
        <v>0.49911088069444143</v>
      </c>
      <c r="M115">
        <v>7.4942202278518328</v>
      </c>
      <c r="N115">
        <v>0</v>
      </c>
      <c r="O115">
        <f t="shared" si="22"/>
        <v>0.49911088069444143</v>
      </c>
      <c r="P115">
        <f t="shared" si="25"/>
        <v>7.4942202278518328</v>
      </c>
      <c r="Q115">
        <f t="shared" si="17"/>
        <v>50</v>
      </c>
      <c r="R115">
        <f t="shared" si="18"/>
        <v>749</v>
      </c>
      <c r="S115" s="3">
        <f t="shared" si="19"/>
        <v>442.4954240390482</v>
      </c>
      <c r="T115">
        <f t="shared" si="20"/>
        <v>2455.2220000000002</v>
      </c>
      <c r="U115" s="3">
        <f t="shared" si="21"/>
        <v>2897.7174240390486</v>
      </c>
      <c r="V115" s="3">
        <f t="shared" si="23"/>
        <v>-475.85677539039989</v>
      </c>
      <c r="W115">
        <f t="shared" si="24"/>
        <v>-483</v>
      </c>
    </row>
    <row r="116" spans="1:23" x14ac:dyDescent="0.2">
      <c r="A116" s="1">
        <v>42551</v>
      </c>
      <c r="B116">
        <v>29.4</v>
      </c>
      <c r="C116">
        <v>3.319</v>
      </c>
      <c r="D116" s="2">
        <v>8.8580897860801446</v>
      </c>
      <c r="E116" s="4">
        <f t="shared" si="14"/>
        <v>5</v>
      </c>
      <c r="I116">
        <f t="shared" si="15"/>
        <v>2940</v>
      </c>
      <c r="J116">
        <f t="shared" si="16"/>
        <v>-522</v>
      </c>
      <c r="L116" cm="1">
        <f t="array" ref="L116">IF(E116=4,LINEST(B$5:B116,C$5:D116,FALSE),0)</f>
        <v>0</v>
      </c>
      <c r="O116">
        <f t="shared" si="22"/>
        <v>0</v>
      </c>
      <c r="P116">
        <f t="shared" si="25"/>
        <v>0</v>
      </c>
      <c r="Q116">
        <f t="shared" si="17"/>
        <v>50</v>
      </c>
      <c r="R116">
        <f t="shared" si="18"/>
        <v>749</v>
      </c>
      <c r="S116" s="3">
        <f t="shared" si="19"/>
        <v>442.90448930400726</v>
      </c>
      <c r="T116">
        <f t="shared" si="20"/>
        <v>2485.931</v>
      </c>
      <c r="U116" s="3">
        <f t="shared" si="21"/>
        <v>2928.8354893040073</v>
      </c>
      <c r="V116" s="3">
        <f t="shared" si="23"/>
        <v>-506.97484065535855</v>
      </c>
      <c r="W116">
        <f t="shared" si="24"/>
        <v>-522</v>
      </c>
    </row>
    <row r="117" spans="1:23" x14ac:dyDescent="0.2">
      <c r="A117" s="1">
        <v>42552</v>
      </c>
      <c r="B117">
        <v>29.81</v>
      </c>
      <c r="C117">
        <v>3.3650000000000002</v>
      </c>
      <c r="D117" s="2">
        <v>8.8588410104011874</v>
      </c>
      <c r="E117" s="4">
        <f t="shared" si="14"/>
        <v>6</v>
      </c>
      <c r="I117">
        <f t="shared" si="15"/>
        <v>2981</v>
      </c>
      <c r="J117">
        <f t="shared" si="16"/>
        <v>-563</v>
      </c>
      <c r="L117" cm="1">
        <f t="array" ref="L117">IF(E117=4,LINEST(B$5:B117,C$5:D117,FALSE),0)</f>
        <v>0</v>
      </c>
      <c r="O117">
        <f t="shared" si="22"/>
        <v>0</v>
      </c>
      <c r="P117">
        <f t="shared" si="25"/>
        <v>0</v>
      </c>
      <c r="Q117">
        <f t="shared" si="17"/>
        <v>50</v>
      </c>
      <c r="R117">
        <f t="shared" si="18"/>
        <v>749</v>
      </c>
      <c r="S117" s="3">
        <f t="shared" si="19"/>
        <v>442.94205052005935</v>
      </c>
      <c r="T117">
        <f t="shared" si="20"/>
        <v>2520.3850000000002</v>
      </c>
      <c r="U117" s="3">
        <f t="shared" si="21"/>
        <v>2963.3270505200594</v>
      </c>
      <c r="V117" s="3">
        <f t="shared" si="23"/>
        <v>-541.46640187141065</v>
      </c>
      <c r="W117">
        <f t="shared" si="24"/>
        <v>-563</v>
      </c>
    </row>
    <row r="118" spans="1:23" x14ac:dyDescent="0.2">
      <c r="A118" s="1">
        <v>42555</v>
      </c>
      <c r="B118">
        <v>29.81</v>
      </c>
      <c r="C118">
        <v>3.3650000000000002</v>
      </c>
      <c r="D118" s="2">
        <v>8.8588410104011874</v>
      </c>
      <c r="E118" s="4">
        <f t="shared" si="14"/>
        <v>2</v>
      </c>
      <c r="I118">
        <f t="shared" si="15"/>
        <v>2981</v>
      </c>
      <c r="J118">
        <f t="shared" si="16"/>
        <v>-563</v>
      </c>
      <c r="L118" cm="1">
        <f t="array" ref="L118">IF(E118=4,LINEST(B$5:B118,C$5:D118,FALSE),0)</f>
        <v>0</v>
      </c>
      <c r="O118">
        <f t="shared" si="22"/>
        <v>0</v>
      </c>
      <c r="P118">
        <f t="shared" si="25"/>
        <v>0</v>
      </c>
      <c r="Q118">
        <f t="shared" si="17"/>
        <v>50</v>
      </c>
      <c r="R118">
        <f t="shared" si="18"/>
        <v>749</v>
      </c>
      <c r="S118" s="3">
        <f t="shared" si="19"/>
        <v>442.94205052005935</v>
      </c>
      <c r="T118">
        <f t="shared" si="20"/>
        <v>2520.3850000000002</v>
      </c>
      <c r="U118" s="3">
        <f t="shared" si="21"/>
        <v>2963.3270505200594</v>
      </c>
      <c r="V118" s="3">
        <f t="shared" si="23"/>
        <v>-541.46640187141065</v>
      </c>
      <c r="W118">
        <f t="shared" si="24"/>
        <v>-563</v>
      </c>
    </row>
    <row r="119" spans="1:23" x14ac:dyDescent="0.2">
      <c r="A119" s="1">
        <v>42556</v>
      </c>
      <c r="B119">
        <v>28.45</v>
      </c>
      <c r="C119">
        <v>3.206</v>
      </c>
      <c r="D119" s="2">
        <v>8.8739862757330012</v>
      </c>
      <c r="E119" s="4">
        <f t="shared" si="14"/>
        <v>3</v>
      </c>
      <c r="I119">
        <f t="shared" si="15"/>
        <v>2845</v>
      </c>
      <c r="J119">
        <f t="shared" si="16"/>
        <v>-427</v>
      </c>
      <c r="L119" cm="1">
        <f t="array" ref="L119">IF(E119=4,LINEST(B$5:B119,C$5:D119,FALSE),0)</f>
        <v>0</v>
      </c>
      <c r="O119">
        <f t="shared" si="22"/>
        <v>0</v>
      </c>
      <c r="P119">
        <f t="shared" si="25"/>
        <v>0</v>
      </c>
      <c r="Q119">
        <f t="shared" si="17"/>
        <v>50</v>
      </c>
      <c r="R119">
        <f t="shared" si="18"/>
        <v>749</v>
      </c>
      <c r="S119" s="3">
        <f t="shared" si="19"/>
        <v>443.69931378665007</v>
      </c>
      <c r="T119">
        <f t="shared" si="20"/>
        <v>2401.2939999999999</v>
      </c>
      <c r="U119" s="3">
        <f t="shared" si="21"/>
        <v>2844.9933137866501</v>
      </c>
      <c r="V119" s="3">
        <f t="shared" si="23"/>
        <v>-423.13266513800136</v>
      </c>
      <c r="W119">
        <f t="shared" si="24"/>
        <v>-427</v>
      </c>
    </row>
    <row r="120" spans="1:23" x14ac:dyDescent="0.2">
      <c r="A120" s="1">
        <v>42557</v>
      </c>
      <c r="B120">
        <v>28.58</v>
      </c>
      <c r="C120">
        <v>3.2210000000000001</v>
      </c>
      <c r="D120" s="2">
        <v>8.8730208009934799</v>
      </c>
      <c r="E120" s="4">
        <f t="shared" si="14"/>
        <v>4</v>
      </c>
      <c r="I120">
        <f t="shared" si="15"/>
        <v>2858</v>
      </c>
      <c r="J120">
        <f t="shared" si="16"/>
        <v>-440</v>
      </c>
      <c r="L120" cm="1">
        <f t="array" ref="L120:N120">IF(E120=4,LINEST(B$5:B120,C$5:D120,FALSE),0)</f>
        <v>0.49058036322730264</v>
      </c>
      <c r="M120">
        <v>7.5228236436113161</v>
      </c>
      <c r="N120">
        <v>0</v>
      </c>
      <c r="O120">
        <f t="shared" si="22"/>
        <v>0.49058036322730264</v>
      </c>
      <c r="P120">
        <f t="shared" si="25"/>
        <v>7.5228236436113161</v>
      </c>
      <c r="Q120">
        <f t="shared" si="17"/>
        <v>49</v>
      </c>
      <c r="R120">
        <f t="shared" si="18"/>
        <v>752</v>
      </c>
      <c r="S120" s="3">
        <f t="shared" si="19"/>
        <v>434.77801924868049</v>
      </c>
      <c r="T120">
        <f t="shared" si="20"/>
        <v>2422.192</v>
      </c>
      <c r="U120" s="3">
        <f t="shared" si="21"/>
        <v>2856.9700192486807</v>
      </c>
      <c r="V120" s="3">
        <f t="shared" si="23"/>
        <v>-435.10937060003198</v>
      </c>
      <c r="W120">
        <f t="shared" si="24"/>
        <v>-440</v>
      </c>
    </row>
    <row r="121" spans="1:23" x14ac:dyDescent="0.2">
      <c r="A121" s="1">
        <v>42558</v>
      </c>
      <c r="B121">
        <v>28.52</v>
      </c>
      <c r="C121">
        <v>3.214</v>
      </c>
      <c r="D121" s="2">
        <v>8.8736776602364653</v>
      </c>
      <c r="E121" s="4">
        <f t="shared" si="14"/>
        <v>5</v>
      </c>
      <c r="I121">
        <f t="shared" si="15"/>
        <v>2852</v>
      </c>
      <c r="J121">
        <f t="shared" si="16"/>
        <v>-434</v>
      </c>
      <c r="L121" cm="1">
        <f t="array" ref="L121">IF(E121=4,LINEST(B$5:B121,C$5:D121,FALSE),0)</f>
        <v>0</v>
      </c>
      <c r="O121">
        <f t="shared" si="22"/>
        <v>0</v>
      </c>
      <c r="P121">
        <f t="shared" si="25"/>
        <v>0</v>
      </c>
      <c r="Q121">
        <f t="shared" si="17"/>
        <v>49</v>
      </c>
      <c r="R121">
        <f t="shared" si="18"/>
        <v>752</v>
      </c>
      <c r="S121" s="3">
        <f t="shared" si="19"/>
        <v>434.81020535158677</v>
      </c>
      <c r="T121">
        <f t="shared" si="20"/>
        <v>2416.9279999999999</v>
      </c>
      <c r="U121" s="3">
        <f t="shared" si="21"/>
        <v>2851.7382053515867</v>
      </c>
      <c r="V121" s="3">
        <f t="shared" si="23"/>
        <v>-429.87755670293791</v>
      </c>
      <c r="W121">
        <f t="shared" si="24"/>
        <v>-434</v>
      </c>
    </row>
    <row r="122" spans="1:23" x14ac:dyDescent="0.2">
      <c r="A122" s="1">
        <v>42559</v>
      </c>
      <c r="B122">
        <v>28.85</v>
      </c>
      <c r="C122">
        <v>3.2509999999999999</v>
      </c>
      <c r="D122" s="2">
        <v>8.874192556136574</v>
      </c>
      <c r="E122" s="4">
        <f t="shared" si="14"/>
        <v>6</v>
      </c>
      <c r="I122">
        <f t="shared" si="15"/>
        <v>2885</v>
      </c>
      <c r="J122">
        <f t="shared" si="16"/>
        <v>-467</v>
      </c>
      <c r="L122" cm="1">
        <f t="array" ref="L122">IF(E122=4,LINEST(B$5:B122,C$5:D122,FALSE),0)</f>
        <v>0</v>
      </c>
      <c r="O122">
        <f t="shared" si="22"/>
        <v>0</v>
      </c>
      <c r="P122">
        <f t="shared" si="25"/>
        <v>0</v>
      </c>
      <c r="Q122">
        <f t="shared" si="17"/>
        <v>49</v>
      </c>
      <c r="R122">
        <f t="shared" si="18"/>
        <v>752</v>
      </c>
      <c r="S122" s="3">
        <f t="shared" si="19"/>
        <v>434.83543525069211</v>
      </c>
      <c r="T122">
        <f t="shared" si="20"/>
        <v>2444.752</v>
      </c>
      <c r="U122" s="3">
        <f t="shared" si="21"/>
        <v>2879.5874352506921</v>
      </c>
      <c r="V122" s="3">
        <f t="shared" si="23"/>
        <v>-457.72678660204338</v>
      </c>
      <c r="W122">
        <f t="shared" si="24"/>
        <v>-467</v>
      </c>
    </row>
    <row r="123" spans="1:23" x14ac:dyDescent="0.2">
      <c r="A123" s="1">
        <v>42562</v>
      </c>
      <c r="B123">
        <v>28.38</v>
      </c>
      <c r="C123">
        <v>3.198</v>
      </c>
      <c r="D123" s="2">
        <v>8.8742964352720453</v>
      </c>
      <c r="E123" s="4">
        <f t="shared" si="14"/>
        <v>2</v>
      </c>
      <c r="I123">
        <f t="shared" si="15"/>
        <v>2838</v>
      </c>
      <c r="J123">
        <f t="shared" si="16"/>
        <v>-420</v>
      </c>
      <c r="L123" cm="1">
        <f t="array" ref="L123">IF(E123=4,LINEST(B$5:B123,C$5:D123,FALSE),0)</f>
        <v>0</v>
      </c>
      <c r="O123">
        <f t="shared" si="22"/>
        <v>0</v>
      </c>
      <c r="P123">
        <f t="shared" si="25"/>
        <v>0</v>
      </c>
      <c r="Q123">
        <f t="shared" si="17"/>
        <v>49</v>
      </c>
      <c r="R123">
        <f t="shared" si="18"/>
        <v>752</v>
      </c>
      <c r="S123" s="3">
        <f t="shared" si="19"/>
        <v>434.84052532833022</v>
      </c>
      <c r="T123">
        <f t="shared" si="20"/>
        <v>2404.8960000000002</v>
      </c>
      <c r="U123" s="3">
        <f t="shared" si="21"/>
        <v>2839.7365253283306</v>
      </c>
      <c r="V123" s="3">
        <f t="shared" si="23"/>
        <v>-417.87587667968182</v>
      </c>
      <c r="W123">
        <f t="shared" si="24"/>
        <v>-420</v>
      </c>
    </row>
    <row r="124" spans="1:23" x14ac:dyDescent="0.2">
      <c r="A124" s="1">
        <v>42563</v>
      </c>
      <c r="B124">
        <v>28.21</v>
      </c>
      <c r="C124">
        <v>3.2010000000000001</v>
      </c>
      <c r="D124" s="2">
        <v>8.812870977819431</v>
      </c>
      <c r="E124" s="4">
        <f t="shared" si="14"/>
        <v>3</v>
      </c>
      <c r="I124">
        <f t="shared" si="15"/>
        <v>2821</v>
      </c>
      <c r="J124">
        <f t="shared" si="16"/>
        <v>-403</v>
      </c>
      <c r="L124" cm="1">
        <f t="array" ref="L124">IF(E124=4,LINEST(B$5:B124,C$5:D124,FALSE),0)</f>
        <v>0</v>
      </c>
      <c r="O124">
        <f t="shared" si="22"/>
        <v>0</v>
      </c>
      <c r="P124">
        <f t="shared" si="25"/>
        <v>0</v>
      </c>
      <c r="Q124">
        <f t="shared" si="17"/>
        <v>49</v>
      </c>
      <c r="R124">
        <f t="shared" si="18"/>
        <v>752</v>
      </c>
      <c r="S124" s="3">
        <f t="shared" si="19"/>
        <v>431.8306779131521</v>
      </c>
      <c r="T124">
        <f t="shared" si="20"/>
        <v>2407.152</v>
      </c>
      <c r="U124" s="3">
        <f t="shared" si="21"/>
        <v>2838.9826779131522</v>
      </c>
      <c r="V124" s="3">
        <f t="shared" si="23"/>
        <v>-417.12202926450345</v>
      </c>
      <c r="W124">
        <f t="shared" si="24"/>
        <v>-403</v>
      </c>
    </row>
    <row r="125" spans="1:23" x14ac:dyDescent="0.2">
      <c r="A125" s="1">
        <v>42564</v>
      </c>
      <c r="B125">
        <v>28.24</v>
      </c>
      <c r="C125">
        <v>3.2</v>
      </c>
      <c r="D125" s="2">
        <v>8.8249999999999993</v>
      </c>
      <c r="E125" s="4">
        <f t="shared" si="14"/>
        <v>4</v>
      </c>
      <c r="I125">
        <f t="shared" si="15"/>
        <v>2824</v>
      </c>
      <c r="J125">
        <f t="shared" si="16"/>
        <v>-406</v>
      </c>
      <c r="L125" cm="1">
        <f t="array" ref="L125:N125">IF(E125=4,LINEST(B$5:B125,C$5:D125,FALSE),0)</f>
        <v>0.49493717488428013</v>
      </c>
      <c r="M125">
        <v>7.5079762646216013</v>
      </c>
      <c r="N125">
        <v>0</v>
      </c>
      <c r="O125">
        <f t="shared" si="22"/>
        <v>0.49493717488428013</v>
      </c>
      <c r="P125">
        <f t="shared" si="25"/>
        <v>7.5079762646216013</v>
      </c>
      <c r="Q125">
        <f t="shared" si="17"/>
        <v>49</v>
      </c>
      <c r="R125">
        <f t="shared" si="18"/>
        <v>751</v>
      </c>
      <c r="S125" s="3">
        <f t="shared" si="19"/>
        <v>432.42499999999995</v>
      </c>
      <c r="T125">
        <f t="shared" si="20"/>
        <v>2403.2000000000003</v>
      </c>
      <c r="U125" s="3">
        <f t="shared" si="21"/>
        <v>2835.625</v>
      </c>
      <c r="V125" s="3">
        <f t="shared" si="23"/>
        <v>-413.76435135135125</v>
      </c>
      <c r="W125">
        <f t="shared" si="24"/>
        <v>-406</v>
      </c>
    </row>
    <row r="126" spans="1:23" x14ac:dyDescent="0.2">
      <c r="A126" s="1">
        <v>42565</v>
      </c>
      <c r="B126">
        <v>28.25</v>
      </c>
      <c r="C126">
        <v>3.2010000000000001</v>
      </c>
      <c r="D126" s="2">
        <v>8.8253670727897529</v>
      </c>
      <c r="E126" s="4">
        <f t="shared" si="14"/>
        <v>5</v>
      </c>
      <c r="I126">
        <f t="shared" si="15"/>
        <v>2825</v>
      </c>
      <c r="J126">
        <f t="shared" si="16"/>
        <v>-407</v>
      </c>
      <c r="L126" cm="1">
        <f t="array" ref="L126">IF(E126=4,LINEST(B$5:B126,C$5:D126,FALSE),0)</f>
        <v>0</v>
      </c>
      <c r="O126">
        <f t="shared" si="22"/>
        <v>0</v>
      </c>
      <c r="P126">
        <f t="shared" si="25"/>
        <v>0</v>
      </c>
      <c r="Q126">
        <f t="shared" si="17"/>
        <v>49</v>
      </c>
      <c r="R126">
        <f t="shared" si="18"/>
        <v>751</v>
      </c>
      <c r="S126" s="3">
        <f t="shared" si="19"/>
        <v>432.44298656669787</v>
      </c>
      <c r="T126">
        <f t="shared" si="20"/>
        <v>2403.951</v>
      </c>
      <c r="U126" s="3">
        <f t="shared" si="21"/>
        <v>2836.393986566698</v>
      </c>
      <c r="V126" s="3">
        <f t="shared" si="23"/>
        <v>-414.53333791804926</v>
      </c>
      <c r="W126">
        <f t="shared" si="24"/>
        <v>-407</v>
      </c>
    </row>
    <row r="127" spans="1:23" x14ac:dyDescent="0.2">
      <c r="A127" s="1">
        <v>42566</v>
      </c>
      <c r="B127">
        <v>28.37</v>
      </c>
      <c r="C127">
        <v>3.2149999999999999</v>
      </c>
      <c r="D127" s="2">
        <v>8.8242612752721623</v>
      </c>
      <c r="E127" s="4">
        <f t="shared" si="14"/>
        <v>6</v>
      </c>
      <c r="I127">
        <f t="shared" si="15"/>
        <v>2837</v>
      </c>
      <c r="J127">
        <f t="shared" si="16"/>
        <v>-419</v>
      </c>
      <c r="L127" cm="1">
        <f t="array" ref="L127">IF(E127=4,LINEST(B$5:B127,C$5:D127,FALSE),0)</f>
        <v>0</v>
      </c>
      <c r="O127">
        <f t="shared" si="22"/>
        <v>0</v>
      </c>
      <c r="P127">
        <f t="shared" si="25"/>
        <v>0</v>
      </c>
      <c r="Q127">
        <f t="shared" si="17"/>
        <v>49</v>
      </c>
      <c r="R127">
        <f t="shared" si="18"/>
        <v>751</v>
      </c>
      <c r="S127" s="3">
        <f t="shared" si="19"/>
        <v>432.38880248833595</v>
      </c>
      <c r="T127">
        <f t="shared" si="20"/>
        <v>2414.4649999999997</v>
      </c>
      <c r="U127" s="3">
        <f t="shared" si="21"/>
        <v>2846.8538024883355</v>
      </c>
      <c r="V127" s="3">
        <f t="shared" si="23"/>
        <v>-424.99315383968678</v>
      </c>
      <c r="W127">
        <f t="shared" si="24"/>
        <v>-419</v>
      </c>
    </row>
    <row r="128" spans="1:23" x14ac:dyDescent="0.2">
      <c r="A128" s="1">
        <v>42569</v>
      </c>
      <c r="B128">
        <v>28.18</v>
      </c>
      <c r="C128">
        <v>3.194</v>
      </c>
      <c r="D128" s="2">
        <v>8.8227927363807144</v>
      </c>
      <c r="E128" s="4">
        <f t="shared" si="14"/>
        <v>2</v>
      </c>
      <c r="I128">
        <f t="shared" si="15"/>
        <v>2818</v>
      </c>
      <c r="J128">
        <f t="shared" si="16"/>
        <v>-400</v>
      </c>
      <c r="L128" cm="1">
        <f t="array" ref="L128">IF(E128=4,LINEST(B$5:B128,C$5:D128,FALSE),0)</f>
        <v>0</v>
      </c>
      <c r="O128">
        <f t="shared" si="22"/>
        <v>0</v>
      </c>
      <c r="P128">
        <f t="shared" si="25"/>
        <v>0</v>
      </c>
      <c r="Q128">
        <f t="shared" si="17"/>
        <v>49</v>
      </c>
      <c r="R128">
        <f t="shared" si="18"/>
        <v>751</v>
      </c>
      <c r="S128" s="3">
        <f t="shared" si="19"/>
        <v>432.316844082655</v>
      </c>
      <c r="T128">
        <f t="shared" si="20"/>
        <v>2398.694</v>
      </c>
      <c r="U128" s="3">
        <f t="shared" si="21"/>
        <v>2831.0108440826548</v>
      </c>
      <c r="V128" s="3">
        <f t="shared" si="23"/>
        <v>-409.15019543400604</v>
      </c>
      <c r="W128">
        <f t="shared" si="24"/>
        <v>-400</v>
      </c>
    </row>
    <row r="129" spans="1:23" x14ac:dyDescent="0.2">
      <c r="A129" s="1">
        <v>42570</v>
      </c>
      <c r="B129">
        <v>28.06</v>
      </c>
      <c r="C129">
        <v>3.18</v>
      </c>
      <c r="D129" s="2">
        <v>8.8238993710691815</v>
      </c>
      <c r="E129" s="4">
        <f t="shared" si="14"/>
        <v>3</v>
      </c>
      <c r="I129">
        <f t="shared" si="15"/>
        <v>2806</v>
      </c>
      <c r="J129">
        <f t="shared" si="16"/>
        <v>-388</v>
      </c>
      <c r="L129" cm="1">
        <f t="array" ref="L129">IF(E129=4,LINEST(B$5:B129,C$5:D129,FALSE),0)</f>
        <v>0</v>
      </c>
      <c r="O129">
        <f t="shared" si="22"/>
        <v>0</v>
      </c>
      <c r="P129">
        <f t="shared" si="25"/>
        <v>0</v>
      </c>
      <c r="Q129">
        <f t="shared" si="17"/>
        <v>49</v>
      </c>
      <c r="R129">
        <f t="shared" si="18"/>
        <v>751</v>
      </c>
      <c r="S129" s="3">
        <f t="shared" si="19"/>
        <v>432.37106918238987</v>
      </c>
      <c r="T129">
        <f t="shared" si="20"/>
        <v>2388.1800000000003</v>
      </c>
      <c r="U129" s="3">
        <f t="shared" si="21"/>
        <v>2820.5510691823902</v>
      </c>
      <c r="V129" s="3">
        <f t="shared" si="23"/>
        <v>-398.69042053374142</v>
      </c>
      <c r="W129">
        <f t="shared" si="24"/>
        <v>-388</v>
      </c>
    </row>
    <row r="130" spans="1:23" x14ac:dyDescent="0.2">
      <c r="A130" s="1">
        <v>42571</v>
      </c>
      <c r="B130">
        <v>27.57</v>
      </c>
      <c r="C130">
        <v>3.125</v>
      </c>
      <c r="D130" s="2">
        <v>8.8224</v>
      </c>
      <c r="E130" s="4">
        <f t="shared" si="14"/>
        <v>4</v>
      </c>
      <c r="I130">
        <f t="shared" si="15"/>
        <v>2757</v>
      </c>
      <c r="J130">
        <f t="shared" si="16"/>
        <v>-339</v>
      </c>
      <c r="L130" cm="1">
        <f t="array" ref="L130:N130">IF(E130=4,LINEST(B$5:B130,C$5:D130,FALSE),0)</f>
        <v>0.50408553562912362</v>
      </c>
      <c r="M130">
        <v>7.4766714927500777</v>
      </c>
      <c r="N130">
        <v>0</v>
      </c>
      <c r="O130">
        <f t="shared" si="22"/>
        <v>0.50408553562912362</v>
      </c>
      <c r="P130">
        <f t="shared" si="25"/>
        <v>7.4766714927500777</v>
      </c>
      <c r="Q130">
        <f t="shared" si="17"/>
        <v>50</v>
      </c>
      <c r="R130">
        <f t="shared" si="18"/>
        <v>748</v>
      </c>
      <c r="S130" s="3">
        <f t="shared" si="19"/>
        <v>441.12</v>
      </c>
      <c r="T130">
        <f t="shared" si="20"/>
        <v>2337.5</v>
      </c>
      <c r="U130" s="3">
        <f t="shared" si="21"/>
        <v>2778.62</v>
      </c>
      <c r="V130" s="3">
        <f t="shared" si="23"/>
        <v>-356.75935135135114</v>
      </c>
      <c r="W130">
        <f t="shared" si="24"/>
        <v>-339</v>
      </c>
    </row>
    <row r="131" spans="1:23" x14ac:dyDescent="0.2">
      <c r="A131" s="1">
        <v>42572</v>
      </c>
      <c r="B131">
        <v>27.65</v>
      </c>
      <c r="C131">
        <v>3.1429999999999998</v>
      </c>
      <c r="D131" s="2">
        <v>8.7973273942093542</v>
      </c>
      <c r="E131" s="4">
        <f t="shared" si="14"/>
        <v>5</v>
      </c>
      <c r="I131">
        <f t="shared" si="15"/>
        <v>2765</v>
      </c>
      <c r="J131">
        <f t="shared" si="16"/>
        <v>-347</v>
      </c>
      <c r="L131" cm="1">
        <f t="array" ref="L131">IF(E131=4,LINEST(B$5:B131,C$5:D131,FALSE),0)</f>
        <v>0</v>
      </c>
      <c r="O131">
        <f t="shared" si="22"/>
        <v>0</v>
      </c>
      <c r="P131">
        <f t="shared" si="25"/>
        <v>0</v>
      </c>
      <c r="Q131">
        <f t="shared" si="17"/>
        <v>50</v>
      </c>
      <c r="R131">
        <f t="shared" si="18"/>
        <v>748</v>
      </c>
      <c r="S131" s="3">
        <f t="shared" si="19"/>
        <v>439.86636971046772</v>
      </c>
      <c r="T131">
        <f t="shared" si="20"/>
        <v>2350.9639999999999</v>
      </c>
      <c r="U131" s="3">
        <f t="shared" si="21"/>
        <v>2790.8303697104675</v>
      </c>
      <c r="V131" s="3">
        <f t="shared" si="23"/>
        <v>-368.96972106181875</v>
      </c>
      <c r="W131">
        <f t="shared" si="24"/>
        <v>-347</v>
      </c>
    </row>
    <row r="132" spans="1:23" x14ac:dyDescent="0.2">
      <c r="A132" s="1">
        <v>42573</v>
      </c>
      <c r="B132">
        <v>28.2</v>
      </c>
      <c r="C132">
        <v>3.2050000000000001</v>
      </c>
      <c r="D132" s="2">
        <v>8.7987519500780031</v>
      </c>
      <c r="E132" s="4">
        <f t="shared" si="14"/>
        <v>6</v>
      </c>
      <c r="I132">
        <f t="shared" si="15"/>
        <v>2820</v>
      </c>
      <c r="J132">
        <f t="shared" si="16"/>
        <v>-402</v>
      </c>
      <c r="L132" cm="1">
        <f t="array" ref="L132">IF(E132=4,LINEST(B$5:B132,C$5:D132,FALSE),0)</f>
        <v>0</v>
      </c>
      <c r="O132">
        <f t="shared" si="22"/>
        <v>0</v>
      </c>
      <c r="P132">
        <f t="shared" si="25"/>
        <v>0</v>
      </c>
      <c r="Q132">
        <f t="shared" si="17"/>
        <v>50</v>
      </c>
      <c r="R132">
        <f t="shared" si="18"/>
        <v>748</v>
      </c>
      <c r="S132" s="3">
        <f t="shared" si="19"/>
        <v>439.93759750390018</v>
      </c>
      <c r="T132">
        <f t="shared" si="20"/>
        <v>2397.34</v>
      </c>
      <c r="U132" s="3">
        <f t="shared" si="21"/>
        <v>2837.2775975039003</v>
      </c>
      <c r="V132" s="3">
        <f t="shared" si="23"/>
        <v>-415.41694885525158</v>
      </c>
      <c r="W132">
        <f t="shared" si="24"/>
        <v>-402</v>
      </c>
    </row>
    <row r="133" spans="1:23" x14ac:dyDescent="0.2">
      <c r="A133" s="1">
        <v>42576</v>
      </c>
      <c r="B133">
        <v>28.1</v>
      </c>
      <c r="C133">
        <v>3.194</v>
      </c>
      <c r="D133" s="2">
        <v>8.7977457733249853</v>
      </c>
      <c r="E133" s="4">
        <f t="shared" si="14"/>
        <v>2</v>
      </c>
      <c r="I133">
        <f t="shared" si="15"/>
        <v>2810</v>
      </c>
      <c r="J133">
        <f t="shared" si="16"/>
        <v>-392</v>
      </c>
      <c r="L133" cm="1">
        <f t="array" ref="L133">IF(E133=4,LINEST(B$5:B133,C$5:D133,FALSE),0)</f>
        <v>0</v>
      </c>
      <c r="O133">
        <f t="shared" si="22"/>
        <v>0</v>
      </c>
      <c r="P133">
        <f t="shared" si="25"/>
        <v>0</v>
      </c>
      <c r="Q133">
        <f t="shared" si="17"/>
        <v>50</v>
      </c>
      <c r="R133">
        <f t="shared" si="18"/>
        <v>748</v>
      </c>
      <c r="S133" s="3">
        <f t="shared" si="19"/>
        <v>439.88728866624928</v>
      </c>
      <c r="T133">
        <f t="shared" si="20"/>
        <v>2389.1120000000001</v>
      </c>
      <c r="U133" s="3">
        <f t="shared" si="21"/>
        <v>2828.9992886662494</v>
      </c>
      <c r="V133" s="3">
        <f t="shared" si="23"/>
        <v>-407.13864001760066</v>
      </c>
      <c r="W133">
        <f t="shared" si="24"/>
        <v>-392</v>
      </c>
    </row>
    <row r="134" spans="1:23" x14ac:dyDescent="0.2">
      <c r="A134" s="1">
        <v>42577</v>
      </c>
      <c r="B134">
        <v>27.95</v>
      </c>
      <c r="C134">
        <v>3.1749999999999998</v>
      </c>
      <c r="D134" s="2">
        <v>8.8031496062992129</v>
      </c>
      <c r="E134" s="4">
        <f t="shared" ref="E134:E197" si="26">WEEKDAY(A134)</f>
        <v>3</v>
      </c>
      <c r="I134">
        <f t="shared" si="15"/>
        <v>2795</v>
      </c>
      <c r="J134">
        <f t="shared" si="16"/>
        <v>-377</v>
      </c>
      <c r="L134" cm="1">
        <f t="array" ref="L134">IF(E134=4,LINEST(B$5:B134,C$5:D134,FALSE),0)</f>
        <v>0</v>
      </c>
      <c r="O134">
        <f t="shared" si="22"/>
        <v>0</v>
      </c>
      <c r="P134">
        <f t="shared" si="25"/>
        <v>0</v>
      </c>
      <c r="Q134">
        <f t="shared" si="17"/>
        <v>50</v>
      </c>
      <c r="R134">
        <f t="shared" si="18"/>
        <v>748</v>
      </c>
      <c r="S134" s="3">
        <f t="shared" si="19"/>
        <v>440.15748031496065</v>
      </c>
      <c r="T134">
        <f t="shared" si="20"/>
        <v>2374.9</v>
      </c>
      <c r="U134" s="3">
        <f t="shared" si="21"/>
        <v>2815.0574803149607</v>
      </c>
      <c r="V134" s="3">
        <f t="shared" si="23"/>
        <v>-393.19683166631194</v>
      </c>
      <c r="W134">
        <f t="shared" si="24"/>
        <v>-377</v>
      </c>
    </row>
    <row r="135" spans="1:23" x14ac:dyDescent="0.2">
      <c r="A135" s="1">
        <v>42578</v>
      </c>
      <c r="B135">
        <v>27.85</v>
      </c>
      <c r="C135">
        <v>3.1640000000000001</v>
      </c>
      <c r="D135" s="2">
        <v>8.8021491782553731</v>
      </c>
      <c r="E135" s="4">
        <f t="shared" si="26"/>
        <v>4</v>
      </c>
      <c r="I135">
        <f t="shared" si="15"/>
        <v>2785</v>
      </c>
      <c r="J135">
        <f t="shared" si="16"/>
        <v>-367</v>
      </c>
      <c r="L135" cm="1">
        <f t="array" ref="L135:N135">IF(E135=4,LINEST(B$5:B135,C$5:D135,FALSE),0)</f>
        <v>0.51501352546211221</v>
      </c>
      <c r="M135">
        <v>7.4393263289697282</v>
      </c>
      <c r="N135">
        <v>0</v>
      </c>
      <c r="O135">
        <f t="shared" si="22"/>
        <v>0.51501352546211221</v>
      </c>
      <c r="P135">
        <f t="shared" si="25"/>
        <v>7.4393263289697282</v>
      </c>
      <c r="Q135">
        <f t="shared" si="17"/>
        <v>52</v>
      </c>
      <c r="R135">
        <f t="shared" si="18"/>
        <v>744</v>
      </c>
      <c r="S135" s="3">
        <f t="shared" si="19"/>
        <v>457.71175726927942</v>
      </c>
      <c r="T135">
        <f t="shared" si="20"/>
        <v>2354.0160000000001</v>
      </c>
      <c r="U135" s="3">
        <f t="shared" si="21"/>
        <v>2811.7277572692797</v>
      </c>
      <c r="V135" s="3">
        <f t="shared" si="23"/>
        <v>-389.86710862063092</v>
      </c>
      <c r="W135">
        <f t="shared" si="24"/>
        <v>-367</v>
      </c>
    </row>
    <row r="136" spans="1:23" x14ac:dyDescent="0.2">
      <c r="A136" s="1">
        <v>42579</v>
      </c>
      <c r="B136">
        <v>28.93</v>
      </c>
      <c r="C136">
        <v>3.2869999999999999</v>
      </c>
      <c r="D136" s="2">
        <v>8.8013386066321875</v>
      </c>
      <c r="E136" s="4">
        <f t="shared" si="26"/>
        <v>5</v>
      </c>
      <c r="I136">
        <f t="shared" si="15"/>
        <v>2893</v>
      </c>
      <c r="J136">
        <f t="shared" si="16"/>
        <v>-475</v>
      </c>
      <c r="L136" cm="1">
        <f t="array" ref="L136">IF(E136=4,LINEST(B$5:B136,C$5:D136,FALSE),0)</f>
        <v>0</v>
      </c>
      <c r="O136">
        <f t="shared" si="22"/>
        <v>0</v>
      </c>
      <c r="P136">
        <f t="shared" si="25"/>
        <v>0</v>
      </c>
      <c r="Q136">
        <f t="shared" si="17"/>
        <v>52</v>
      </c>
      <c r="R136">
        <f t="shared" si="18"/>
        <v>744</v>
      </c>
      <c r="S136" s="3">
        <f t="shared" si="19"/>
        <v>457.66960754487377</v>
      </c>
      <c r="T136">
        <f t="shared" si="20"/>
        <v>2445.5279999999998</v>
      </c>
      <c r="U136" s="3">
        <f t="shared" si="21"/>
        <v>2903.1976075448738</v>
      </c>
      <c r="V136" s="3">
        <f t="shared" si="23"/>
        <v>-481.33695889622504</v>
      </c>
      <c r="W136">
        <f t="shared" si="24"/>
        <v>-475</v>
      </c>
    </row>
    <row r="137" spans="1:23" x14ac:dyDescent="0.2">
      <c r="A137" s="1">
        <v>42580</v>
      </c>
      <c r="B137">
        <v>29.22</v>
      </c>
      <c r="C137">
        <v>3.32</v>
      </c>
      <c r="D137" s="2">
        <v>8.8012048192771086</v>
      </c>
      <c r="E137" s="4">
        <f t="shared" si="26"/>
        <v>6</v>
      </c>
      <c r="I137">
        <f t="shared" si="15"/>
        <v>2922</v>
      </c>
      <c r="J137">
        <f t="shared" si="16"/>
        <v>-504</v>
      </c>
      <c r="L137" cm="1">
        <f t="array" ref="L137">IF(E137=4,LINEST(B$5:B137,C$5:D137,FALSE),0)</f>
        <v>0</v>
      </c>
      <c r="O137">
        <f t="shared" si="22"/>
        <v>0</v>
      </c>
      <c r="P137">
        <f t="shared" si="25"/>
        <v>0</v>
      </c>
      <c r="Q137">
        <f t="shared" si="17"/>
        <v>52</v>
      </c>
      <c r="R137">
        <f t="shared" si="18"/>
        <v>744</v>
      </c>
      <c r="S137" s="3">
        <f t="shared" si="19"/>
        <v>457.66265060240966</v>
      </c>
      <c r="T137">
        <f t="shared" si="20"/>
        <v>2470.08</v>
      </c>
      <c r="U137" s="3">
        <f t="shared" si="21"/>
        <v>2927.7426506024094</v>
      </c>
      <c r="V137" s="3">
        <f t="shared" si="23"/>
        <v>-505.88200195376066</v>
      </c>
      <c r="W137">
        <f t="shared" si="24"/>
        <v>-504</v>
      </c>
    </row>
    <row r="138" spans="1:23" x14ac:dyDescent="0.2">
      <c r="A138" s="1">
        <v>42583</v>
      </c>
      <c r="B138">
        <v>28.51</v>
      </c>
      <c r="C138">
        <v>3.2389999999999999</v>
      </c>
      <c r="D138" s="2">
        <v>8.8020994133991977</v>
      </c>
      <c r="E138" s="4">
        <f t="shared" si="26"/>
        <v>2</v>
      </c>
      <c r="I138">
        <f t="shared" si="15"/>
        <v>2851</v>
      </c>
      <c r="J138">
        <f t="shared" si="16"/>
        <v>-433</v>
      </c>
      <c r="L138" cm="1">
        <f t="array" ref="L138">IF(E138=4,LINEST(B$5:B138,C$5:D138,FALSE),0)</f>
        <v>0</v>
      </c>
      <c r="O138">
        <f t="shared" si="22"/>
        <v>0</v>
      </c>
      <c r="P138">
        <f t="shared" si="25"/>
        <v>0</v>
      </c>
      <c r="Q138">
        <f t="shared" si="17"/>
        <v>52</v>
      </c>
      <c r="R138">
        <f t="shared" si="18"/>
        <v>744</v>
      </c>
      <c r="S138" s="3">
        <f t="shared" si="19"/>
        <v>457.70916949675825</v>
      </c>
      <c r="T138">
        <f t="shared" si="20"/>
        <v>2409.8159999999998</v>
      </c>
      <c r="U138" s="3">
        <f t="shared" si="21"/>
        <v>2867.5251694967583</v>
      </c>
      <c r="V138" s="3">
        <f t="shared" si="23"/>
        <v>-445.66452084810953</v>
      </c>
      <c r="W138">
        <f t="shared" si="24"/>
        <v>-433</v>
      </c>
    </row>
    <row r="139" spans="1:23" x14ac:dyDescent="0.2">
      <c r="A139" s="1">
        <v>42584</v>
      </c>
      <c r="B139">
        <v>28.23</v>
      </c>
      <c r="C139">
        <v>3.1989999999999998</v>
      </c>
      <c r="D139" s="2">
        <v>8.8246326977180374</v>
      </c>
      <c r="E139" s="4">
        <f t="shared" si="26"/>
        <v>3</v>
      </c>
      <c r="I139">
        <f t="shared" ref="I139:I202" si="27">100*B139</f>
        <v>2823</v>
      </c>
      <c r="J139">
        <f t="shared" si="16"/>
        <v>-405</v>
      </c>
      <c r="L139" cm="1">
        <f t="array" ref="L139">IF(E139=4,LINEST(B$5:B139,C$5:D139,FALSE),0)</f>
        <v>0</v>
      </c>
      <c r="O139">
        <f t="shared" si="22"/>
        <v>0</v>
      </c>
      <c r="P139">
        <f t="shared" si="25"/>
        <v>0</v>
      </c>
      <c r="Q139">
        <f t="shared" si="17"/>
        <v>52</v>
      </c>
      <c r="R139">
        <f t="shared" si="18"/>
        <v>744</v>
      </c>
      <c r="S139" s="3">
        <f t="shared" si="19"/>
        <v>458.88090028133797</v>
      </c>
      <c r="T139">
        <f t="shared" si="20"/>
        <v>2380.056</v>
      </c>
      <c r="U139" s="3">
        <f t="shared" si="21"/>
        <v>2838.9369002813382</v>
      </c>
      <c r="V139" s="3">
        <f t="shared" si="23"/>
        <v>-417.07625163268949</v>
      </c>
      <c r="W139">
        <f t="shared" si="24"/>
        <v>-405</v>
      </c>
    </row>
    <row r="140" spans="1:23" x14ac:dyDescent="0.2">
      <c r="A140" s="1">
        <v>42585</v>
      </c>
      <c r="B140">
        <v>28.91</v>
      </c>
      <c r="C140">
        <v>3.2759999999999998</v>
      </c>
      <c r="D140" s="2">
        <v>8.8247863247863254</v>
      </c>
      <c r="E140" s="4">
        <f t="shared" si="26"/>
        <v>4</v>
      </c>
      <c r="I140">
        <f t="shared" si="27"/>
        <v>2891</v>
      </c>
      <c r="J140">
        <f t="shared" ref="J140:J203" si="28">$I$11-I140</f>
        <v>-473</v>
      </c>
      <c r="L140" cm="1">
        <f t="array" ref="L140:N140">IF(E140=4,LINEST(B$5:B140,C$5:D140,FALSE),0)</f>
        <v>0.5179842928010312</v>
      </c>
      <c r="M140">
        <v>7.4292870617912596</v>
      </c>
      <c r="N140">
        <v>0</v>
      </c>
      <c r="O140">
        <f t="shared" si="22"/>
        <v>0.5179842928010312</v>
      </c>
      <c r="P140">
        <f t="shared" si="25"/>
        <v>7.4292870617912596</v>
      </c>
      <c r="Q140">
        <f t="shared" ref="Q140:Q203" si="29">IF(L140=0,Q139,ROUND(L140*100,0))</f>
        <v>52</v>
      </c>
      <c r="R140">
        <f t="shared" ref="R140:R203" si="30">IF(P140=0,R139,ROUND(P140*100,0))</f>
        <v>743</v>
      </c>
      <c r="S140" s="3">
        <f t="shared" ref="S140:S203" si="31">Q140*D140</f>
        <v>458.88888888888891</v>
      </c>
      <c r="T140">
        <f t="shared" ref="T140:T203" si="32">R140*C140</f>
        <v>2434.0679999999998</v>
      </c>
      <c r="U140" s="3">
        <f t="shared" ref="U140:U203" si="33">S140+T140</f>
        <v>2892.9568888888889</v>
      </c>
      <c r="V140" s="3">
        <f t="shared" si="23"/>
        <v>-471.09624024024015</v>
      </c>
      <c r="W140">
        <f t="shared" si="24"/>
        <v>-473</v>
      </c>
    </row>
    <row r="141" spans="1:23" x14ac:dyDescent="0.2">
      <c r="A141" s="1">
        <v>42586</v>
      </c>
      <c r="B141">
        <v>28.83</v>
      </c>
      <c r="C141">
        <v>3.2669999999999999</v>
      </c>
      <c r="D141" s="2">
        <v>8.8246097337006422</v>
      </c>
      <c r="E141" s="4">
        <f t="shared" si="26"/>
        <v>5</v>
      </c>
      <c r="I141">
        <f t="shared" si="27"/>
        <v>2883</v>
      </c>
      <c r="J141">
        <f t="shared" si="28"/>
        <v>-465</v>
      </c>
      <c r="L141" cm="1">
        <f t="array" ref="L141">IF(E141=4,LINEST(B$5:B141,C$5:D141,FALSE),0)</f>
        <v>0</v>
      </c>
      <c r="O141">
        <f t="shared" ref="O141:O204" si="34">IF(ISBLANK(L141),L140,L141)</f>
        <v>0</v>
      </c>
      <c r="P141">
        <f t="shared" si="25"/>
        <v>0</v>
      </c>
      <c r="Q141">
        <f t="shared" si="29"/>
        <v>52</v>
      </c>
      <c r="R141">
        <f t="shared" si="30"/>
        <v>743</v>
      </c>
      <c r="S141" s="3">
        <f t="shared" si="31"/>
        <v>458.87970615243341</v>
      </c>
      <c r="T141">
        <f t="shared" si="32"/>
        <v>2427.3809999999999</v>
      </c>
      <c r="U141" s="3">
        <f t="shared" si="33"/>
        <v>2886.2607061524332</v>
      </c>
      <c r="V141" s="3">
        <f t="shared" ref="V141:V204" si="35">$U$11-U141</f>
        <v>-464.40005750378441</v>
      </c>
      <c r="W141">
        <f t="shared" ref="W141:W204" si="36">J141</f>
        <v>-465</v>
      </c>
    </row>
    <row r="142" spans="1:23" x14ac:dyDescent="0.2">
      <c r="A142" s="1">
        <v>42587</v>
      </c>
      <c r="B142">
        <v>28.39</v>
      </c>
      <c r="C142">
        <v>3.2170000000000001</v>
      </c>
      <c r="D142" s="2">
        <v>8.8249922287845823</v>
      </c>
      <c r="E142" s="4">
        <f t="shared" si="26"/>
        <v>6</v>
      </c>
      <c r="I142">
        <f t="shared" si="27"/>
        <v>2839</v>
      </c>
      <c r="J142">
        <f t="shared" si="28"/>
        <v>-421</v>
      </c>
      <c r="L142" cm="1">
        <f t="array" ref="L142">IF(E142=4,LINEST(B$5:B142,C$5:D142,FALSE),0)</f>
        <v>0</v>
      </c>
      <c r="O142">
        <f t="shared" si="34"/>
        <v>0</v>
      </c>
      <c r="P142">
        <f t="shared" si="25"/>
        <v>0</v>
      </c>
      <c r="Q142">
        <f t="shared" si="29"/>
        <v>52</v>
      </c>
      <c r="R142">
        <f t="shared" si="30"/>
        <v>743</v>
      </c>
      <c r="S142" s="3">
        <f t="shared" si="31"/>
        <v>458.8995958967983</v>
      </c>
      <c r="T142">
        <f t="shared" si="32"/>
        <v>2390.2310000000002</v>
      </c>
      <c r="U142" s="3">
        <f t="shared" si="33"/>
        <v>2849.1305958967987</v>
      </c>
      <c r="V142" s="3">
        <f t="shared" si="35"/>
        <v>-427.26994724814995</v>
      </c>
      <c r="W142">
        <f t="shared" si="36"/>
        <v>-421</v>
      </c>
    </row>
    <row r="143" spans="1:23" x14ac:dyDescent="0.2">
      <c r="A143" s="1">
        <v>42590</v>
      </c>
      <c r="B143">
        <v>28.16</v>
      </c>
      <c r="C143">
        <v>3.1909999999999998</v>
      </c>
      <c r="D143" s="2">
        <v>8.824819805703541</v>
      </c>
      <c r="E143" s="4">
        <f t="shared" si="26"/>
        <v>2</v>
      </c>
      <c r="I143">
        <f t="shared" si="27"/>
        <v>2816</v>
      </c>
      <c r="J143">
        <f t="shared" si="28"/>
        <v>-398</v>
      </c>
      <c r="L143" cm="1">
        <f t="array" ref="L143">IF(E143=4,LINEST(B$5:B143,C$5:D143,FALSE),0)</f>
        <v>0</v>
      </c>
      <c r="O143">
        <f t="shared" si="34"/>
        <v>0</v>
      </c>
      <c r="P143">
        <f t="shared" si="25"/>
        <v>0</v>
      </c>
      <c r="Q143">
        <f t="shared" si="29"/>
        <v>52</v>
      </c>
      <c r="R143">
        <f t="shared" si="30"/>
        <v>743</v>
      </c>
      <c r="S143" s="3">
        <f t="shared" si="31"/>
        <v>458.89062989658413</v>
      </c>
      <c r="T143">
        <f t="shared" si="32"/>
        <v>2370.913</v>
      </c>
      <c r="U143" s="3">
        <f t="shared" si="33"/>
        <v>2829.803629896584</v>
      </c>
      <c r="V143" s="3">
        <f t="shared" si="35"/>
        <v>-407.94298124793522</v>
      </c>
      <c r="W143">
        <f t="shared" si="36"/>
        <v>-398</v>
      </c>
    </row>
    <row r="144" spans="1:23" x14ac:dyDescent="0.2">
      <c r="A144" s="1">
        <v>42591</v>
      </c>
      <c r="B144">
        <v>27.57</v>
      </c>
      <c r="C144">
        <v>3.0979999999999999</v>
      </c>
      <c r="D144" s="2">
        <v>8.8992898644286633</v>
      </c>
      <c r="E144" s="4">
        <f t="shared" si="26"/>
        <v>3</v>
      </c>
      <c r="I144">
        <f t="shared" si="27"/>
        <v>2757</v>
      </c>
      <c r="J144">
        <f t="shared" si="28"/>
        <v>-339</v>
      </c>
      <c r="L144" cm="1">
        <f t="array" ref="L144">IF(E144=4,LINEST(B$5:B144,C$5:D144,FALSE),0)</f>
        <v>0</v>
      </c>
      <c r="O144">
        <f t="shared" si="34"/>
        <v>0</v>
      </c>
      <c r="P144">
        <f t="shared" si="25"/>
        <v>0</v>
      </c>
      <c r="Q144">
        <f t="shared" si="29"/>
        <v>52</v>
      </c>
      <c r="R144">
        <f t="shared" si="30"/>
        <v>743</v>
      </c>
      <c r="S144" s="3">
        <f t="shared" si="31"/>
        <v>462.76307295029051</v>
      </c>
      <c r="T144">
        <f t="shared" si="32"/>
        <v>2301.8139999999999</v>
      </c>
      <c r="U144" s="3">
        <f t="shared" si="33"/>
        <v>2764.5770729502901</v>
      </c>
      <c r="V144" s="3">
        <f t="shared" si="35"/>
        <v>-342.71642430164138</v>
      </c>
      <c r="W144">
        <f t="shared" si="36"/>
        <v>-339</v>
      </c>
    </row>
    <row r="145" spans="1:23" x14ac:dyDescent="0.2">
      <c r="A145" s="1">
        <v>42592</v>
      </c>
      <c r="B145">
        <v>27.19</v>
      </c>
      <c r="C145">
        <v>3.0590000000000002</v>
      </c>
      <c r="D145" s="2">
        <v>8.8885256619810402</v>
      </c>
      <c r="E145" s="4">
        <f t="shared" si="26"/>
        <v>4</v>
      </c>
      <c r="I145">
        <f t="shared" si="27"/>
        <v>2719</v>
      </c>
      <c r="J145">
        <f t="shared" si="28"/>
        <v>-301</v>
      </c>
      <c r="L145" cm="1">
        <f t="array" ref="L145:N145">IF(E145=4,LINEST(B$5:B145,C$5:D145,FALSE),0)</f>
        <v>0.52058006987489625</v>
      </c>
      <c r="M145">
        <v>7.4202336051275797</v>
      </c>
      <c r="N145">
        <v>0</v>
      </c>
      <c r="O145">
        <f t="shared" si="34"/>
        <v>0.52058006987489625</v>
      </c>
      <c r="P145">
        <f t="shared" si="25"/>
        <v>7.4202336051275797</v>
      </c>
      <c r="Q145">
        <f t="shared" si="29"/>
        <v>52</v>
      </c>
      <c r="R145">
        <f t="shared" si="30"/>
        <v>742</v>
      </c>
      <c r="S145" s="3">
        <f t="shared" si="31"/>
        <v>462.2033344230141</v>
      </c>
      <c r="T145">
        <f t="shared" si="32"/>
        <v>2269.7780000000002</v>
      </c>
      <c r="U145" s="3">
        <f t="shared" si="33"/>
        <v>2731.9813344230142</v>
      </c>
      <c r="V145" s="3">
        <f t="shared" si="35"/>
        <v>-310.12068577436548</v>
      </c>
      <c r="W145">
        <f t="shared" si="36"/>
        <v>-301</v>
      </c>
    </row>
    <row r="146" spans="1:23" x14ac:dyDescent="0.2">
      <c r="A146" s="1">
        <v>42593</v>
      </c>
      <c r="B146">
        <v>27.12</v>
      </c>
      <c r="C146">
        <v>3.0510000000000002</v>
      </c>
      <c r="D146" s="2">
        <v>8.8888888888888893</v>
      </c>
      <c r="E146" s="4">
        <f t="shared" si="26"/>
        <v>5</v>
      </c>
      <c r="I146">
        <f t="shared" si="27"/>
        <v>2712</v>
      </c>
      <c r="J146">
        <f t="shared" si="28"/>
        <v>-294</v>
      </c>
      <c r="L146" cm="1">
        <f t="array" ref="L146">IF(E146=4,LINEST(B$5:B146,C$5:D146,FALSE),0)</f>
        <v>0</v>
      </c>
      <c r="O146">
        <f t="shared" si="34"/>
        <v>0</v>
      </c>
      <c r="P146">
        <f t="shared" ref="P146:P209" si="37">IF(ISBLANK(M146),M146,M146)</f>
        <v>0</v>
      </c>
      <c r="Q146">
        <f t="shared" si="29"/>
        <v>52</v>
      </c>
      <c r="R146">
        <f t="shared" si="30"/>
        <v>742</v>
      </c>
      <c r="S146" s="3">
        <f t="shared" si="31"/>
        <v>462.22222222222223</v>
      </c>
      <c r="T146">
        <f t="shared" si="32"/>
        <v>2263.8420000000001</v>
      </c>
      <c r="U146" s="3">
        <f t="shared" si="33"/>
        <v>2726.0642222222223</v>
      </c>
      <c r="V146" s="3">
        <f t="shared" si="35"/>
        <v>-304.20357357357352</v>
      </c>
      <c r="W146">
        <f t="shared" si="36"/>
        <v>-294</v>
      </c>
    </row>
    <row r="147" spans="1:23" x14ac:dyDescent="0.2">
      <c r="A147" s="1">
        <v>42594</v>
      </c>
      <c r="B147">
        <v>27.24</v>
      </c>
      <c r="C147">
        <v>3.0640000000000001</v>
      </c>
      <c r="D147" s="2">
        <v>8.8903394255874666</v>
      </c>
      <c r="E147" s="4">
        <f t="shared" si="26"/>
        <v>6</v>
      </c>
      <c r="I147">
        <f t="shared" si="27"/>
        <v>2724</v>
      </c>
      <c r="J147">
        <f t="shared" si="28"/>
        <v>-306</v>
      </c>
      <c r="L147" cm="1">
        <f t="array" ref="L147">IF(E147=4,LINEST(B$5:B147,C$5:D147,FALSE),0)</f>
        <v>0</v>
      </c>
      <c r="O147">
        <f t="shared" si="34"/>
        <v>0</v>
      </c>
      <c r="P147">
        <f t="shared" si="37"/>
        <v>0</v>
      </c>
      <c r="Q147">
        <f t="shared" si="29"/>
        <v>52</v>
      </c>
      <c r="R147">
        <f t="shared" si="30"/>
        <v>742</v>
      </c>
      <c r="S147" s="3">
        <f t="shared" si="31"/>
        <v>462.29765013054828</v>
      </c>
      <c r="T147">
        <f t="shared" si="32"/>
        <v>2273.4879999999998</v>
      </c>
      <c r="U147" s="3">
        <f t="shared" si="33"/>
        <v>2735.7856501305482</v>
      </c>
      <c r="V147" s="3">
        <f t="shared" si="35"/>
        <v>-313.92500148189947</v>
      </c>
      <c r="W147">
        <f t="shared" si="36"/>
        <v>-306</v>
      </c>
    </row>
    <row r="148" spans="1:23" x14ac:dyDescent="0.2">
      <c r="A148" s="1">
        <v>42597</v>
      </c>
      <c r="B148">
        <v>27.27</v>
      </c>
      <c r="C148">
        <v>3.073</v>
      </c>
      <c r="D148" s="2">
        <v>8.8740644321509929</v>
      </c>
      <c r="E148" s="4">
        <f t="shared" si="26"/>
        <v>2</v>
      </c>
      <c r="I148">
        <f t="shared" si="27"/>
        <v>2727</v>
      </c>
      <c r="J148">
        <f t="shared" si="28"/>
        <v>-309</v>
      </c>
      <c r="L148" cm="1">
        <f t="array" ref="L148">IF(E148=4,LINEST(B$5:B148,C$5:D148,FALSE),0)</f>
        <v>0</v>
      </c>
      <c r="O148">
        <f t="shared" si="34"/>
        <v>0</v>
      </c>
      <c r="P148">
        <f t="shared" si="37"/>
        <v>0</v>
      </c>
      <c r="Q148">
        <f t="shared" si="29"/>
        <v>52</v>
      </c>
      <c r="R148">
        <f t="shared" si="30"/>
        <v>742</v>
      </c>
      <c r="S148" s="3">
        <f t="shared" si="31"/>
        <v>461.45135047185164</v>
      </c>
      <c r="T148">
        <f t="shared" si="32"/>
        <v>2280.1660000000002</v>
      </c>
      <c r="U148" s="3">
        <f t="shared" si="33"/>
        <v>2741.6173504718518</v>
      </c>
      <c r="V148" s="3">
        <f t="shared" si="35"/>
        <v>-319.756701823203</v>
      </c>
      <c r="W148">
        <f t="shared" si="36"/>
        <v>-309</v>
      </c>
    </row>
    <row r="149" spans="1:23" x14ac:dyDescent="0.2">
      <c r="A149" s="1">
        <v>42598</v>
      </c>
      <c r="B149">
        <v>27.44</v>
      </c>
      <c r="C149">
        <v>3.0920000000000001</v>
      </c>
      <c r="D149" s="2">
        <v>8.8745148771022002</v>
      </c>
      <c r="E149" s="4">
        <f t="shared" si="26"/>
        <v>3</v>
      </c>
      <c r="I149">
        <f t="shared" si="27"/>
        <v>2744</v>
      </c>
      <c r="J149">
        <f t="shared" si="28"/>
        <v>-326</v>
      </c>
      <c r="L149" cm="1">
        <f t="array" ref="L149">IF(E149=4,LINEST(B$5:B149,C$5:D149,FALSE),0)</f>
        <v>0</v>
      </c>
      <c r="O149">
        <f t="shared" si="34"/>
        <v>0</v>
      </c>
      <c r="P149">
        <f t="shared" si="37"/>
        <v>0</v>
      </c>
      <c r="Q149">
        <f t="shared" si="29"/>
        <v>52</v>
      </c>
      <c r="R149">
        <f t="shared" si="30"/>
        <v>742</v>
      </c>
      <c r="S149" s="3">
        <f t="shared" si="31"/>
        <v>461.47477360931441</v>
      </c>
      <c r="T149">
        <f t="shared" si="32"/>
        <v>2294.2640000000001</v>
      </c>
      <c r="U149" s="3">
        <f t="shared" si="33"/>
        <v>2755.7387736093146</v>
      </c>
      <c r="V149" s="3">
        <f t="shared" si="35"/>
        <v>-333.8781249606659</v>
      </c>
      <c r="W149">
        <f t="shared" si="36"/>
        <v>-326</v>
      </c>
    </row>
    <row r="150" spans="1:23" x14ac:dyDescent="0.2">
      <c r="A150" s="1">
        <v>42599</v>
      </c>
      <c r="B150">
        <v>27.36</v>
      </c>
      <c r="C150">
        <v>3.0830000000000002</v>
      </c>
      <c r="D150" s="2">
        <v>8.8744729159909177</v>
      </c>
      <c r="E150" s="4">
        <f t="shared" si="26"/>
        <v>4</v>
      </c>
      <c r="I150">
        <f t="shared" si="27"/>
        <v>2736</v>
      </c>
      <c r="J150">
        <f t="shared" si="28"/>
        <v>-318</v>
      </c>
      <c r="L150" cm="1">
        <f t="array" ref="L150:N150">IF(E150=4,LINEST(B$5:B150,C$5:D150,FALSE),0)</f>
        <v>0.52351807313475918</v>
      </c>
      <c r="M150">
        <v>7.4095368961240622</v>
      </c>
      <c r="N150">
        <v>0</v>
      </c>
      <c r="O150">
        <f t="shared" si="34"/>
        <v>0.52351807313475918</v>
      </c>
      <c r="P150">
        <f t="shared" si="37"/>
        <v>7.4095368961240622</v>
      </c>
      <c r="Q150">
        <f t="shared" si="29"/>
        <v>52</v>
      </c>
      <c r="R150">
        <f t="shared" si="30"/>
        <v>741</v>
      </c>
      <c r="S150" s="3">
        <f t="shared" si="31"/>
        <v>461.47259163152773</v>
      </c>
      <c r="T150">
        <f t="shared" si="32"/>
        <v>2284.5030000000002</v>
      </c>
      <c r="U150" s="3">
        <f t="shared" si="33"/>
        <v>2745.975591631528</v>
      </c>
      <c r="V150" s="3">
        <f t="shared" si="35"/>
        <v>-324.11494298287926</v>
      </c>
      <c r="W150">
        <f t="shared" si="36"/>
        <v>-318</v>
      </c>
    </row>
    <row r="151" spans="1:23" x14ac:dyDescent="0.2">
      <c r="A151" s="1">
        <v>42600</v>
      </c>
      <c r="B151">
        <v>27.6</v>
      </c>
      <c r="C151">
        <v>3.11</v>
      </c>
      <c r="D151" s="2">
        <v>8.87459807073955</v>
      </c>
      <c r="E151" s="4">
        <f t="shared" si="26"/>
        <v>5</v>
      </c>
      <c r="I151">
        <f t="shared" si="27"/>
        <v>2760</v>
      </c>
      <c r="J151">
        <f t="shared" si="28"/>
        <v>-342</v>
      </c>
      <c r="L151" cm="1">
        <f t="array" ref="L151">IF(E151=4,LINEST(B$5:B151,C$5:D151,FALSE),0)</f>
        <v>0</v>
      </c>
      <c r="O151">
        <f t="shared" si="34"/>
        <v>0</v>
      </c>
      <c r="P151">
        <f t="shared" si="37"/>
        <v>0</v>
      </c>
      <c r="Q151">
        <f t="shared" si="29"/>
        <v>52</v>
      </c>
      <c r="R151">
        <f t="shared" si="30"/>
        <v>741</v>
      </c>
      <c r="S151" s="3">
        <f t="shared" si="31"/>
        <v>461.47909967845658</v>
      </c>
      <c r="T151">
        <f t="shared" si="32"/>
        <v>2304.5099999999998</v>
      </c>
      <c r="U151" s="3">
        <f t="shared" si="33"/>
        <v>2765.9890996784561</v>
      </c>
      <c r="V151" s="3">
        <f t="shared" si="35"/>
        <v>-344.12845102980737</v>
      </c>
      <c r="W151">
        <f t="shared" si="36"/>
        <v>-342</v>
      </c>
    </row>
    <row r="152" spans="1:23" x14ac:dyDescent="0.2">
      <c r="A152" s="1">
        <v>42601</v>
      </c>
      <c r="B152">
        <v>26.82</v>
      </c>
      <c r="C152">
        <v>3.0219999999999998</v>
      </c>
      <c r="D152" s="2">
        <v>8.8749172733289221</v>
      </c>
      <c r="E152" s="4">
        <f t="shared" si="26"/>
        <v>6</v>
      </c>
      <c r="I152">
        <f t="shared" si="27"/>
        <v>2682</v>
      </c>
      <c r="J152">
        <f t="shared" si="28"/>
        <v>-264</v>
      </c>
      <c r="L152" cm="1">
        <f t="array" ref="L152">IF(E152=4,LINEST(B$5:B152,C$5:D152,FALSE),0)</f>
        <v>0</v>
      </c>
      <c r="O152">
        <f t="shared" si="34"/>
        <v>0</v>
      </c>
      <c r="P152">
        <f t="shared" si="37"/>
        <v>0</v>
      </c>
      <c r="Q152">
        <f t="shared" si="29"/>
        <v>52</v>
      </c>
      <c r="R152">
        <f t="shared" si="30"/>
        <v>741</v>
      </c>
      <c r="S152" s="3">
        <f t="shared" si="31"/>
        <v>461.49569821310394</v>
      </c>
      <c r="T152">
        <f t="shared" si="32"/>
        <v>2239.3019999999997</v>
      </c>
      <c r="U152" s="3">
        <f t="shared" si="33"/>
        <v>2700.7976982131036</v>
      </c>
      <c r="V152" s="3">
        <f t="shared" si="35"/>
        <v>-278.93704956445481</v>
      </c>
      <c r="W152">
        <f t="shared" si="36"/>
        <v>-264</v>
      </c>
    </row>
    <row r="153" spans="1:23" x14ac:dyDescent="0.2">
      <c r="A153" s="1">
        <v>42604</v>
      </c>
      <c r="B153">
        <v>27.03</v>
      </c>
      <c r="C153">
        <v>3.0459999999999998</v>
      </c>
      <c r="D153" s="2">
        <v>8.8739330269205521</v>
      </c>
      <c r="E153" s="4">
        <f t="shared" si="26"/>
        <v>2</v>
      </c>
      <c r="I153">
        <f t="shared" si="27"/>
        <v>2703</v>
      </c>
      <c r="J153">
        <f t="shared" si="28"/>
        <v>-285</v>
      </c>
      <c r="L153" cm="1">
        <f t="array" ref="L153">IF(E153=4,LINEST(B$5:B153,C$5:D153,FALSE),0)</f>
        <v>0</v>
      </c>
      <c r="O153">
        <f t="shared" si="34"/>
        <v>0</v>
      </c>
      <c r="P153">
        <f t="shared" si="37"/>
        <v>0</v>
      </c>
      <c r="Q153">
        <f t="shared" si="29"/>
        <v>52</v>
      </c>
      <c r="R153">
        <f t="shared" si="30"/>
        <v>741</v>
      </c>
      <c r="S153" s="3">
        <f t="shared" si="31"/>
        <v>461.44451739986869</v>
      </c>
      <c r="T153">
        <f t="shared" si="32"/>
        <v>2257.0859999999998</v>
      </c>
      <c r="U153" s="3">
        <f t="shared" si="33"/>
        <v>2718.5305173998686</v>
      </c>
      <c r="V153" s="3">
        <f t="shared" si="35"/>
        <v>-296.66986875121984</v>
      </c>
      <c r="W153">
        <f t="shared" si="36"/>
        <v>-285</v>
      </c>
    </row>
    <row r="154" spans="1:23" x14ac:dyDescent="0.2">
      <c r="A154" s="1">
        <v>42605</v>
      </c>
      <c r="B154">
        <v>27.76</v>
      </c>
      <c r="C154">
        <v>3.1280000000000001</v>
      </c>
      <c r="D154" s="2">
        <v>8.8746803069053719</v>
      </c>
      <c r="E154" s="4">
        <f t="shared" si="26"/>
        <v>3</v>
      </c>
      <c r="I154">
        <f t="shared" si="27"/>
        <v>2776</v>
      </c>
      <c r="J154">
        <f t="shared" si="28"/>
        <v>-358</v>
      </c>
      <c r="L154" cm="1">
        <f t="array" ref="L154">IF(E154=4,LINEST(B$5:B154,C$5:D154,FALSE),0)</f>
        <v>0</v>
      </c>
      <c r="O154">
        <f t="shared" si="34"/>
        <v>0</v>
      </c>
      <c r="P154">
        <f t="shared" si="37"/>
        <v>0</v>
      </c>
      <c r="Q154">
        <f t="shared" si="29"/>
        <v>52</v>
      </c>
      <c r="R154">
        <f t="shared" si="30"/>
        <v>741</v>
      </c>
      <c r="S154" s="3">
        <f t="shared" si="31"/>
        <v>461.48337595907935</v>
      </c>
      <c r="T154">
        <f t="shared" si="32"/>
        <v>2317.848</v>
      </c>
      <c r="U154" s="3">
        <f t="shared" si="33"/>
        <v>2779.3313759590792</v>
      </c>
      <c r="V154" s="3">
        <f t="shared" si="35"/>
        <v>-357.47072731043045</v>
      </c>
      <c r="W154">
        <f t="shared" si="36"/>
        <v>-358</v>
      </c>
    </row>
    <row r="155" spans="1:23" x14ac:dyDescent="0.2">
      <c r="A155" s="1">
        <v>42606</v>
      </c>
      <c r="B155">
        <v>28.17</v>
      </c>
      <c r="C155">
        <v>3.1739999999999999</v>
      </c>
      <c r="D155" s="2">
        <v>8.8752362948960304</v>
      </c>
      <c r="E155" s="4">
        <f t="shared" si="26"/>
        <v>4</v>
      </c>
      <c r="I155">
        <f t="shared" si="27"/>
        <v>2817</v>
      </c>
      <c r="J155">
        <f t="shared" si="28"/>
        <v>-399</v>
      </c>
      <c r="L155" cm="1">
        <f t="array" ref="L155:N155">IF(E155=4,LINEST(B$5:B155,C$5:D155,FALSE),0)</f>
        <v>0.52555661406312981</v>
      </c>
      <c r="M155">
        <v>7.4019993216909539</v>
      </c>
      <c r="N155">
        <v>0</v>
      </c>
      <c r="O155">
        <f t="shared" si="34"/>
        <v>0.52555661406312981</v>
      </c>
      <c r="P155">
        <f t="shared" si="37"/>
        <v>7.4019993216909539</v>
      </c>
      <c r="Q155">
        <f t="shared" si="29"/>
        <v>53</v>
      </c>
      <c r="R155">
        <f t="shared" si="30"/>
        <v>740</v>
      </c>
      <c r="S155" s="3">
        <f t="shared" si="31"/>
        <v>470.38752362948964</v>
      </c>
      <c r="T155">
        <f t="shared" si="32"/>
        <v>2348.7599999999998</v>
      </c>
      <c r="U155" s="3">
        <f t="shared" si="33"/>
        <v>2819.1475236294896</v>
      </c>
      <c r="V155" s="3">
        <f t="shared" si="35"/>
        <v>-397.28687498084082</v>
      </c>
      <c r="W155">
        <f t="shared" si="36"/>
        <v>-399</v>
      </c>
    </row>
    <row r="156" spans="1:23" x14ac:dyDescent="0.2">
      <c r="A156" s="1">
        <v>42607</v>
      </c>
      <c r="B156">
        <v>28.05</v>
      </c>
      <c r="C156">
        <v>3.2120000000000002</v>
      </c>
      <c r="D156" s="2">
        <v>8.7328767123287676</v>
      </c>
      <c r="E156" s="4">
        <f t="shared" si="26"/>
        <v>5</v>
      </c>
      <c r="I156">
        <f t="shared" si="27"/>
        <v>2805</v>
      </c>
      <c r="J156">
        <f t="shared" si="28"/>
        <v>-387</v>
      </c>
      <c r="L156" cm="1">
        <f t="array" ref="L156">IF(E156=4,LINEST(B$5:B156,C$5:D156,FALSE),0)</f>
        <v>0</v>
      </c>
      <c r="O156">
        <f t="shared" si="34"/>
        <v>0</v>
      </c>
      <c r="P156">
        <f t="shared" si="37"/>
        <v>0</v>
      </c>
      <c r="Q156">
        <f t="shared" si="29"/>
        <v>53</v>
      </c>
      <c r="R156">
        <f t="shared" si="30"/>
        <v>740</v>
      </c>
      <c r="S156" s="3">
        <f t="shared" si="31"/>
        <v>462.84246575342468</v>
      </c>
      <c r="T156">
        <f t="shared" si="32"/>
        <v>2376.88</v>
      </c>
      <c r="U156" s="3">
        <f t="shared" si="33"/>
        <v>2839.7224657534248</v>
      </c>
      <c r="V156" s="3">
        <f t="shared" si="35"/>
        <v>-417.86181710477604</v>
      </c>
      <c r="W156">
        <f t="shared" si="36"/>
        <v>-387</v>
      </c>
    </row>
    <row r="157" spans="1:23" x14ac:dyDescent="0.2">
      <c r="A157" s="1">
        <v>42608</v>
      </c>
      <c r="B157">
        <v>28.19</v>
      </c>
      <c r="C157">
        <v>3.2280000000000002</v>
      </c>
      <c r="D157" s="2">
        <v>8.7329615861214371</v>
      </c>
      <c r="E157" s="4">
        <f t="shared" si="26"/>
        <v>6</v>
      </c>
      <c r="I157">
        <f t="shared" si="27"/>
        <v>2819</v>
      </c>
      <c r="J157">
        <f t="shared" si="28"/>
        <v>-401</v>
      </c>
      <c r="L157" cm="1">
        <f t="array" ref="L157">IF(E157=4,LINEST(B$5:B157,C$5:D157,FALSE),0)</f>
        <v>0</v>
      </c>
      <c r="O157">
        <f t="shared" si="34"/>
        <v>0</v>
      </c>
      <c r="P157">
        <f t="shared" si="37"/>
        <v>0</v>
      </c>
      <c r="Q157">
        <f t="shared" si="29"/>
        <v>53</v>
      </c>
      <c r="R157">
        <f t="shared" si="30"/>
        <v>740</v>
      </c>
      <c r="S157" s="3">
        <f t="shared" si="31"/>
        <v>462.84696406443618</v>
      </c>
      <c r="T157">
        <f t="shared" si="32"/>
        <v>2388.7200000000003</v>
      </c>
      <c r="U157" s="3">
        <f t="shared" si="33"/>
        <v>2851.5669640644364</v>
      </c>
      <c r="V157" s="3">
        <f t="shared" si="35"/>
        <v>-429.70631541578769</v>
      </c>
      <c r="W157">
        <f t="shared" si="36"/>
        <v>-401</v>
      </c>
    </row>
    <row r="158" spans="1:23" x14ac:dyDescent="0.2">
      <c r="A158" s="1">
        <v>42611</v>
      </c>
      <c r="B158">
        <v>28.07</v>
      </c>
      <c r="C158">
        <v>3.214</v>
      </c>
      <c r="D158" s="2">
        <v>8.7336652146857503</v>
      </c>
      <c r="E158" s="4">
        <f t="shared" si="26"/>
        <v>2</v>
      </c>
      <c r="I158">
        <f t="shared" si="27"/>
        <v>2807</v>
      </c>
      <c r="J158">
        <f t="shared" si="28"/>
        <v>-389</v>
      </c>
      <c r="L158" cm="1">
        <f t="array" ref="L158">IF(E158=4,LINEST(B$5:B158,C$5:D158,FALSE),0)</f>
        <v>0</v>
      </c>
      <c r="O158">
        <f t="shared" si="34"/>
        <v>0</v>
      </c>
      <c r="P158">
        <f t="shared" si="37"/>
        <v>0</v>
      </c>
      <c r="Q158">
        <f t="shared" si="29"/>
        <v>53</v>
      </c>
      <c r="R158">
        <f t="shared" si="30"/>
        <v>740</v>
      </c>
      <c r="S158" s="3">
        <f t="shared" si="31"/>
        <v>462.88425637834479</v>
      </c>
      <c r="T158">
        <f t="shared" si="32"/>
        <v>2378.36</v>
      </c>
      <c r="U158" s="3">
        <f t="shared" si="33"/>
        <v>2841.2442563783447</v>
      </c>
      <c r="V158" s="3">
        <f t="shared" si="35"/>
        <v>-419.383607729696</v>
      </c>
      <c r="W158">
        <f t="shared" si="36"/>
        <v>-389</v>
      </c>
    </row>
    <row r="159" spans="1:23" x14ac:dyDescent="0.2">
      <c r="A159" s="1">
        <v>42612</v>
      </c>
      <c r="B159">
        <v>27.57</v>
      </c>
      <c r="C159">
        <v>3.157</v>
      </c>
      <c r="D159" s="2">
        <v>8.73297434273044</v>
      </c>
      <c r="E159" s="4">
        <f t="shared" si="26"/>
        <v>3</v>
      </c>
      <c r="I159">
        <f t="shared" si="27"/>
        <v>2757</v>
      </c>
      <c r="J159">
        <f t="shared" si="28"/>
        <v>-339</v>
      </c>
      <c r="L159" cm="1">
        <f t="array" ref="L159">IF(E159=4,LINEST(B$5:B159,C$5:D159,FALSE),0)</f>
        <v>0</v>
      </c>
      <c r="O159">
        <f t="shared" si="34"/>
        <v>0</v>
      </c>
      <c r="P159">
        <f t="shared" si="37"/>
        <v>0</v>
      </c>
      <c r="Q159">
        <f t="shared" si="29"/>
        <v>53</v>
      </c>
      <c r="R159">
        <f t="shared" si="30"/>
        <v>740</v>
      </c>
      <c r="S159" s="3">
        <f t="shared" si="31"/>
        <v>462.84764016471331</v>
      </c>
      <c r="T159">
        <f t="shared" si="32"/>
        <v>2336.1799999999998</v>
      </c>
      <c r="U159" s="3">
        <f t="shared" si="33"/>
        <v>2799.0276401647134</v>
      </c>
      <c r="V159" s="3">
        <f t="shared" si="35"/>
        <v>-377.16699151606463</v>
      </c>
      <c r="W159">
        <f t="shared" si="36"/>
        <v>-339</v>
      </c>
    </row>
    <row r="160" spans="1:23" x14ac:dyDescent="0.2">
      <c r="A160" s="1">
        <v>42613</v>
      </c>
      <c r="B160">
        <v>27.97</v>
      </c>
      <c r="C160">
        <v>3.2029999999999998</v>
      </c>
      <c r="D160" s="2">
        <v>8.7324383390571345</v>
      </c>
      <c r="E160" s="4">
        <f t="shared" si="26"/>
        <v>4</v>
      </c>
      <c r="I160">
        <f t="shared" si="27"/>
        <v>2797</v>
      </c>
      <c r="J160">
        <f t="shared" si="28"/>
        <v>-379</v>
      </c>
      <c r="L160" cm="1">
        <f t="array" ref="L160:N160">IF(E160=4,LINEST(B$5:B160,C$5:D160,FALSE),0)</f>
        <v>0.53788606229238412</v>
      </c>
      <c r="M160">
        <v>7.3605114054785759</v>
      </c>
      <c r="N160">
        <v>0</v>
      </c>
      <c r="O160">
        <f t="shared" si="34"/>
        <v>0.53788606229238412</v>
      </c>
      <c r="P160">
        <f t="shared" si="37"/>
        <v>7.3605114054785759</v>
      </c>
      <c r="Q160">
        <f t="shared" si="29"/>
        <v>54</v>
      </c>
      <c r="R160">
        <f t="shared" si="30"/>
        <v>736</v>
      </c>
      <c r="S160" s="3">
        <f t="shared" si="31"/>
        <v>471.55167030908524</v>
      </c>
      <c r="T160">
        <f t="shared" si="32"/>
        <v>2357.4079999999999</v>
      </c>
      <c r="U160" s="3">
        <f t="shared" si="33"/>
        <v>2828.9596703090851</v>
      </c>
      <c r="V160" s="3">
        <f t="shared" si="35"/>
        <v>-407.09902166043639</v>
      </c>
      <c r="W160">
        <f t="shared" si="36"/>
        <v>-379</v>
      </c>
    </row>
    <row r="161" spans="1:23" x14ac:dyDescent="0.2">
      <c r="A161" s="1">
        <v>42614</v>
      </c>
      <c r="B161">
        <v>27.18</v>
      </c>
      <c r="C161">
        <v>3.113</v>
      </c>
      <c r="D161" s="2">
        <v>8.7311275297141027</v>
      </c>
      <c r="E161" s="4">
        <f t="shared" si="26"/>
        <v>5</v>
      </c>
      <c r="I161">
        <f t="shared" si="27"/>
        <v>2718</v>
      </c>
      <c r="J161">
        <f t="shared" si="28"/>
        <v>-300</v>
      </c>
      <c r="L161" cm="1">
        <f t="array" ref="L161">IF(E161=4,LINEST(B$5:B161,C$5:D161,FALSE),0)</f>
        <v>0</v>
      </c>
      <c r="O161">
        <f t="shared" si="34"/>
        <v>0</v>
      </c>
      <c r="P161">
        <f t="shared" si="37"/>
        <v>0</v>
      </c>
      <c r="Q161">
        <f t="shared" si="29"/>
        <v>54</v>
      </c>
      <c r="R161">
        <f t="shared" si="30"/>
        <v>736</v>
      </c>
      <c r="S161" s="3">
        <f t="shared" si="31"/>
        <v>471.48088660456153</v>
      </c>
      <c r="T161">
        <f t="shared" si="32"/>
        <v>2291.1680000000001</v>
      </c>
      <c r="U161" s="3">
        <f t="shared" si="33"/>
        <v>2762.6488866045615</v>
      </c>
      <c r="V161" s="3">
        <f t="shared" si="35"/>
        <v>-340.78823795591279</v>
      </c>
      <c r="W161">
        <f t="shared" si="36"/>
        <v>-300</v>
      </c>
    </row>
    <row r="162" spans="1:23" x14ac:dyDescent="0.2">
      <c r="A162" s="1">
        <v>42615</v>
      </c>
      <c r="B162">
        <v>27.08</v>
      </c>
      <c r="C162">
        <v>3.101</v>
      </c>
      <c r="D162" s="2">
        <v>8.7326668816510793</v>
      </c>
      <c r="E162" s="4">
        <f t="shared" si="26"/>
        <v>6</v>
      </c>
      <c r="I162">
        <f t="shared" si="27"/>
        <v>2708</v>
      </c>
      <c r="J162">
        <f t="shared" si="28"/>
        <v>-290</v>
      </c>
      <c r="L162" cm="1">
        <f t="array" ref="L162">IF(E162=4,LINEST(B$5:B162,C$5:D162,FALSE),0)</f>
        <v>0</v>
      </c>
      <c r="O162">
        <f t="shared" si="34"/>
        <v>0</v>
      </c>
      <c r="P162">
        <f t="shared" si="37"/>
        <v>0</v>
      </c>
      <c r="Q162">
        <f t="shared" si="29"/>
        <v>54</v>
      </c>
      <c r="R162">
        <f t="shared" si="30"/>
        <v>736</v>
      </c>
      <c r="S162" s="3">
        <f t="shared" si="31"/>
        <v>471.56401160915829</v>
      </c>
      <c r="T162">
        <f t="shared" si="32"/>
        <v>2282.3359999999998</v>
      </c>
      <c r="U162" s="3">
        <f t="shared" si="33"/>
        <v>2753.9000116091579</v>
      </c>
      <c r="V162" s="3">
        <f t="shared" si="35"/>
        <v>-332.03936296050915</v>
      </c>
      <c r="W162">
        <f t="shared" si="36"/>
        <v>-290</v>
      </c>
    </row>
    <row r="163" spans="1:23" x14ac:dyDescent="0.2">
      <c r="A163" s="1">
        <v>42618</v>
      </c>
      <c r="B163">
        <v>27.08</v>
      </c>
      <c r="C163">
        <v>3.101</v>
      </c>
      <c r="D163" s="2">
        <v>8.7326668816510793</v>
      </c>
      <c r="E163" s="4">
        <f t="shared" si="26"/>
        <v>2</v>
      </c>
      <c r="I163">
        <f t="shared" si="27"/>
        <v>2708</v>
      </c>
      <c r="J163">
        <f t="shared" si="28"/>
        <v>-290</v>
      </c>
      <c r="L163" cm="1">
        <f t="array" ref="L163">IF(E163=4,LINEST(B$5:B163,C$5:D163,FALSE),0)</f>
        <v>0</v>
      </c>
      <c r="O163">
        <f t="shared" si="34"/>
        <v>0</v>
      </c>
      <c r="P163">
        <f t="shared" si="37"/>
        <v>0</v>
      </c>
      <c r="Q163">
        <f t="shared" si="29"/>
        <v>54</v>
      </c>
      <c r="R163">
        <f t="shared" si="30"/>
        <v>736</v>
      </c>
      <c r="S163" s="3">
        <f t="shared" si="31"/>
        <v>471.56401160915829</v>
      </c>
      <c r="T163">
        <f t="shared" si="32"/>
        <v>2282.3359999999998</v>
      </c>
      <c r="U163" s="3">
        <f t="shared" si="33"/>
        <v>2753.9000116091579</v>
      </c>
      <c r="V163" s="3">
        <f t="shared" si="35"/>
        <v>-332.03936296050915</v>
      </c>
      <c r="W163">
        <f t="shared" si="36"/>
        <v>-290</v>
      </c>
    </row>
    <row r="164" spans="1:23" x14ac:dyDescent="0.2">
      <c r="A164" s="1">
        <v>42619</v>
      </c>
      <c r="B164">
        <v>26.71</v>
      </c>
      <c r="C164">
        <v>3.0590000000000002</v>
      </c>
      <c r="D164" s="2">
        <v>8.7316116377901274</v>
      </c>
      <c r="E164" s="4">
        <f t="shared" si="26"/>
        <v>3</v>
      </c>
      <c r="I164">
        <f t="shared" si="27"/>
        <v>2671</v>
      </c>
      <c r="J164">
        <f t="shared" si="28"/>
        <v>-253</v>
      </c>
      <c r="L164" cm="1">
        <f t="array" ref="L164">IF(E164=4,LINEST(B$5:B164,C$5:D164,FALSE),0)</f>
        <v>0</v>
      </c>
      <c r="O164">
        <f t="shared" si="34"/>
        <v>0</v>
      </c>
      <c r="P164">
        <f t="shared" si="37"/>
        <v>0</v>
      </c>
      <c r="Q164">
        <f t="shared" si="29"/>
        <v>54</v>
      </c>
      <c r="R164">
        <f t="shared" si="30"/>
        <v>736</v>
      </c>
      <c r="S164" s="3">
        <f t="shared" si="31"/>
        <v>471.50702844066689</v>
      </c>
      <c r="T164">
        <f t="shared" si="32"/>
        <v>2251.424</v>
      </c>
      <c r="U164" s="3">
        <f t="shared" si="33"/>
        <v>2722.931028440667</v>
      </c>
      <c r="V164" s="3">
        <f t="shared" si="35"/>
        <v>-301.07037979201823</v>
      </c>
      <c r="W164">
        <f t="shared" si="36"/>
        <v>-253</v>
      </c>
    </row>
    <row r="165" spans="1:23" x14ac:dyDescent="0.2">
      <c r="A165" s="1">
        <v>42620</v>
      </c>
      <c r="B165">
        <v>26.6</v>
      </c>
      <c r="C165">
        <v>3.0459999999999998</v>
      </c>
      <c r="D165" s="2">
        <v>8.7327642810242949</v>
      </c>
      <c r="E165" s="4">
        <f t="shared" si="26"/>
        <v>4</v>
      </c>
      <c r="I165">
        <f t="shared" si="27"/>
        <v>2660</v>
      </c>
      <c r="J165">
        <f t="shared" si="28"/>
        <v>-242</v>
      </c>
      <c r="L165" cm="1">
        <f t="array" ref="L165:N165">IF(E165=4,LINEST(B$5:B165,C$5:D165,FALSE),0)</f>
        <v>0.54877275934263781</v>
      </c>
      <c r="M165">
        <v>7.3222363264249921</v>
      </c>
      <c r="N165">
        <v>0</v>
      </c>
      <c r="O165">
        <f t="shared" si="34"/>
        <v>0.54877275934263781</v>
      </c>
      <c r="P165">
        <f t="shared" si="37"/>
        <v>7.3222363264249921</v>
      </c>
      <c r="Q165">
        <f t="shared" si="29"/>
        <v>55</v>
      </c>
      <c r="R165">
        <f t="shared" si="30"/>
        <v>732</v>
      </c>
      <c r="S165" s="3">
        <f t="shared" si="31"/>
        <v>480.30203545633623</v>
      </c>
      <c r="T165">
        <f t="shared" si="32"/>
        <v>2229.672</v>
      </c>
      <c r="U165" s="3">
        <f t="shared" si="33"/>
        <v>2709.9740354563364</v>
      </c>
      <c r="V165" s="3">
        <f t="shared" si="35"/>
        <v>-288.11338680768768</v>
      </c>
      <c r="W165">
        <f t="shared" si="36"/>
        <v>-242</v>
      </c>
    </row>
    <row r="166" spans="1:23" x14ac:dyDescent="0.2">
      <c r="A166" s="1">
        <v>42621</v>
      </c>
      <c r="B166">
        <v>27.46</v>
      </c>
      <c r="C166">
        <v>3.1440000000000001</v>
      </c>
      <c r="D166" s="2">
        <v>8.7340966921119598</v>
      </c>
      <c r="E166" s="4">
        <f t="shared" si="26"/>
        <v>5</v>
      </c>
      <c r="I166">
        <f t="shared" si="27"/>
        <v>2746</v>
      </c>
      <c r="J166">
        <f t="shared" si="28"/>
        <v>-328</v>
      </c>
      <c r="L166" cm="1">
        <f t="array" ref="L166">IF(E166=4,LINEST(B$5:B166,C$5:D166,FALSE),0)</f>
        <v>0</v>
      </c>
      <c r="O166">
        <f t="shared" si="34"/>
        <v>0</v>
      </c>
      <c r="P166">
        <f t="shared" si="37"/>
        <v>0</v>
      </c>
      <c r="Q166">
        <f t="shared" si="29"/>
        <v>55</v>
      </c>
      <c r="R166">
        <f t="shared" si="30"/>
        <v>732</v>
      </c>
      <c r="S166" s="3">
        <f t="shared" si="31"/>
        <v>480.37531806615777</v>
      </c>
      <c r="T166">
        <f t="shared" si="32"/>
        <v>2301.4079999999999</v>
      </c>
      <c r="U166" s="3">
        <f t="shared" si="33"/>
        <v>2781.7833180661578</v>
      </c>
      <c r="V166" s="3">
        <f t="shared" si="35"/>
        <v>-359.92266941750904</v>
      </c>
      <c r="W166">
        <f t="shared" si="36"/>
        <v>-328</v>
      </c>
    </row>
    <row r="167" spans="1:23" x14ac:dyDescent="0.2">
      <c r="A167" s="1">
        <v>42622</v>
      </c>
      <c r="B167">
        <v>27.24</v>
      </c>
      <c r="C167">
        <v>3.1190000000000002</v>
      </c>
      <c r="D167" s="2">
        <v>8.7335684514267378</v>
      </c>
      <c r="E167" s="4">
        <f t="shared" si="26"/>
        <v>6</v>
      </c>
      <c r="I167">
        <f t="shared" si="27"/>
        <v>2724</v>
      </c>
      <c r="J167">
        <f t="shared" si="28"/>
        <v>-306</v>
      </c>
      <c r="L167" cm="1">
        <f t="array" ref="L167">IF(E167=4,LINEST(B$5:B167,C$5:D167,FALSE),0)</f>
        <v>0</v>
      </c>
      <c r="O167">
        <f t="shared" si="34"/>
        <v>0</v>
      </c>
      <c r="P167">
        <f t="shared" si="37"/>
        <v>0</v>
      </c>
      <c r="Q167">
        <f t="shared" si="29"/>
        <v>55</v>
      </c>
      <c r="R167">
        <f t="shared" si="30"/>
        <v>732</v>
      </c>
      <c r="S167" s="3">
        <f t="shared" si="31"/>
        <v>480.34626482847057</v>
      </c>
      <c r="T167">
        <f t="shared" si="32"/>
        <v>2283.1080000000002</v>
      </c>
      <c r="U167" s="3">
        <f t="shared" si="33"/>
        <v>2763.4542648284705</v>
      </c>
      <c r="V167" s="3">
        <f t="shared" si="35"/>
        <v>-341.59361617982177</v>
      </c>
      <c r="W167">
        <f t="shared" si="36"/>
        <v>-306</v>
      </c>
    </row>
    <row r="168" spans="1:23" x14ac:dyDescent="0.2">
      <c r="A168" s="1">
        <v>42625</v>
      </c>
      <c r="B168">
        <v>27.76</v>
      </c>
      <c r="C168">
        <v>3.1789999999999998</v>
      </c>
      <c r="D168" s="2">
        <v>8.7323057565272109</v>
      </c>
      <c r="E168" s="4">
        <f t="shared" si="26"/>
        <v>2</v>
      </c>
      <c r="I168">
        <f t="shared" si="27"/>
        <v>2776</v>
      </c>
      <c r="J168">
        <f t="shared" si="28"/>
        <v>-358</v>
      </c>
      <c r="L168" cm="1">
        <f t="array" ref="L168">IF(E168=4,LINEST(B$5:B168,C$5:D168,FALSE),0)</f>
        <v>0</v>
      </c>
      <c r="O168">
        <f t="shared" si="34"/>
        <v>0</v>
      </c>
      <c r="P168">
        <f t="shared" si="37"/>
        <v>0</v>
      </c>
      <c r="Q168">
        <f t="shared" si="29"/>
        <v>55</v>
      </c>
      <c r="R168">
        <f t="shared" si="30"/>
        <v>732</v>
      </c>
      <c r="S168" s="3">
        <f t="shared" si="31"/>
        <v>480.27681660899657</v>
      </c>
      <c r="T168">
        <f t="shared" si="32"/>
        <v>2327.0279999999998</v>
      </c>
      <c r="U168" s="3">
        <f t="shared" si="33"/>
        <v>2807.3048166089966</v>
      </c>
      <c r="V168" s="3">
        <f t="shared" si="35"/>
        <v>-385.44416796034784</v>
      </c>
      <c r="W168">
        <f t="shared" si="36"/>
        <v>-358</v>
      </c>
    </row>
    <row r="169" spans="1:23" x14ac:dyDescent="0.2">
      <c r="A169" s="1">
        <v>42626</v>
      </c>
      <c r="B169">
        <v>27.63</v>
      </c>
      <c r="C169">
        <v>3.1760000000000002</v>
      </c>
      <c r="D169" s="2">
        <v>8.6996221662468507</v>
      </c>
      <c r="E169" s="4">
        <f t="shared" si="26"/>
        <v>3</v>
      </c>
      <c r="I169">
        <f t="shared" si="27"/>
        <v>2763</v>
      </c>
      <c r="J169">
        <f t="shared" si="28"/>
        <v>-345</v>
      </c>
      <c r="L169" cm="1">
        <f t="array" ref="L169">IF(E169=4,LINEST(B$5:B169,C$5:D169,FALSE),0)</f>
        <v>0</v>
      </c>
      <c r="O169">
        <f t="shared" si="34"/>
        <v>0</v>
      </c>
      <c r="P169">
        <f t="shared" si="37"/>
        <v>0</v>
      </c>
      <c r="Q169">
        <f t="shared" si="29"/>
        <v>55</v>
      </c>
      <c r="R169">
        <f t="shared" si="30"/>
        <v>732</v>
      </c>
      <c r="S169" s="3">
        <f t="shared" si="31"/>
        <v>478.47921914357681</v>
      </c>
      <c r="T169">
        <f t="shared" si="32"/>
        <v>2324.8320000000003</v>
      </c>
      <c r="U169" s="3">
        <f t="shared" si="33"/>
        <v>2803.3112191435771</v>
      </c>
      <c r="V169" s="3">
        <f t="shared" si="35"/>
        <v>-381.45057049492834</v>
      </c>
      <c r="W169">
        <f t="shared" si="36"/>
        <v>-345</v>
      </c>
    </row>
    <row r="170" spans="1:23" x14ac:dyDescent="0.2">
      <c r="A170" s="1">
        <v>42627</v>
      </c>
      <c r="B170">
        <v>27.71</v>
      </c>
      <c r="C170">
        <v>3.173</v>
      </c>
      <c r="D170" s="2">
        <v>8.7330601953986768</v>
      </c>
      <c r="E170" s="4">
        <f t="shared" si="26"/>
        <v>4</v>
      </c>
      <c r="I170">
        <f t="shared" si="27"/>
        <v>2771</v>
      </c>
      <c r="J170">
        <f t="shared" si="28"/>
        <v>-353</v>
      </c>
      <c r="L170" cm="1">
        <f t="array" ref="L170:N170">IF(E170=4,LINEST(B$5:B170,C$5:D170,FALSE),0)</f>
        <v>0.55933935838845883</v>
      </c>
      <c r="M170">
        <v>7.2863214554080198</v>
      </c>
      <c r="N170">
        <v>0</v>
      </c>
      <c r="O170">
        <f t="shared" si="34"/>
        <v>0.55933935838845883</v>
      </c>
      <c r="P170">
        <f t="shared" si="37"/>
        <v>7.2863214554080198</v>
      </c>
      <c r="Q170">
        <f t="shared" si="29"/>
        <v>56</v>
      </c>
      <c r="R170">
        <f t="shared" si="30"/>
        <v>729</v>
      </c>
      <c r="S170" s="3">
        <f t="shared" si="31"/>
        <v>489.05137094232589</v>
      </c>
      <c r="T170">
        <f t="shared" si="32"/>
        <v>2313.1170000000002</v>
      </c>
      <c r="U170" s="3">
        <f t="shared" si="33"/>
        <v>2802.168370942326</v>
      </c>
      <c r="V170" s="3">
        <f t="shared" si="35"/>
        <v>-380.30772229367722</v>
      </c>
      <c r="W170">
        <f t="shared" si="36"/>
        <v>-353</v>
      </c>
    </row>
    <row r="171" spans="1:23" x14ac:dyDescent="0.2">
      <c r="A171" s="1">
        <v>42628</v>
      </c>
      <c r="B171">
        <v>27.86</v>
      </c>
      <c r="C171">
        <v>3.1909999999999998</v>
      </c>
      <c r="D171" s="2">
        <v>8.7308053901598246</v>
      </c>
      <c r="E171" s="4">
        <f t="shared" si="26"/>
        <v>5</v>
      </c>
      <c r="I171">
        <f t="shared" si="27"/>
        <v>2786</v>
      </c>
      <c r="J171">
        <f t="shared" si="28"/>
        <v>-368</v>
      </c>
      <c r="L171" cm="1">
        <f t="array" ref="L171">IF(E171=4,LINEST(B$5:B171,C$5:D171,FALSE),0)</f>
        <v>0</v>
      </c>
      <c r="O171">
        <f t="shared" si="34"/>
        <v>0</v>
      </c>
      <c r="P171">
        <f t="shared" si="37"/>
        <v>0</v>
      </c>
      <c r="Q171">
        <f t="shared" si="29"/>
        <v>56</v>
      </c>
      <c r="R171">
        <f t="shared" si="30"/>
        <v>729</v>
      </c>
      <c r="S171" s="3">
        <f t="shared" si="31"/>
        <v>488.92510184895019</v>
      </c>
      <c r="T171">
        <f t="shared" si="32"/>
        <v>2326.239</v>
      </c>
      <c r="U171" s="3">
        <f t="shared" si="33"/>
        <v>2815.1641018489504</v>
      </c>
      <c r="V171" s="3">
        <f t="shared" si="35"/>
        <v>-393.30345320030165</v>
      </c>
      <c r="W171">
        <f t="shared" si="36"/>
        <v>-368</v>
      </c>
    </row>
    <row r="172" spans="1:23" x14ac:dyDescent="0.2">
      <c r="A172" s="1">
        <v>42629</v>
      </c>
      <c r="B172">
        <v>28.03</v>
      </c>
      <c r="C172">
        <v>3.2109999999999999</v>
      </c>
      <c r="D172" s="2">
        <v>8.7293677981937101</v>
      </c>
      <c r="E172" s="4">
        <f t="shared" si="26"/>
        <v>6</v>
      </c>
      <c r="I172">
        <f t="shared" si="27"/>
        <v>2803</v>
      </c>
      <c r="J172">
        <f t="shared" si="28"/>
        <v>-385</v>
      </c>
      <c r="L172" cm="1">
        <f t="array" ref="L172">IF(E172=4,LINEST(B$5:B172,C$5:D172,FALSE),0)</f>
        <v>0</v>
      </c>
      <c r="O172">
        <f t="shared" si="34"/>
        <v>0</v>
      </c>
      <c r="P172">
        <f t="shared" si="37"/>
        <v>0</v>
      </c>
      <c r="Q172">
        <f t="shared" si="29"/>
        <v>56</v>
      </c>
      <c r="R172">
        <f t="shared" si="30"/>
        <v>729</v>
      </c>
      <c r="S172" s="3">
        <f t="shared" si="31"/>
        <v>488.84459669884779</v>
      </c>
      <c r="T172">
        <f t="shared" si="32"/>
        <v>2340.819</v>
      </c>
      <c r="U172" s="3">
        <f t="shared" si="33"/>
        <v>2829.6635966988479</v>
      </c>
      <c r="V172" s="3">
        <f t="shared" si="35"/>
        <v>-407.80294805019912</v>
      </c>
      <c r="W172">
        <f t="shared" si="36"/>
        <v>-385</v>
      </c>
    </row>
    <row r="173" spans="1:23" x14ac:dyDescent="0.2">
      <c r="A173" s="1">
        <v>42632</v>
      </c>
      <c r="B173">
        <v>27.91</v>
      </c>
      <c r="C173">
        <v>3.1970000000000001</v>
      </c>
      <c r="D173" s="2">
        <v>8.7300594307162971</v>
      </c>
      <c r="E173" s="4">
        <f t="shared" si="26"/>
        <v>2</v>
      </c>
      <c r="I173">
        <f t="shared" si="27"/>
        <v>2791</v>
      </c>
      <c r="J173">
        <f t="shared" si="28"/>
        <v>-373</v>
      </c>
      <c r="L173" cm="1">
        <f t="array" ref="L173">IF(E173=4,LINEST(B$5:B173,C$5:D173,FALSE),0)</f>
        <v>0</v>
      </c>
      <c r="O173">
        <f t="shared" si="34"/>
        <v>0</v>
      </c>
      <c r="P173">
        <f t="shared" si="37"/>
        <v>0</v>
      </c>
      <c r="Q173">
        <f t="shared" si="29"/>
        <v>56</v>
      </c>
      <c r="R173">
        <f t="shared" si="30"/>
        <v>729</v>
      </c>
      <c r="S173" s="3">
        <f t="shared" si="31"/>
        <v>488.88332812011265</v>
      </c>
      <c r="T173">
        <f t="shared" si="32"/>
        <v>2330.6129999999998</v>
      </c>
      <c r="U173" s="3">
        <f t="shared" si="33"/>
        <v>2819.4963281201126</v>
      </c>
      <c r="V173" s="3">
        <f t="shared" si="35"/>
        <v>-397.63567947146385</v>
      </c>
      <c r="W173">
        <f t="shared" si="36"/>
        <v>-373</v>
      </c>
    </row>
    <row r="174" spans="1:23" x14ac:dyDescent="0.2">
      <c r="A174" s="1">
        <v>42633</v>
      </c>
      <c r="B174">
        <v>28.61</v>
      </c>
      <c r="C174">
        <v>3.2909999999999999</v>
      </c>
      <c r="D174" s="2">
        <v>8.6934062594955943</v>
      </c>
      <c r="E174" s="4">
        <f t="shared" si="26"/>
        <v>3</v>
      </c>
      <c r="I174">
        <f t="shared" si="27"/>
        <v>2861</v>
      </c>
      <c r="J174">
        <f t="shared" si="28"/>
        <v>-443</v>
      </c>
      <c r="L174" cm="1">
        <f t="array" ref="L174">IF(E174=4,LINEST(B$5:B174,C$5:D174,FALSE),0)</f>
        <v>0</v>
      </c>
      <c r="O174">
        <f t="shared" si="34"/>
        <v>0</v>
      </c>
      <c r="P174">
        <f t="shared" si="37"/>
        <v>0</v>
      </c>
      <c r="Q174">
        <f t="shared" si="29"/>
        <v>56</v>
      </c>
      <c r="R174">
        <f t="shared" si="30"/>
        <v>729</v>
      </c>
      <c r="S174" s="3">
        <f t="shared" si="31"/>
        <v>486.83075053175327</v>
      </c>
      <c r="T174">
        <f t="shared" si="32"/>
        <v>2399.1390000000001</v>
      </c>
      <c r="U174" s="3">
        <f t="shared" si="33"/>
        <v>2885.9697505317536</v>
      </c>
      <c r="V174" s="3">
        <f t="shared" si="35"/>
        <v>-464.10910188310481</v>
      </c>
      <c r="W174">
        <f t="shared" si="36"/>
        <v>-443</v>
      </c>
    </row>
    <row r="175" spans="1:23" x14ac:dyDescent="0.2">
      <c r="A175" s="1">
        <v>42634</v>
      </c>
      <c r="B175">
        <v>28.87</v>
      </c>
      <c r="C175">
        <v>3.3210000000000002</v>
      </c>
      <c r="D175" s="2">
        <v>8.6931647094248721</v>
      </c>
      <c r="E175" s="4">
        <f t="shared" si="26"/>
        <v>4</v>
      </c>
      <c r="I175">
        <f t="shared" si="27"/>
        <v>2887</v>
      </c>
      <c r="J175">
        <f t="shared" si="28"/>
        <v>-469</v>
      </c>
      <c r="L175" cm="1">
        <f t="array" ref="L175:N175">IF(E175=4,LINEST(B$5:B175,C$5:D175,FALSE),0)</f>
        <v>0.56797441063293974</v>
      </c>
      <c r="M175">
        <v>7.2576138459061958</v>
      </c>
      <c r="N175">
        <v>0</v>
      </c>
      <c r="O175">
        <f t="shared" si="34"/>
        <v>0.56797441063293974</v>
      </c>
      <c r="P175">
        <f t="shared" si="37"/>
        <v>7.2576138459061958</v>
      </c>
      <c r="Q175">
        <f t="shared" si="29"/>
        <v>57</v>
      </c>
      <c r="R175">
        <f t="shared" si="30"/>
        <v>726</v>
      </c>
      <c r="S175" s="3">
        <f t="shared" si="31"/>
        <v>495.51038843721773</v>
      </c>
      <c r="T175">
        <f t="shared" si="32"/>
        <v>2411.0460000000003</v>
      </c>
      <c r="U175" s="3">
        <f t="shared" si="33"/>
        <v>2906.5563884372182</v>
      </c>
      <c r="V175" s="3">
        <f t="shared" si="35"/>
        <v>-484.69573978856943</v>
      </c>
      <c r="W175">
        <f t="shared" si="36"/>
        <v>-469</v>
      </c>
    </row>
    <row r="176" spans="1:23" x14ac:dyDescent="0.2">
      <c r="A176" s="1">
        <v>42635</v>
      </c>
      <c r="B176">
        <v>28.41</v>
      </c>
      <c r="C176">
        <v>3.2679999999999998</v>
      </c>
      <c r="D176" s="2">
        <v>8.6933904528763772</v>
      </c>
      <c r="E176" s="4">
        <f t="shared" si="26"/>
        <v>5</v>
      </c>
      <c r="I176">
        <f t="shared" si="27"/>
        <v>2841</v>
      </c>
      <c r="J176">
        <f t="shared" si="28"/>
        <v>-423</v>
      </c>
      <c r="L176" cm="1">
        <f t="array" ref="L176">IF(E176=4,LINEST(B$5:B176,C$5:D176,FALSE),0)</f>
        <v>0</v>
      </c>
      <c r="O176">
        <f t="shared" si="34"/>
        <v>0</v>
      </c>
      <c r="P176">
        <f t="shared" si="37"/>
        <v>0</v>
      </c>
      <c r="Q176">
        <f t="shared" si="29"/>
        <v>57</v>
      </c>
      <c r="R176">
        <f t="shared" si="30"/>
        <v>726</v>
      </c>
      <c r="S176" s="3">
        <f t="shared" si="31"/>
        <v>495.52325581395348</v>
      </c>
      <c r="T176">
        <f t="shared" si="32"/>
        <v>2372.5679999999998</v>
      </c>
      <c r="U176" s="3">
        <f t="shared" si="33"/>
        <v>2868.0912558139535</v>
      </c>
      <c r="V176" s="3">
        <f t="shared" si="35"/>
        <v>-446.23060716530472</v>
      </c>
      <c r="W176">
        <f t="shared" si="36"/>
        <v>-423</v>
      </c>
    </row>
    <row r="177" spans="1:23" x14ac:dyDescent="0.2">
      <c r="A177" s="1">
        <v>42636</v>
      </c>
      <c r="B177">
        <v>28.18</v>
      </c>
      <c r="C177">
        <v>3.22</v>
      </c>
      <c r="D177" s="2">
        <v>8.7515527950310545</v>
      </c>
      <c r="E177" s="4">
        <f t="shared" si="26"/>
        <v>6</v>
      </c>
      <c r="I177">
        <f t="shared" si="27"/>
        <v>2818</v>
      </c>
      <c r="J177">
        <f t="shared" si="28"/>
        <v>-400</v>
      </c>
      <c r="L177" cm="1">
        <f t="array" ref="L177">IF(E177=4,LINEST(B$5:B177,C$5:D177,FALSE),0)</f>
        <v>0</v>
      </c>
      <c r="O177">
        <f t="shared" si="34"/>
        <v>0</v>
      </c>
      <c r="P177">
        <f t="shared" si="37"/>
        <v>0</v>
      </c>
      <c r="Q177">
        <f t="shared" si="29"/>
        <v>57</v>
      </c>
      <c r="R177">
        <f t="shared" si="30"/>
        <v>726</v>
      </c>
      <c r="S177" s="3">
        <f t="shared" si="31"/>
        <v>498.83850931677011</v>
      </c>
      <c r="T177">
        <f t="shared" si="32"/>
        <v>2337.7200000000003</v>
      </c>
      <c r="U177" s="3">
        <f t="shared" si="33"/>
        <v>2836.5585093167701</v>
      </c>
      <c r="V177" s="3">
        <f t="shared" si="35"/>
        <v>-414.69786066812139</v>
      </c>
      <c r="W177">
        <f t="shared" si="36"/>
        <v>-400</v>
      </c>
    </row>
    <row r="178" spans="1:23" x14ac:dyDescent="0.2">
      <c r="A178" s="1">
        <v>42639</v>
      </c>
      <c r="B178">
        <v>28.44</v>
      </c>
      <c r="C178">
        <v>3.25</v>
      </c>
      <c r="D178" s="2">
        <v>8.7507692307692313</v>
      </c>
      <c r="E178" s="4">
        <f t="shared" si="26"/>
        <v>2</v>
      </c>
      <c r="I178">
        <f t="shared" si="27"/>
        <v>2844</v>
      </c>
      <c r="J178">
        <f t="shared" si="28"/>
        <v>-426</v>
      </c>
      <c r="L178" cm="1">
        <f t="array" ref="L178">IF(E178=4,LINEST(B$5:B178,C$5:D178,FALSE),0)</f>
        <v>0</v>
      </c>
      <c r="O178">
        <f t="shared" si="34"/>
        <v>0</v>
      </c>
      <c r="P178">
        <f t="shared" si="37"/>
        <v>0</v>
      </c>
      <c r="Q178">
        <f t="shared" si="29"/>
        <v>57</v>
      </c>
      <c r="R178">
        <f t="shared" si="30"/>
        <v>726</v>
      </c>
      <c r="S178" s="3">
        <f t="shared" si="31"/>
        <v>498.79384615384618</v>
      </c>
      <c r="T178">
        <f t="shared" si="32"/>
        <v>2359.5</v>
      </c>
      <c r="U178" s="3">
        <f t="shared" si="33"/>
        <v>2858.2938461538461</v>
      </c>
      <c r="V178" s="3">
        <f t="shared" si="35"/>
        <v>-436.43319750519731</v>
      </c>
      <c r="W178">
        <f t="shared" si="36"/>
        <v>-426</v>
      </c>
    </row>
    <row r="179" spans="1:23" x14ac:dyDescent="0.2">
      <c r="A179" s="1">
        <v>42640</v>
      </c>
      <c r="B179">
        <v>28.37</v>
      </c>
      <c r="C179">
        <v>3.242</v>
      </c>
      <c r="D179" s="2">
        <v>8.7507711289327581</v>
      </c>
      <c r="E179" s="4">
        <f t="shared" si="26"/>
        <v>3</v>
      </c>
      <c r="I179">
        <f t="shared" si="27"/>
        <v>2837</v>
      </c>
      <c r="J179">
        <f t="shared" si="28"/>
        <v>-419</v>
      </c>
      <c r="L179" cm="1">
        <f t="array" ref="L179">IF(E179=4,LINEST(B$5:B179,C$5:D179,FALSE),0)</f>
        <v>0</v>
      </c>
      <c r="O179">
        <f t="shared" si="34"/>
        <v>0</v>
      </c>
      <c r="P179">
        <f t="shared" si="37"/>
        <v>0</v>
      </c>
      <c r="Q179">
        <f t="shared" si="29"/>
        <v>57</v>
      </c>
      <c r="R179">
        <f t="shared" si="30"/>
        <v>726</v>
      </c>
      <c r="S179" s="3">
        <f t="shared" si="31"/>
        <v>498.79395434916722</v>
      </c>
      <c r="T179">
        <f t="shared" si="32"/>
        <v>2353.692</v>
      </c>
      <c r="U179" s="3">
        <f t="shared" si="33"/>
        <v>2852.4859543491671</v>
      </c>
      <c r="V179" s="3">
        <f t="shared" si="35"/>
        <v>-430.62530570051831</v>
      </c>
      <c r="W179">
        <f t="shared" si="36"/>
        <v>-419</v>
      </c>
    </row>
    <row r="180" spans="1:23" x14ac:dyDescent="0.2">
      <c r="A180" s="1">
        <v>42641</v>
      </c>
      <c r="B180">
        <v>27.99</v>
      </c>
      <c r="C180">
        <v>3.1989999999999998</v>
      </c>
      <c r="D180" s="2">
        <v>8.7496092528915277</v>
      </c>
      <c r="E180" s="4">
        <f t="shared" si="26"/>
        <v>4</v>
      </c>
      <c r="I180">
        <f t="shared" si="27"/>
        <v>2799</v>
      </c>
      <c r="J180">
        <f t="shared" si="28"/>
        <v>-381</v>
      </c>
      <c r="L180" cm="1">
        <f t="array" ref="L180:N180">IF(E180=4,LINEST(B$5:B180,C$5:D180,FALSE),0)</f>
        <v>0.57353927200561572</v>
      </c>
      <c r="M180">
        <v>7.2390890849584402</v>
      </c>
      <c r="N180">
        <v>0</v>
      </c>
      <c r="O180">
        <f t="shared" si="34"/>
        <v>0.57353927200561572</v>
      </c>
      <c r="P180">
        <f t="shared" si="37"/>
        <v>7.2390890849584402</v>
      </c>
      <c r="Q180">
        <f t="shared" si="29"/>
        <v>57</v>
      </c>
      <c r="R180">
        <f t="shared" si="30"/>
        <v>724</v>
      </c>
      <c r="S180" s="3">
        <f t="shared" si="31"/>
        <v>498.72772741481708</v>
      </c>
      <c r="T180">
        <f t="shared" si="32"/>
        <v>2316.076</v>
      </c>
      <c r="U180" s="3">
        <f t="shared" si="33"/>
        <v>2814.8037274148173</v>
      </c>
      <c r="V180" s="3">
        <f t="shared" si="35"/>
        <v>-392.94307876616858</v>
      </c>
      <c r="W180">
        <f t="shared" si="36"/>
        <v>-381</v>
      </c>
    </row>
    <row r="181" spans="1:23" x14ac:dyDescent="0.2">
      <c r="A181" s="1">
        <v>42642</v>
      </c>
      <c r="B181">
        <v>27.66</v>
      </c>
      <c r="C181">
        <v>3.161</v>
      </c>
      <c r="D181" s="2">
        <v>8.7503954444795955</v>
      </c>
      <c r="E181" s="4">
        <f t="shared" si="26"/>
        <v>5</v>
      </c>
      <c r="I181">
        <f t="shared" si="27"/>
        <v>2766</v>
      </c>
      <c r="J181">
        <f t="shared" si="28"/>
        <v>-348</v>
      </c>
      <c r="L181" cm="1">
        <f t="array" ref="L181">IF(E181=4,LINEST(B$5:B181,C$5:D181,FALSE),0)</f>
        <v>0</v>
      </c>
      <c r="O181">
        <f t="shared" si="34"/>
        <v>0</v>
      </c>
      <c r="P181">
        <f t="shared" si="37"/>
        <v>0</v>
      </c>
      <c r="Q181">
        <f t="shared" si="29"/>
        <v>57</v>
      </c>
      <c r="R181">
        <f t="shared" si="30"/>
        <v>724</v>
      </c>
      <c r="S181" s="3">
        <f t="shared" si="31"/>
        <v>498.77254033533694</v>
      </c>
      <c r="T181">
        <f t="shared" si="32"/>
        <v>2288.5639999999999</v>
      </c>
      <c r="U181" s="3">
        <f t="shared" si="33"/>
        <v>2787.3365403353368</v>
      </c>
      <c r="V181" s="3">
        <f t="shared" si="35"/>
        <v>-365.4758916866881</v>
      </c>
      <c r="W181">
        <f t="shared" si="36"/>
        <v>-348</v>
      </c>
    </row>
    <row r="182" spans="1:23" x14ac:dyDescent="0.2">
      <c r="A182" s="1">
        <v>42643</v>
      </c>
      <c r="B182">
        <v>27.41</v>
      </c>
      <c r="C182">
        <v>3.1320000000000001</v>
      </c>
      <c r="D182" s="2">
        <v>8.7515964240102164</v>
      </c>
      <c r="E182" s="4">
        <f t="shared" si="26"/>
        <v>6</v>
      </c>
      <c r="I182">
        <f t="shared" si="27"/>
        <v>2741</v>
      </c>
      <c r="J182">
        <f t="shared" si="28"/>
        <v>-323</v>
      </c>
      <c r="L182" cm="1">
        <f t="array" ref="L182">IF(E182=4,LINEST(B$5:B182,C$5:D182,FALSE),0)</f>
        <v>0</v>
      </c>
      <c r="O182">
        <f t="shared" si="34"/>
        <v>0</v>
      </c>
      <c r="P182">
        <f t="shared" si="37"/>
        <v>0</v>
      </c>
      <c r="Q182">
        <f t="shared" si="29"/>
        <v>57</v>
      </c>
      <c r="R182">
        <f t="shared" si="30"/>
        <v>724</v>
      </c>
      <c r="S182" s="3">
        <f t="shared" si="31"/>
        <v>498.84099616858236</v>
      </c>
      <c r="T182">
        <f t="shared" si="32"/>
        <v>2267.5680000000002</v>
      </c>
      <c r="U182" s="3">
        <f t="shared" si="33"/>
        <v>2766.4089961685827</v>
      </c>
      <c r="V182" s="3">
        <f t="shared" si="35"/>
        <v>-344.54834751993394</v>
      </c>
      <c r="W182">
        <f t="shared" si="36"/>
        <v>-323</v>
      </c>
    </row>
    <row r="183" spans="1:23" x14ac:dyDescent="0.2">
      <c r="A183" s="1">
        <v>42646</v>
      </c>
      <c r="B183">
        <v>27.79</v>
      </c>
      <c r="C183">
        <v>3.17</v>
      </c>
      <c r="D183" s="2">
        <v>8.7665615141955833</v>
      </c>
      <c r="E183" s="4">
        <f t="shared" si="26"/>
        <v>2</v>
      </c>
      <c r="I183">
        <f t="shared" si="27"/>
        <v>2779</v>
      </c>
      <c r="J183">
        <f t="shared" si="28"/>
        <v>-361</v>
      </c>
      <c r="L183" cm="1">
        <f t="array" ref="L183">IF(E183=4,LINEST(B$5:B183,C$5:D183,FALSE),0)</f>
        <v>0</v>
      </c>
      <c r="O183">
        <f t="shared" si="34"/>
        <v>0</v>
      </c>
      <c r="P183">
        <f t="shared" si="37"/>
        <v>0</v>
      </c>
      <c r="Q183">
        <f t="shared" si="29"/>
        <v>57</v>
      </c>
      <c r="R183">
        <f t="shared" si="30"/>
        <v>724</v>
      </c>
      <c r="S183" s="3">
        <f t="shared" si="31"/>
        <v>499.69400630914822</v>
      </c>
      <c r="T183">
        <f t="shared" si="32"/>
        <v>2295.08</v>
      </c>
      <c r="U183" s="3">
        <f t="shared" si="33"/>
        <v>2794.7740063091483</v>
      </c>
      <c r="V183" s="3">
        <f t="shared" si="35"/>
        <v>-372.91335766049951</v>
      </c>
      <c r="W183">
        <f t="shared" si="36"/>
        <v>-361</v>
      </c>
    </row>
    <row r="184" spans="1:23" x14ac:dyDescent="0.2">
      <c r="A184" s="1">
        <v>42647</v>
      </c>
      <c r="B184">
        <v>27.93</v>
      </c>
      <c r="C184">
        <v>3.1829999999999998</v>
      </c>
      <c r="D184" s="2">
        <v>8.7747408105560787</v>
      </c>
      <c r="E184" s="4">
        <f t="shared" si="26"/>
        <v>3</v>
      </c>
      <c r="I184">
        <f t="shared" si="27"/>
        <v>2793</v>
      </c>
      <c r="J184">
        <f t="shared" si="28"/>
        <v>-375</v>
      </c>
      <c r="L184" cm="1">
        <f t="array" ref="L184">IF(E184=4,LINEST(B$5:B184,C$5:D184,FALSE),0)</f>
        <v>0</v>
      </c>
      <c r="O184">
        <f t="shared" si="34"/>
        <v>0</v>
      </c>
      <c r="P184">
        <f t="shared" si="37"/>
        <v>0</v>
      </c>
      <c r="Q184">
        <f t="shared" si="29"/>
        <v>57</v>
      </c>
      <c r="R184">
        <f t="shared" si="30"/>
        <v>724</v>
      </c>
      <c r="S184" s="3">
        <f t="shared" si="31"/>
        <v>500.1602262016965</v>
      </c>
      <c r="T184">
        <f t="shared" si="32"/>
        <v>2304.4919999999997</v>
      </c>
      <c r="U184" s="3">
        <f t="shared" si="33"/>
        <v>2804.6522262016961</v>
      </c>
      <c r="V184" s="3">
        <f t="shared" si="35"/>
        <v>-382.79157755304732</v>
      </c>
      <c r="W184">
        <f t="shared" si="36"/>
        <v>-375</v>
      </c>
    </row>
    <row r="185" spans="1:23" x14ac:dyDescent="0.2">
      <c r="A185" s="1">
        <v>42648</v>
      </c>
      <c r="B185">
        <v>28.61</v>
      </c>
      <c r="C185">
        <v>3.26</v>
      </c>
      <c r="D185" s="2">
        <v>8.7760736196319016</v>
      </c>
      <c r="E185" s="4">
        <f t="shared" si="26"/>
        <v>4</v>
      </c>
      <c r="I185">
        <f t="shared" si="27"/>
        <v>2861</v>
      </c>
      <c r="J185">
        <f t="shared" si="28"/>
        <v>-443</v>
      </c>
      <c r="L185" cm="1">
        <f t="array" ref="L185:N185">IF(E185=4,LINEST(B$5:B185,C$5:D185,FALSE),0)</f>
        <v>0.57760121301869627</v>
      </c>
      <c r="M185">
        <v>7.2251642199706838</v>
      </c>
      <c r="N185">
        <v>0</v>
      </c>
      <c r="O185">
        <f t="shared" si="34"/>
        <v>0.57760121301869627</v>
      </c>
      <c r="P185">
        <f t="shared" si="37"/>
        <v>7.2251642199706838</v>
      </c>
      <c r="Q185">
        <f t="shared" si="29"/>
        <v>58</v>
      </c>
      <c r="R185">
        <f t="shared" si="30"/>
        <v>723</v>
      </c>
      <c r="S185" s="3">
        <f t="shared" si="31"/>
        <v>509.01226993865032</v>
      </c>
      <c r="T185">
        <f t="shared" si="32"/>
        <v>2356.98</v>
      </c>
      <c r="U185" s="3">
        <f t="shared" si="33"/>
        <v>2865.9922699386502</v>
      </c>
      <c r="V185" s="3">
        <f t="shared" si="35"/>
        <v>-444.13162129000148</v>
      </c>
      <c r="W185">
        <f t="shared" si="36"/>
        <v>-443</v>
      </c>
    </row>
    <row r="186" spans="1:23" x14ac:dyDescent="0.2">
      <c r="A186" s="1">
        <v>42649</v>
      </c>
      <c r="B186">
        <v>28.8</v>
      </c>
      <c r="C186">
        <v>3.282</v>
      </c>
      <c r="D186" s="2">
        <v>8.7751371115173669</v>
      </c>
      <c r="E186" s="4">
        <f t="shared" si="26"/>
        <v>5</v>
      </c>
      <c r="I186">
        <f t="shared" si="27"/>
        <v>2880</v>
      </c>
      <c r="J186">
        <f t="shared" si="28"/>
        <v>-462</v>
      </c>
      <c r="L186" cm="1">
        <f t="array" ref="L186">IF(E186=4,LINEST(B$5:B186,C$5:D186,FALSE),0)</f>
        <v>0</v>
      </c>
      <c r="O186">
        <f t="shared" si="34"/>
        <v>0</v>
      </c>
      <c r="P186">
        <f t="shared" si="37"/>
        <v>0</v>
      </c>
      <c r="Q186">
        <f t="shared" si="29"/>
        <v>58</v>
      </c>
      <c r="R186">
        <f t="shared" si="30"/>
        <v>723</v>
      </c>
      <c r="S186" s="3">
        <f t="shared" si="31"/>
        <v>508.95795246800731</v>
      </c>
      <c r="T186">
        <f t="shared" si="32"/>
        <v>2372.886</v>
      </c>
      <c r="U186" s="3">
        <f t="shared" si="33"/>
        <v>2881.843952468007</v>
      </c>
      <c r="V186" s="3">
        <f t="shared" si="35"/>
        <v>-459.9833038193583</v>
      </c>
      <c r="W186">
        <f t="shared" si="36"/>
        <v>-462</v>
      </c>
    </row>
    <row r="187" spans="1:23" x14ac:dyDescent="0.2">
      <c r="A187" s="1">
        <v>42650</v>
      </c>
      <c r="B187">
        <v>29.76</v>
      </c>
      <c r="C187">
        <v>3.391</v>
      </c>
      <c r="D187" s="2">
        <v>8.7761722205838986</v>
      </c>
      <c r="E187" s="4">
        <f t="shared" si="26"/>
        <v>6</v>
      </c>
      <c r="I187">
        <f t="shared" si="27"/>
        <v>2976</v>
      </c>
      <c r="J187">
        <f t="shared" si="28"/>
        <v>-558</v>
      </c>
      <c r="L187" cm="1">
        <f t="array" ref="L187">IF(E187=4,LINEST(B$5:B187,C$5:D187,FALSE),0)</f>
        <v>0</v>
      </c>
      <c r="O187">
        <f t="shared" si="34"/>
        <v>0</v>
      </c>
      <c r="P187">
        <f t="shared" si="37"/>
        <v>0</v>
      </c>
      <c r="Q187">
        <f t="shared" si="29"/>
        <v>58</v>
      </c>
      <c r="R187">
        <f t="shared" si="30"/>
        <v>723</v>
      </c>
      <c r="S187" s="3">
        <f t="shared" si="31"/>
        <v>509.0179887938661</v>
      </c>
      <c r="T187">
        <f t="shared" si="32"/>
        <v>2451.6930000000002</v>
      </c>
      <c r="U187" s="3">
        <f t="shared" si="33"/>
        <v>2960.7109887938664</v>
      </c>
      <c r="V187" s="3">
        <f t="shared" si="35"/>
        <v>-538.85034014521761</v>
      </c>
      <c r="W187">
        <f t="shared" si="36"/>
        <v>-558</v>
      </c>
    </row>
    <row r="188" spans="1:23" x14ac:dyDescent="0.2">
      <c r="A188" s="1">
        <v>42653</v>
      </c>
      <c r="B188">
        <v>30.01</v>
      </c>
      <c r="C188">
        <v>3.4540000000000002</v>
      </c>
      <c r="D188" s="2">
        <v>8.6884771279675732</v>
      </c>
      <c r="E188" s="4">
        <f t="shared" si="26"/>
        <v>2</v>
      </c>
      <c r="I188">
        <f t="shared" si="27"/>
        <v>3001</v>
      </c>
      <c r="J188">
        <f t="shared" si="28"/>
        <v>-583</v>
      </c>
      <c r="L188" cm="1">
        <f t="array" ref="L188">IF(E188=4,LINEST(B$5:B188,C$5:D188,FALSE),0)</f>
        <v>0</v>
      </c>
      <c r="O188">
        <f t="shared" si="34"/>
        <v>0</v>
      </c>
      <c r="P188">
        <f t="shared" si="37"/>
        <v>0</v>
      </c>
      <c r="Q188">
        <f t="shared" si="29"/>
        <v>58</v>
      </c>
      <c r="R188">
        <f t="shared" si="30"/>
        <v>723</v>
      </c>
      <c r="S188" s="3">
        <f t="shared" si="31"/>
        <v>503.93167342211927</v>
      </c>
      <c r="T188">
        <f t="shared" si="32"/>
        <v>2497.2420000000002</v>
      </c>
      <c r="U188" s="3">
        <f t="shared" si="33"/>
        <v>3001.1736734221195</v>
      </c>
      <c r="V188" s="3">
        <f t="shared" si="35"/>
        <v>-579.31302477347072</v>
      </c>
      <c r="W188">
        <f t="shared" si="36"/>
        <v>-583</v>
      </c>
    </row>
    <row r="189" spans="1:23" x14ac:dyDescent="0.2">
      <c r="A189" s="1">
        <v>42654</v>
      </c>
      <c r="B189">
        <v>29.79</v>
      </c>
      <c r="C189">
        <v>3.4289999999999998</v>
      </c>
      <c r="D189" s="2">
        <v>8.6876640419947506</v>
      </c>
      <c r="E189" s="4">
        <f t="shared" si="26"/>
        <v>3</v>
      </c>
      <c r="I189">
        <f t="shared" si="27"/>
        <v>2979</v>
      </c>
      <c r="J189">
        <f t="shared" si="28"/>
        <v>-561</v>
      </c>
      <c r="L189" cm="1">
        <f t="array" ref="L189">IF(E189=4,LINEST(B$5:B189,C$5:D189,FALSE),0)</f>
        <v>0</v>
      </c>
      <c r="O189">
        <f t="shared" si="34"/>
        <v>0</v>
      </c>
      <c r="P189">
        <f t="shared" si="37"/>
        <v>0</v>
      </c>
      <c r="Q189">
        <f t="shared" si="29"/>
        <v>58</v>
      </c>
      <c r="R189">
        <f t="shared" si="30"/>
        <v>723</v>
      </c>
      <c r="S189" s="3">
        <f t="shared" si="31"/>
        <v>503.88451443569556</v>
      </c>
      <c r="T189">
        <f t="shared" si="32"/>
        <v>2479.1669999999999</v>
      </c>
      <c r="U189" s="3">
        <f t="shared" si="33"/>
        <v>2983.0515144356955</v>
      </c>
      <c r="V189" s="3">
        <f t="shared" si="35"/>
        <v>-561.19086578704673</v>
      </c>
      <c r="W189">
        <f t="shared" si="36"/>
        <v>-561</v>
      </c>
    </row>
    <row r="190" spans="1:23" x14ac:dyDescent="0.2">
      <c r="A190" s="1">
        <v>42655</v>
      </c>
      <c r="B190">
        <v>29.55</v>
      </c>
      <c r="C190">
        <v>3.41</v>
      </c>
      <c r="D190" s="2">
        <v>8.6656891495601176</v>
      </c>
      <c r="E190" s="4">
        <f t="shared" si="26"/>
        <v>4</v>
      </c>
      <c r="I190">
        <f t="shared" si="27"/>
        <v>2955</v>
      </c>
      <c r="J190">
        <f t="shared" si="28"/>
        <v>-537</v>
      </c>
      <c r="L190" cm="1">
        <f t="array" ref="L190:N190">IF(E190=4,LINEST(B$5:B190,C$5:D190,FALSE),0)</f>
        <v>0.57647877136556425</v>
      </c>
      <c r="M190">
        <v>7.2288197926263997</v>
      </c>
      <c r="N190">
        <v>0</v>
      </c>
      <c r="O190">
        <f t="shared" si="34"/>
        <v>0.57647877136556425</v>
      </c>
      <c r="P190">
        <f t="shared" si="37"/>
        <v>7.2288197926263997</v>
      </c>
      <c r="Q190">
        <f t="shared" si="29"/>
        <v>58</v>
      </c>
      <c r="R190">
        <f t="shared" si="30"/>
        <v>723</v>
      </c>
      <c r="S190" s="3">
        <f t="shared" si="31"/>
        <v>502.60997067448682</v>
      </c>
      <c r="T190">
        <f t="shared" si="32"/>
        <v>2465.4300000000003</v>
      </c>
      <c r="U190" s="3">
        <f t="shared" si="33"/>
        <v>2968.039970674487</v>
      </c>
      <c r="V190" s="3">
        <f t="shared" si="35"/>
        <v>-546.17932202583825</v>
      </c>
      <c r="W190">
        <f t="shared" si="36"/>
        <v>-537</v>
      </c>
    </row>
    <row r="191" spans="1:23" x14ac:dyDescent="0.2">
      <c r="A191" s="1">
        <v>42656</v>
      </c>
      <c r="B191">
        <v>30.59</v>
      </c>
      <c r="C191">
        <v>3.532</v>
      </c>
      <c r="D191" s="2">
        <v>8.6608154020385051</v>
      </c>
      <c r="E191" s="4">
        <f t="shared" si="26"/>
        <v>5</v>
      </c>
      <c r="I191">
        <f t="shared" si="27"/>
        <v>3059</v>
      </c>
      <c r="J191">
        <f t="shared" si="28"/>
        <v>-641</v>
      </c>
      <c r="L191" cm="1">
        <f t="array" ref="L191">IF(E191=4,LINEST(B$5:B191,C$5:D191,FALSE),0)</f>
        <v>0</v>
      </c>
      <c r="O191">
        <f t="shared" si="34"/>
        <v>0</v>
      </c>
      <c r="P191">
        <f t="shared" si="37"/>
        <v>0</v>
      </c>
      <c r="Q191">
        <f t="shared" si="29"/>
        <v>58</v>
      </c>
      <c r="R191">
        <f t="shared" si="30"/>
        <v>723</v>
      </c>
      <c r="S191" s="3">
        <f t="shared" si="31"/>
        <v>502.32729331823327</v>
      </c>
      <c r="T191">
        <f t="shared" si="32"/>
        <v>2553.636</v>
      </c>
      <c r="U191" s="3">
        <f t="shared" si="33"/>
        <v>3055.9632933182334</v>
      </c>
      <c r="V191" s="3">
        <f t="shared" si="35"/>
        <v>-634.10264466958461</v>
      </c>
      <c r="W191">
        <f t="shared" si="36"/>
        <v>-641</v>
      </c>
    </row>
    <row r="192" spans="1:23" x14ac:dyDescent="0.2">
      <c r="A192" s="1">
        <v>42657</v>
      </c>
      <c r="B192">
        <v>30.34</v>
      </c>
      <c r="C192">
        <v>3.5030000000000001</v>
      </c>
      <c r="D192" s="2">
        <v>8.6611475877819011</v>
      </c>
      <c r="E192" s="4">
        <f t="shared" si="26"/>
        <v>6</v>
      </c>
      <c r="I192">
        <f t="shared" si="27"/>
        <v>3034</v>
      </c>
      <c r="J192">
        <f t="shared" si="28"/>
        <v>-616</v>
      </c>
      <c r="L192" cm="1">
        <f t="array" ref="L192">IF(E192=4,LINEST(B$5:B192,C$5:D192,FALSE),0)</f>
        <v>0</v>
      </c>
      <c r="O192">
        <f t="shared" si="34"/>
        <v>0</v>
      </c>
      <c r="P192">
        <f t="shared" si="37"/>
        <v>0</v>
      </c>
      <c r="Q192">
        <f t="shared" si="29"/>
        <v>58</v>
      </c>
      <c r="R192">
        <f t="shared" si="30"/>
        <v>723</v>
      </c>
      <c r="S192" s="3">
        <f t="shared" si="31"/>
        <v>502.34656009135028</v>
      </c>
      <c r="T192">
        <f t="shared" si="32"/>
        <v>2532.6689999999999</v>
      </c>
      <c r="U192" s="3">
        <f t="shared" si="33"/>
        <v>3035.0155600913504</v>
      </c>
      <c r="V192" s="3">
        <f t="shared" si="35"/>
        <v>-613.15491144270163</v>
      </c>
      <c r="W192">
        <f t="shared" si="36"/>
        <v>-616</v>
      </c>
    </row>
    <row r="193" spans="1:23" x14ac:dyDescent="0.2">
      <c r="A193" s="1">
        <v>42660</v>
      </c>
      <c r="B193">
        <v>30.15</v>
      </c>
      <c r="C193">
        <v>3.4809999999999999</v>
      </c>
      <c r="D193" s="2">
        <v>8.6613042229244463</v>
      </c>
      <c r="E193" s="4">
        <f t="shared" si="26"/>
        <v>2</v>
      </c>
      <c r="I193">
        <f t="shared" si="27"/>
        <v>3015</v>
      </c>
      <c r="J193">
        <f t="shared" si="28"/>
        <v>-597</v>
      </c>
      <c r="L193" cm="1">
        <f t="array" ref="L193">IF(E193=4,LINEST(B$5:B193,C$5:D193,FALSE),0)</f>
        <v>0</v>
      </c>
      <c r="O193">
        <f t="shared" si="34"/>
        <v>0</v>
      </c>
      <c r="P193">
        <f t="shared" si="37"/>
        <v>0</v>
      </c>
      <c r="Q193">
        <f t="shared" si="29"/>
        <v>58</v>
      </c>
      <c r="R193">
        <f t="shared" si="30"/>
        <v>723</v>
      </c>
      <c r="S193" s="3">
        <f t="shared" si="31"/>
        <v>502.35564492961788</v>
      </c>
      <c r="T193">
        <f t="shared" si="32"/>
        <v>2516.7629999999999</v>
      </c>
      <c r="U193" s="3">
        <f t="shared" si="33"/>
        <v>3019.1186449296179</v>
      </c>
      <c r="V193" s="3">
        <f t="shared" si="35"/>
        <v>-597.25799628096911</v>
      </c>
      <c r="W193">
        <f t="shared" si="36"/>
        <v>-597</v>
      </c>
    </row>
    <row r="194" spans="1:23" x14ac:dyDescent="0.2">
      <c r="A194" s="1">
        <v>42661</v>
      </c>
      <c r="B194">
        <v>30.18</v>
      </c>
      <c r="C194">
        <v>3.5049999999999999</v>
      </c>
      <c r="D194" s="2">
        <v>8.61055634807418</v>
      </c>
      <c r="E194" s="4">
        <f t="shared" si="26"/>
        <v>3</v>
      </c>
      <c r="I194">
        <f t="shared" si="27"/>
        <v>3018</v>
      </c>
      <c r="J194">
        <f t="shared" si="28"/>
        <v>-600</v>
      </c>
      <c r="L194" cm="1">
        <f t="array" ref="L194">IF(E194=4,LINEST(B$5:B194,C$5:D194,FALSE),0)</f>
        <v>0</v>
      </c>
      <c r="O194">
        <f t="shared" si="34"/>
        <v>0</v>
      </c>
      <c r="P194">
        <f t="shared" si="37"/>
        <v>0</v>
      </c>
      <c r="Q194">
        <f t="shared" si="29"/>
        <v>58</v>
      </c>
      <c r="R194">
        <f t="shared" si="30"/>
        <v>723</v>
      </c>
      <c r="S194" s="3">
        <f t="shared" si="31"/>
        <v>499.41226818830245</v>
      </c>
      <c r="T194">
        <f t="shared" si="32"/>
        <v>2534.1149999999998</v>
      </c>
      <c r="U194" s="3">
        <f t="shared" si="33"/>
        <v>3033.5272681883021</v>
      </c>
      <c r="V194" s="3">
        <f t="shared" si="35"/>
        <v>-611.66661953965331</v>
      </c>
      <c r="W194">
        <f t="shared" si="36"/>
        <v>-600</v>
      </c>
    </row>
    <row r="195" spans="1:23" x14ac:dyDescent="0.2">
      <c r="A195" s="1">
        <v>42662</v>
      </c>
      <c r="B195">
        <v>29.62</v>
      </c>
      <c r="C195">
        <v>3.4340000000000002</v>
      </c>
      <c r="D195" s="2">
        <v>8.6255096097845083</v>
      </c>
      <c r="E195" s="4">
        <f t="shared" si="26"/>
        <v>4</v>
      </c>
      <c r="I195">
        <f t="shared" si="27"/>
        <v>2962</v>
      </c>
      <c r="J195">
        <f t="shared" si="28"/>
        <v>-544</v>
      </c>
      <c r="L195" cm="1">
        <f t="array" ref="L195:N195">IF(E195=4,LINEST(B$5:B195,C$5:D195,FALSE),0)</f>
        <v>0.57835022631985222</v>
      </c>
      <c r="M195">
        <v>7.2228347441385825</v>
      </c>
      <c r="N195">
        <v>0</v>
      </c>
      <c r="O195">
        <f t="shared" si="34"/>
        <v>0.57835022631985222</v>
      </c>
      <c r="P195">
        <f t="shared" si="37"/>
        <v>7.2228347441385825</v>
      </c>
      <c r="Q195">
        <f t="shared" si="29"/>
        <v>58</v>
      </c>
      <c r="R195">
        <f t="shared" si="30"/>
        <v>722</v>
      </c>
      <c r="S195" s="3">
        <f t="shared" si="31"/>
        <v>500.27955736750147</v>
      </c>
      <c r="T195">
        <f t="shared" si="32"/>
        <v>2479.348</v>
      </c>
      <c r="U195" s="3">
        <f t="shared" si="33"/>
        <v>2979.6275573675016</v>
      </c>
      <c r="V195" s="3">
        <f t="shared" si="35"/>
        <v>-557.76690871885285</v>
      </c>
      <c r="W195">
        <f t="shared" si="36"/>
        <v>-544</v>
      </c>
    </row>
    <row r="196" spans="1:23" x14ac:dyDescent="0.2">
      <c r="A196" s="1">
        <v>42663</v>
      </c>
      <c r="B196">
        <v>29.62</v>
      </c>
      <c r="C196">
        <v>3.4340000000000002</v>
      </c>
      <c r="D196" s="2">
        <v>8.6255096097845083</v>
      </c>
      <c r="E196" s="4">
        <f t="shared" si="26"/>
        <v>5</v>
      </c>
      <c r="I196">
        <f t="shared" si="27"/>
        <v>2962</v>
      </c>
      <c r="J196">
        <f t="shared" si="28"/>
        <v>-544</v>
      </c>
      <c r="L196" cm="1">
        <f t="array" ref="L196">IF(E196=4,LINEST(B$5:B196,C$5:D196,FALSE),0)</f>
        <v>0</v>
      </c>
      <c r="O196">
        <f t="shared" si="34"/>
        <v>0</v>
      </c>
      <c r="P196">
        <f t="shared" si="37"/>
        <v>0</v>
      </c>
      <c r="Q196">
        <f t="shared" si="29"/>
        <v>58</v>
      </c>
      <c r="R196">
        <f t="shared" si="30"/>
        <v>722</v>
      </c>
      <c r="S196" s="3">
        <f t="shared" si="31"/>
        <v>500.27955736750147</v>
      </c>
      <c r="T196">
        <f t="shared" si="32"/>
        <v>2479.348</v>
      </c>
      <c r="U196" s="3">
        <f t="shared" si="33"/>
        <v>2979.6275573675016</v>
      </c>
      <c r="V196" s="3">
        <f t="shared" si="35"/>
        <v>-557.76690871885285</v>
      </c>
      <c r="W196">
        <f t="shared" si="36"/>
        <v>-544</v>
      </c>
    </row>
    <row r="197" spans="1:23" x14ac:dyDescent="0.2">
      <c r="A197" s="1">
        <v>42664</v>
      </c>
      <c r="B197">
        <v>28.99</v>
      </c>
      <c r="C197">
        <v>3.3610000000000002</v>
      </c>
      <c r="D197" s="2">
        <v>8.6254091044332029</v>
      </c>
      <c r="E197" s="4">
        <f t="shared" si="26"/>
        <v>6</v>
      </c>
      <c r="I197">
        <f t="shared" si="27"/>
        <v>2899</v>
      </c>
      <c r="J197">
        <f t="shared" si="28"/>
        <v>-481</v>
      </c>
      <c r="L197" cm="1">
        <f t="array" ref="L197">IF(E197=4,LINEST(B$5:B197,C$5:D197,FALSE),0)</f>
        <v>0</v>
      </c>
      <c r="O197">
        <f t="shared" si="34"/>
        <v>0</v>
      </c>
      <c r="P197">
        <f t="shared" si="37"/>
        <v>0</v>
      </c>
      <c r="Q197">
        <f t="shared" si="29"/>
        <v>58</v>
      </c>
      <c r="R197">
        <f t="shared" si="30"/>
        <v>722</v>
      </c>
      <c r="S197" s="3">
        <f t="shared" si="31"/>
        <v>500.27372805712577</v>
      </c>
      <c r="T197">
        <f t="shared" si="32"/>
        <v>2426.6420000000003</v>
      </c>
      <c r="U197" s="3">
        <f t="shared" si="33"/>
        <v>2926.9157280571262</v>
      </c>
      <c r="V197" s="3">
        <f t="shared" si="35"/>
        <v>-505.05507940847747</v>
      </c>
      <c r="W197">
        <f t="shared" si="36"/>
        <v>-481</v>
      </c>
    </row>
    <row r="198" spans="1:23" x14ac:dyDescent="0.2">
      <c r="A198" s="1">
        <v>42667</v>
      </c>
      <c r="B198">
        <v>28.63</v>
      </c>
      <c r="C198">
        <v>3.319</v>
      </c>
      <c r="D198" s="2">
        <v>8.6260921964447128</v>
      </c>
      <c r="E198" s="4">
        <f t="shared" ref="E198:E223" si="38">WEEKDAY(A198)</f>
        <v>2</v>
      </c>
      <c r="I198">
        <f t="shared" si="27"/>
        <v>2863</v>
      </c>
      <c r="J198">
        <f t="shared" si="28"/>
        <v>-445</v>
      </c>
      <c r="L198" cm="1">
        <f t="array" ref="L198">IF(E198=4,LINEST(B$5:B198,C$5:D198,FALSE),0)</f>
        <v>0</v>
      </c>
      <c r="O198">
        <f t="shared" si="34"/>
        <v>0</v>
      </c>
      <c r="P198">
        <f t="shared" si="37"/>
        <v>0</v>
      </c>
      <c r="Q198">
        <f t="shared" si="29"/>
        <v>58</v>
      </c>
      <c r="R198">
        <f t="shared" si="30"/>
        <v>722</v>
      </c>
      <c r="S198" s="3">
        <f t="shared" si="31"/>
        <v>500.31334739379332</v>
      </c>
      <c r="T198">
        <f t="shared" si="32"/>
        <v>2396.3179999999998</v>
      </c>
      <c r="U198" s="3">
        <f t="shared" si="33"/>
        <v>2896.631347393793</v>
      </c>
      <c r="V198" s="3">
        <f t="shared" si="35"/>
        <v>-474.77069874514427</v>
      </c>
      <c r="W198">
        <f t="shared" si="36"/>
        <v>-445</v>
      </c>
    </row>
    <row r="199" spans="1:23" x14ac:dyDescent="0.2">
      <c r="A199" s="1">
        <v>42668</v>
      </c>
      <c r="B199">
        <v>27.47</v>
      </c>
      <c r="C199">
        <v>3.149</v>
      </c>
      <c r="D199" s="2">
        <v>8.7234042553191493</v>
      </c>
      <c r="E199" s="4">
        <f t="shared" si="38"/>
        <v>3</v>
      </c>
      <c r="I199">
        <f t="shared" si="27"/>
        <v>2747</v>
      </c>
      <c r="J199">
        <f t="shared" si="28"/>
        <v>-329</v>
      </c>
      <c r="L199" cm="1">
        <f t="array" ref="L199">IF(E199=4,LINEST(B$5:B199,C$5:D199,FALSE),0)</f>
        <v>0</v>
      </c>
      <c r="O199">
        <f t="shared" si="34"/>
        <v>0</v>
      </c>
      <c r="P199">
        <f t="shared" si="37"/>
        <v>0</v>
      </c>
      <c r="Q199">
        <f t="shared" si="29"/>
        <v>58</v>
      </c>
      <c r="R199">
        <f t="shared" si="30"/>
        <v>722</v>
      </c>
      <c r="S199" s="3">
        <f t="shared" si="31"/>
        <v>505.95744680851067</v>
      </c>
      <c r="T199">
        <f t="shared" si="32"/>
        <v>2273.578</v>
      </c>
      <c r="U199" s="3">
        <f t="shared" si="33"/>
        <v>2779.5354468085106</v>
      </c>
      <c r="V199" s="3">
        <f t="shared" si="35"/>
        <v>-357.67479815986189</v>
      </c>
      <c r="W199">
        <f t="shared" si="36"/>
        <v>-329</v>
      </c>
    </row>
    <row r="200" spans="1:23" x14ac:dyDescent="0.2">
      <c r="A200" s="1">
        <v>42669</v>
      </c>
      <c r="B200">
        <v>26.55</v>
      </c>
      <c r="C200">
        <v>3.036</v>
      </c>
      <c r="D200" s="2">
        <v>8.7450592885375489</v>
      </c>
      <c r="E200" s="4">
        <f t="shared" si="38"/>
        <v>4</v>
      </c>
      <c r="I200">
        <f t="shared" si="27"/>
        <v>2655</v>
      </c>
      <c r="J200">
        <f t="shared" si="28"/>
        <v>-237</v>
      </c>
      <c r="L200" cm="1">
        <f t="array" ref="L200:N200">IF(E200=4,LINEST(B$5:B200,C$5:D200,FALSE),0)</f>
        <v>0.58531769795526467</v>
      </c>
      <c r="M200">
        <v>7.1994255042478272</v>
      </c>
      <c r="N200">
        <v>0</v>
      </c>
      <c r="O200">
        <f t="shared" si="34"/>
        <v>0.58531769795526467</v>
      </c>
      <c r="P200">
        <f t="shared" si="37"/>
        <v>7.1994255042478272</v>
      </c>
      <c r="Q200">
        <f t="shared" si="29"/>
        <v>59</v>
      </c>
      <c r="R200">
        <f t="shared" si="30"/>
        <v>720</v>
      </c>
      <c r="S200" s="3">
        <f t="shared" si="31"/>
        <v>515.95849802371538</v>
      </c>
      <c r="T200">
        <f t="shared" si="32"/>
        <v>2185.92</v>
      </c>
      <c r="U200" s="3">
        <f t="shared" si="33"/>
        <v>2701.8784980237156</v>
      </c>
      <c r="V200" s="3">
        <f t="shared" si="35"/>
        <v>-280.01784937506682</v>
      </c>
      <c r="W200">
        <f t="shared" si="36"/>
        <v>-237</v>
      </c>
    </row>
    <row r="201" spans="1:23" x14ac:dyDescent="0.2">
      <c r="A201" s="1">
        <v>42670</v>
      </c>
      <c r="B201">
        <v>26.92</v>
      </c>
      <c r="C201">
        <v>3.0680000000000001</v>
      </c>
      <c r="D201" s="2">
        <v>8.7744458930899611</v>
      </c>
      <c r="E201" s="4">
        <f t="shared" si="38"/>
        <v>5</v>
      </c>
      <c r="I201">
        <f t="shared" si="27"/>
        <v>2692</v>
      </c>
      <c r="J201">
        <f t="shared" si="28"/>
        <v>-274</v>
      </c>
      <c r="L201" cm="1">
        <f t="array" ref="L201">IF(E201=4,LINEST(B$5:B201,C$5:D201,FALSE),0)</f>
        <v>0</v>
      </c>
      <c r="O201">
        <f t="shared" si="34"/>
        <v>0</v>
      </c>
      <c r="P201">
        <f t="shared" si="37"/>
        <v>0</v>
      </c>
      <c r="Q201">
        <f t="shared" si="29"/>
        <v>59</v>
      </c>
      <c r="R201">
        <f t="shared" si="30"/>
        <v>720</v>
      </c>
      <c r="S201" s="3">
        <f t="shared" si="31"/>
        <v>517.69230769230774</v>
      </c>
      <c r="T201">
        <f t="shared" si="32"/>
        <v>2208.96</v>
      </c>
      <c r="U201" s="3">
        <f t="shared" si="33"/>
        <v>2726.6523076923077</v>
      </c>
      <c r="V201" s="3">
        <f t="shared" si="35"/>
        <v>-304.79165904365891</v>
      </c>
      <c r="W201">
        <f t="shared" si="36"/>
        <v>-274</v>
      </c>
    </row>
    <row r="202" spans="1:23" x14ac:dyDescent="0.2">
      <c r="A202" s="1">
        <v>42671</v>
      </c>
      <c r="B202">
        <v>27.24</v>
      </c>
      <c r="C202">
        <v>3.105</v>
      </c>
      <c r="D202" s="2">
        <v>8.7729468599033815</v>
      </c>
      <c r="E202" s="4">
        <f t="shared" si="38"/>
        <v>6</v>
      </c>
      <c r="I202">
        <f t="shared" si="27"/>
        <v>2724</v>
      </c>
      <c r="J202">
        <f t="shared" si="28"/>
        <v>-306</v>
      </c>
      <c r="L202" cm="1">
        <f t="array" ref="L202">IF(E202=4,LINEST(B$5:B202,C$5:D202,FALSE),0)</f>
        <v>0</v>
      </c>
      <c r="O202">
        <f t="shared" si="34"/>
        <v>0</v>
      </c>
      <c r="P202">
        <f t="shared" si="37"/>
        <v>0</v>
      </c>
      <c r="Q202">
        <f t="shared" si="29"/>
        <v>59</v>
      </c>
      <c r="R202">
        <f t="shared" si="30"/>
        <v>720</v>
      </c>
      <c r="S202" s="3">
        <f t="shared" si="31"/>
        <v>517.60386473429946</v>
      </c>
      <c r="T202">
        <f t="shared" si="32"/>
        <v>2235.6</v>
      </c>
      <c r="U202" s="3">
        <f t="shared" si="33"/>
        <v>2753.2038647342993</v>
      </c>
      <c r="V202" s="3">
        <f t="shared" si="35"/>
        <v>-331.34321608565051</v>
      </c>
      <c r="W202">
        <f t="shared" si="36"/>
        <v>-306</v>
      </c>
    </row>
    <row r="203" spans="1:23" x14ac:dyDescent="0.2">
      <c r="A203" s="1">
        <v>42674</v>
      </c>
      <c r="B203">
        <v>26.55</v>
      </c>
      <c r="C203">
        <v>3.0259999999999998</v>
      </c>
      <c r="D203" s="2">
        <v>8.7739590218109722</v>
      </c>
      <c r="E203" s="4">
        <f t="shared" si="38"/>
        <v>2</v>
      </c>
      <c r="I203">
        <f t="shared" ref="I203:I223" si="39">100*B203</f>
        <v>2655</v>
      </c>
      <c r="J203">
        <f t="shared" si="28"/>
        <v>-237</v>
      </c>
      <c r="L203" cm="1">
        <f t="array" ref="L203">IF(E203=4,LINEST(B$5:B203,C$5:D203,FALSE),0)</f>
        <v>0</v>
      </c>
      <c r="O203">
        <f t="shared" si="34"/>
        <v>0</v>
      </c>
      <c r="P203">
        <f t="shared" si="37"/>
        <v>0</v>
      </c>
      <c r="Q203">
        <f t="shared" si="29"/>
        <v>59</v>
      </c>
      <c r="R203">
        <f t="shared" si="30"/>
        <v>720</v>
      </c>
      <c r="S203" s="3">
        <f t="shared" si="31"/>
        <v>517.66358228684737</v>
      </c>
      <c r="T203">
        <f t="shared" si="32"/>
        <v>2178.7199999999998</v>
      </c>
      <c r="U203" s="3">
        <f t="shared" si="33"/>
        <v>2696.3835822868473</v>
      </c>
      <c r="V203" s="3">
        <f t="shared" si="35"/>
        <v>-274.52293363819854</v>
      </c>
      <c r="W203">
        <f t="shared" si="36"/>
        <v>-237</v>
      </c>
    </row>
    <row r="204" spans="1:23" x14ac:dyDescent="0.2">
      <c r="A204" s="1">
        <v>42675</v>
      </c>
      <c r="B204">
        <v>25.65</v>
      </c>
      <c r="C204">
        <v>2.9020000000000001</v>
      </c>
      <c r="D204" s="2">
        <v>8.8387319090282563</v>
      </c>
      <c r="E204" s="4">
        <f t="shared" si="38"/>
        <v>3</v>
      </c>
      <c r="I204">
        <f t="shared" si="39"/>
        <v>2565</v>
      </c>
      <c r="J204">
        <f t="shared" ref="J204:J267" si="40">$I$11-I204</f>
        <v>-147</v>
      </c>
      <c r="L204" cm="1">
        <f t="array" ref="L204">IF(E204=4,LINEST(B$5:B204,C$5:D204,FALSE),0)</f>
        <v>0</v>
      </c>
      <c r="O204">
        <f t="shared" si="34"/>
        <v>0</v>
      </c>
      <c r="P204">
        <f t="shared" si="37"/>
        <v>0</v>
      </c>
      <c r="Q204">
        <f t="shared" ref="Q204:Q223" si="41">IF(L204=0,Q203,ROUND(L204*100,0))</f>
        <v>59</v>
      </c>
      <c r="R204">
        <f t="shared" ref="R204:R223" si="42">IF(P204=0,R203,ROUND(P204*100,0))</f>
        <v>720</v>
      </c>
      <c r="S204" s="3">
        <f t="shared" ref="S204:S223" si="43">Q204*D204</f>
        <v>521.48518263266715</v>
      </c>
      <c r="T204">
        <f t="shared" ref="T204:T223" si="44">R204*C204</f>
        <v>2089.44</v>
      </c>
      <c r="U204" s="3">
        <f t="shared" ref="U204:U223" si="45">S204+T204</f>
        <v>2610.9251826326672</v>
      </c>
      <c r="V204" s="3">
        <f t="shared" si="35"/>
        <v>-189.06453398401845</v>
      </c>
      <c r="W204">
        <f t="shared" si="36"/>
        <v>-147</v>
      </c>
    </row>
    <row r="205" spans="1:23" x14ac:dyDescent="0.2">
      <c r="A205" s="1">
        <v>42676</v>
      </c>
      <c r="B205">
        <v>25.11</v>
      </c>
      <c r="C205">
        <v>2.7919999999999998</v>
      </c>
      <c r="D205" s="2">
        <v>8.9935530085959883</v>
      </c>
      <c r="E205" s="4">
        <f t="shared" si="38"/>
        <v>4</v>
      </c>
      <c r="I205">
        <f t="shared" si="39"/>
        <v>2511</v>
      </c>
      <c r="J205">
        <f t="shared" si="40"/>
        <v>-93</v>
      </c>
      <c r="L205" cm="1">
        <f t="array" ref="L205:N205">IF(E205=4,LINEST(B$5:B205,C$5:D205,FALSE),0)</f>
        <v>0.5852010327517374</v>
      </c>
      <c r="M205">
        <v>7.1971643591189061</v>
      </c>
      <c r="N205">
        <v>0</v>
      </c>
      <c r="O205">
        <f t="shared" ref="O205:O223" si="46">IF(ISBLANK(L205),L204,L205)</f>
        <v>0.5852010327517374</v>
      </c>
      <c r="P205">
        <f t="shared" si="37"/>
        <v>7.1971643591189061</v>
      </c>
      <c r="Q205">
        <f t="shared" si="41"/>
        <v>59</v>
      </c>
      <c r="R205">
        <f t="shared" si="42"/>
        <v>720</v>
      </c>
      <c r="S205" s="3">
        <f t="shared" si="43"/>
        <v>530.61962750716327</v>
      </c>
      <c r="T205">
        <f t="shared" si="44"/>
        <v>2010.2399999999998</v>
      </c>
      <c r="U205" s="3">
        <f t="shared" si="45"/>
        <v>2540.8596275071632</v>
      </c>
      <c r="V205" s="3">
        <f t="shared" ref="V205:V223" si="47">$U$11-U205</f>
        <v>-118.99897885851442</v>
      </c>
      <c r="W205">
        <f t="shared" ref="W205:W223" si="48">J205</f>
        <v>-93</v>
      </c>
    </row>
    <row r="206" spans="1:23" x14ac:dyDescent="0.2">
      <c r="A206" s="1">
        <v>42677</v>
      </c>
      <c r="B206">
        <v>24.73</v>
      </c>
      <c r="C206">
        <v>2.7690000000000001</v>
      </c>
      <c r="D206" s="2">
        <v>8.9310220296135778</v>
      </c>
      <c r="E206" s="4">
        <f t="shared" si="38"/>
        <v>5</v>
      </c>
      <c r="I206">
        <f t="shared" si="39"/>
        <v>2473</v>
      </c>
      <c r="J206">
        <f t="shared" si="40"/>
        <v>-55</v>
      </c>
      <c r="L206" cm="1">
        <f t="array" ref="L206">IF(E206=4,LINEST(B$5:B206,C$5:D206,FALSE),0)</f>
        <v>0</v>
      </c>
      <c r="O206">
        <f t="shared" si="46"/>
        <v>0</v>
      </c>
      <c r="P206">
        <f t="shared" si="37"/>
        <v>0</v>
      </c>
      <c r="Q206">
        <f t="shared" si="41"/>
        <v>59</v>
      </c>
      <c r="R206">
        <f t="shared" si="42"/>
        <v>720</v>
      </c>
      <c r="S206" s="3">
        <f t="shared" si="43"/>
        <v>526.93029974720105</v>
      </c>
      <c r="T206">
        <f t="shared" si="44"/>
        <v>1993.68</v>
      </c>
      <c r="U206" s="3">
        <f t="shared" si="45"/>
        <v>2520.6102997472012</v>
      </c>
      <c r="V206" s="3">
        <f t="shared" si="47"/>
        <v>-98.749651098552476</v>
      </c>
      <c r="W206">
        <f t="shared" si="48"/>
        <v>-55</v>
      </c>
    </row>
    <row r="207" spans="1:23" x14ac:dyDescent="0.2">
      <c r="A207" s="1">
        <v>42678</v>
      </c>
      <c r="B207">
        <v>24.71</v>
      </c>
      <c r="C207">
        <v>2.7669999999999999</v>
      </c>
      <c r="D207" s="2">
        <v>8.9302493675460788</v>
      </c>
      <c r="E207" s="4">
        <f t="shared" si="38"/>
        <v>6</v>
      </c>
      <c r="I207">
        <f t="shared" si="39"/>
        <v>2471</v>
      </c>
      <c r="J207">
        <f t="shared" si="40"/>
        <v>-53</v>
      </c>
      <c r="L207" cm="1">
        <f t="array" ref="L207">IF(E207=4,LINEST(B$5:B207,C$5:D207,FALSE),0)</f>
        <v>0</v>
      </c>
      <c r="O207">
        <f t="shared" si="46"/>
        <v>0</v>
      </c>
      <c r="P207">
        <f t="shared" si="37"/>
        <v>0</v>
      </c>
      <c r="Q207">
        <f t="shared" si="41"/>
        <v>59</v>
      </c>
      <c r="R207">
        <f t="shared" si="42"/>
        <v>720</v>
      </c>
      <c r="S207" s="3">
        <f t="shared" si="43"/>
        <v>526.88471268521869</v>
      </c>
      <c r="T207">
        <f t="shared" si="44"/>
        <v>1992.24</v>
      </c>
      <c r="U207" s="3">
        <f t="shared" si="45"/>
        <v>2519.1247126852186</v>
      </c>
      <c r="V207" s="3">
        <f t="shared" si="47"/>
        <v>-97.264064036569835</v>
      </c>
      <c r="W207">
        <f t="shared" si="48"/>
        <v>-53</v>
      </c>
    </row>
    <row r="208" spans="1:23" x14ac:dyDescent="0.2">
      <c r="A208" s="1">
        <v>42681</v>
      </c>
      <c r="B208">
        <v>25.15</v>
      </c>
      <c r="C208">
        <v>2.8159999999999998</v>
      </c>
      <c r="D208" s="2">
        <v>8.931107954545455</v>
      </c>
      <c r="E208" s="4">
        <f t="shared" si="38"/>
        <v>2</v>
      </c>
      <c r="I208">
        <f t="shared" si="39"/>
        <v>2515</v>
      </c>
      <c r="J208">
        <f t="shared" si="40"/>
        <v>-97</v>
      </c>
      <c r="L208" cm="1">
        <f t="array" ref="L208">IF(E208=4,LINEST(B$5:B208,C$5:D208,FALSE),0)</f>
        <v>0</v>
      </c>
      <c r="O208">
        <f t="shared" si="46"/>
        <v>0</v>
      </c>
      <c r="P208">
        <f t="shared" si="37"/>
        <v>0</v>
      </c>
      <c r="Q208">
        <f t="shared" si="41"/>
        <v>59</v>
      </c>
      <c r="R208">
        <f t="shared" si="42"/>
        <v>720</v>
      </c>
      <c r="S208" s="3">
        <f t="shared" si="43"/>
        <v>526.93536931818187</v>
      </c>
      <c r="T208">
        <f t="shared" si="44"/>
        <v>2027.52</v>
      </c>
      <c r="U208" s="3">
        <f t="shared" si="45"/>
        <v>2554.455369318182</v>
      </c>
      <c r="V208" s="3">
        <f t="shared" si="47"/>
        <v>-132.59472066953322</v>
      </c>
      <c r="W208">
        <f t="shared" si="48"/>
        <v>-97</v>
      </c>
    </row>
    <row r="209" spans="1:23" x14ac:dyDescent="0.2">
      <c r="A209" s="1">
        <v>42682</v>
      </c>
      <c r="B209">
        <v>23.76</v>
      </c>
      <c r="C209">
        <v>2.633</v>
      </c>
      <c r="D209" s="2">
        <v>9.0239270793771365</v>
      </c>
      <c r="E209" s="4">
        <f t="shared" si="38"/>
        <v>3</v>
      </c>
      <c r="I209">
        <f t="shared" si="39"/>
        <v>2376</v>
      </c>
      <c r="J209">
        <f t="shared" si="40"/>
        <v>42</v>
      </c>
      <c r="L209" cm="1">
        <f t="array" ref="L209">IF(E209=4,LINEST(B$5:B209,C$5:D209,FALSE),0)</f>
        <v>0</v>
      </c>
      <c r="O209">
        <f t="shared" si="46"/>
        <v>0</v>
      </c>
      <c r="P209">
        <f t="shared" si="37"/>
        <v>0</v>
      </c>
      <c r="Q209">
        <f t="shared" si="41"/>
        <v>59</v>
      </c>
      <c r="R209">
        <f t="shared" si="42"/>
        <v>720</v>
      </c>
      <c r="S209" s="3">
        <f t="shared" si="43"/>
        <v>532.41169768325108</v>
      </c>
      <c r="T209">
        <f t="shared" si="44"/>
        <v>1895.76</v>
      </c>
      <c r="U209" s="3">
        <f t="shared" si="45"/>
        <v>2428.1716976832513</v>
      </c>
      <c r="V209" s="3">
        <f t="shared" si="47"/>
        <v>-6.3110490346025472</v>
      </c>
      <c r="W209">
        <f t="shared" si="48"/>
        <v>42</v>
      </c>
    </row>
    <row r="210" spans="1:23" x14ac:dyDescent="0.2">
      <c r="A210" s="1">
        <v>42683</v>
      </c>
      <c r="B210">
        <v>24.14</v>
      </c>
      <c r="C210">
        <v>2.69</v>
      </c>
      <c r="D210" s="2">
        <v>8.9739776951672869</v>
      </c>
      <c r="E210" s="4">
        <f t="shared" si="38"/>
        <v>4</v>
      </c>
      <c r="I210">
        <f t="shared" si="39"/>
        <v>2414</v>
      </c>
      <c r="J210">
        <f t="shared" si="40"/>
        <v>4</v>
      </c>
      <c r="L210" cm="1">
        <f t="array" ref="L210:N210">IF(E210=4,LINEST(B$5:B210,C$5:D210,FALSE),0)</f>
        <v>0.57568320193599509</v>
      </c>
      <c r="M210">
        <v>7.2222556410957708</v>
      </c>
      <c r="N210">
        <v>0</v>
      </c>
      <c r="O210">
        <f t="shared" si="46"/>
        <v>0.57568320193599509</v>
      </c>
      <c r="P210">
        <f t="shared" ref="P210:P223" si="49">IF(ISBLANK(M210),M210,M210)</f>
        <v>7.2222556410957708</v>
      </c>
      <c r="Q210">
        <f t="shared" si="41"/>
        <v>58</v>
      </c>
      <c r="R210">
        <f t="shared" si="42"/>
        <v>722</v>
      </c>
      <c r="S210" s="3">
        <f t="shared" si="43"/>
        <v>520.49070631970267</v>
      </c>
      <c r="T210">
        <f t="shared" si="44"/>
        <v>1942.18</v>
      </c>
      <c r="U210" s="3">
        <f t="shared" si="45"/>
        <v>2462.6707063197027</v>
      </c>
      <c r="V210" s="3">
        <f t="shared" si="47"/>
        <v>-40.810057671053983</v>
      </c>
      <c r="W210">
        <f t="shared" si="48"/>
        <v>4</v>
      </c>
    </row>
    <row r="211" spans="1:23" x14ac:dyDescent="0.2">
      <c r="A211" s="1">
        <v>42684</v>
      </c>
      <c r="B211">
        <v>23.62</v>
      </c>
      <c r="C211">
        <v>2.6320000000000001</v>
      </c>
      <c r="D211" s="2">
        <v>8.9741641337386024</v>
      </c>
      <c r="E211" s="4">
        <f t="shared" si="38"/>
        <v>5</v>
      </c>
      <c r="I211">
        <f t="shared" si="39"/>
        <v>2362</v>
      </c>
      <c r="J211">
        <f t="shared" si="40"/>
        <v>56</v>
      </c>
      <c r="L211" cm="1">
        <f t="array" ref="L211">IF(E211=4,LINEST(B$5:B211,C$5:D211,FALSE),0)</f>
        <v>0</v>
      </c>
      <c r="O211">
        <f t="shared" si="46"/>
        <v>0</v>
      </c>
      <c r="P211">
        <f t="shared" si="49"/>
        <v>0</v>
      </c>
      <c r="Q211">
        <f t="shared" si="41"/>
        <v>58</v>
      </c>
      <c r="R211">
        <f t="shared" si="42"/>
        <v>722</v>
      </c>
      <c r="S211" s="3">
        <f t="shared" si="43"/>
        <v>520.50151975683889</v>
      </c>
      <c r="T211">
        <f t="shared" si="44"/>
        <v>1900.3040000000001</v>
      </c>
      <c r="U211" s="3">
        <f t="shared" si="45"/>
        <v>2420.8055197568392</v>
      </c>
      <c r="V211" s="3">
        <f t="shared" si="47"/>
        <v>1.0551288918095452</v>
      </c>
      <c r="W211">
        <f t="shared" si="48"/>
        <v>56</v>
      </c>
    </row>
    <row r="212" spans="1:23" x14ac:dyDescent="0.2">
      <c r="A212" s="1">
        <v>42685</v>
      </c>
      <c r="B212">
        <v>23.5</v>
      </c>
      <c r="C212">
        <v>2.6190000000000002</v>
      </c>
      <c r="D212" s="2">
        <v>8.9728904161893848</v>
      </c>
      <c r="E212" s="4">
        <f t="shared" si="38"/>
        <v>6</v>
      </c>
      <c r="I212">
        <f t="shared" si="39"/>
        <v>2350</v>
      </c>
      <c r="J212">
        <f t="shared" si="40"/>
        <v>68</v>
      </c>
      <c r="L212" cm="1">
        <f t="array" ref="L212">IF(E212=4,LINEST(B$5:B212,C$5:D212,FALSE),0)</f>
        <v>0</v>
      </c>
      <c r="O212">
        <f t="shared" si="46"/>
        <v>0</v>
      </c>
      <c r="P212">
        <f t="shared" si="49"/>
        <v>0</v>
      </c>
      <c r="Q212">
        <f t="shared" si="41"/>
        <v>58</v>
      </c>
      <c r="R212">
        <f t="shared" si="42"/>
        <v>722</v>
      </c>
      <c r="S212" s="3">
        <f t="shared" si="43"/>
        <v>520.42764413898431</v>
      </c>
      <c r="T212">
        <f t="shared" si="44"/>
        <v>1890.9180000000001</v>
      </c>
      <c r="U212" s="3">
        <f t="shared" si="45"/>
        <v>2411.3456441389844</v>
      </c>
      <c r="V212" s="3">
        <f t="shared" si="47"/>
        <v>10.515004509664323</v>
      </c>
      <c r="W212">
        <f t="shared" si="48"/>
        <v>68</v>
      </c>
    </row>
    <row r="213" spans="1:23" x14ac:dyDescent="0.2">
      <c r="A213" s="1">
        <v>42688</v>
      </c>
      <c r="B213">
        <v>24.67</v>
      </c>
      <c r="C213">
        <v>2.7490000000000001</v>
      </c>
      <c r="D213" s="2">
        <v>8.9741724263368496</v>
      </c>
      <c r="E213" s="4">
        <f t="shared" si="38"/>
        <v>2</v>
      </c>
      <c r="I213">
        <f t="shared" si="39"/>
        <v>2467</v>
      </c>
      <c r="J213">
        <f t="shared" si="40"/>
        <v>-49</v>
      </c>
      <c r="L213" cm="1">
        <f t="array" ref="L213">IF(E213=4,LINEST(B$5:B213,C$5:D213,FALSE),0)</f>
        <v>0</v>
      </c>
      <c r="O213">
        <f t="shared" si="46"/>
        <v>0</v>
      </c>
      <c r="P213">
        <f t="shared" si="49"/>
        <v>0</v>
      </c>
      <c r="Q213">
        <f t="shared" si="41"/>
        <v>58</v>
      </c>
      <c r="R213">
        <f t="shared" si="42"/>
        <v>722</v>
      </c>
      <c r="S213" s="3">
        <f t="shared" si="43"/>
        <v>520.50200072753728</v>
      </c>
      <c r="T213">
        <f t="shared" si="44"/>
        <v>1984.778</v>
      </c>
      <c r="U213" s="3">
        <f t="shared" si="45"/>
        <v>2505.2800007275373</v>
      </c>
      <c r="V213" s="3">
        <f t="shared" si="47"/>
        <v>-83.419352078888551</v>
      </c>
      <c r="W213">
        <f t="shared" si="48"/>
        <v>-49</v>
      </c>
    </row>
    <row r="214" spans="1:23" x14ac:dyDescent="0.2">
      <c r="A214" s="1">
        <v>42689</v>
      </c>
      <c r="B214">
        <v>24.11</v>
      </c>
      <c r="C214">
        <v>2.7090000000000001</v>
      </c>
      <c r="D214" s="2">
        <v>8.8999630860095973</v>
      </c>
      <c r="E214" s="4">
        <f t="shared" si="38"/>
        <v>3</v>
      </c>
      <c r="I214">
        <f t="shared" si="39"/>
        <v>2411</v>
      </c>
      <c r="J214">
        <f t="shared" si="40"/>
        <v>7</v>
      </c>
      <c r="L214" cm="1">
        <f t="array" ref="L214">IF(E214=4,LINEST(B$5:B214,C$5:D214,FALSE),0)</f>
        <v>0</v>
      </c>
      <c r="O214">
        <f t="shared" si="46"/>
        <v>0</v>
      </c>
      <c r="P214">
        <f t="shared" si="49"/>
        <v>0</v>
      </c>
      <c r="Q214">
        <f t="shared" si="41"/>
        <v>58</v>
      </c>
      <c r="R214">
        <f t="shared" si="42"/>
        <v>722</v>
      </c>
      <c r="S214" s="3">
        <f t="shared" si="43"/>
        <v>516.19785898855662</v>
      </c>
      <c r="T214">
        <f t="shared" si="44"/>
        <v>1955.8980000000001</v>
      </c>
      <c r="U214" s="3">
        <f t="shared" si="45"/>
        <v>2472.0958589885568</v>
      </c>
      <c r="V214" s="3">
        <f t="shared" si="47"/>
        <v>-50.235210339908008</v>
      </c>
      <c r="W214">
        <f t="shared" si="48"/>
        <v>7</v>
      </c>
    </row>
    <row r="215" spans="1:23" x14ac:dyDescent="0.2">
      <c r="A215" s="1">
        <v>42690</v>
      </c>
      <c r="B215">
        <v>24.6</v>
      </c>
      <c r="C215">
        <v>2.7639999999999998</v>
      </c>
      <c r="D215" s="2">
        <v>8.9001447178002913</v>
      </c>
      <c r="E215" s="4">
        <f t="shared" si="38"/>
        <v>4</v>
      </c>
      <c r="I215">
        <f t="shared" si="39"/>
        <v>2460</v>
      </c>
      <c r="J215">
        <f t="shared" si="40"/>
        <v>-42</v>
      </c>
      <c r="L215" cm="1">
        <f t="array" ref="L215:N215">IF(E215=4,LINEST(B$5:B215,C$5:D215,FALSE),0)</f>
        <v>0.56351332860343251</v>
      </c>
      <c r="M215">
        <v>7.2548244113326561</v>
      </c>
      <c r="N215">
        <v>0</v>
      </c>
      <c r="O215">
        <f t="shared" si="46"/>
        <v>0.56351332860343251</v>
      </c>
      <c r="P215">
        <f t="shared" si="49"/>
        <v>7.2548244113326561</v>
      </c>
      <c r="Q215">
        <f t="shared" si="41"/>
        <v>56</v>
      </c>
      <c r="R215">
        <f t="shared" si="42"/>
        <v>725</v>
      </c>
      <c r="S215" s="3">
        <f t="shared" si="43"/>
        <v>498.40810419681634</v>
      </c>
      <c r="T215">
        <f t="shared" si="44"/>
        <v>2003.8999999999999</v>
      </c>
      <c r="U215" s="3">
        <f t="shared" si="45"/>
        <v>2502.3081041968162</v>
      </c>
      <c r="V215" s="3">
        <f t="shared" si="47"/>
        <v>-80.447455548167454</v>
      </c>
      <c r="W215">
        <f t="shared" si="48"/>
        <v>-42</v>
      </c>
    </row>
    <row r="216" spans="1:23" x14ac:dyDescent="0.2">
      <c r="A216" s="1">
        <v>42691</v>
      </c>
      <c r="B216">
        <v>23.76</v>
      </c>
      <c r="C216">
        <v>2.7029999999999998</v>
      </c>
      <c r="D216" s="2">
        <v>8.7902330743618204</v>
      </c>
      <c r="E216" s="4">
        <f t="shared" si="38"/>
        <v>5</v>
      </c>
      <c r="I216">
        <f t="shared" si="39"/>
        <v>2376</v>
      </c>
      <c r="J216">
        <f t="shared" si="40"/>
        <v>42</v>
      </c>
      <c r="L216" cm="1">
        <f t="array" ref="L216">IF(E216=4,LINEST(B$5:B216,C$5:D216,FALSE),0)</f>
        <v>0</v>
      </c>
      <c r="O216">
        <f t="shared" si="46"/>
        <v>0</v>
      </c>
      <c r="P216">
        <f t="shared" si="49"/>
        <v>0</v>
      </c>
      <c r="Q216">
        <f t="shared" si="41"/>
        <v>56</v>
      </c>
      <c r="R216">
        <f t="shared" si="42"/>
        <v>725</v>
      </c>
      <c r="S216" s="3">
        <f t="shared" si="43"/>
        <v>492.25305216426193</v>
      </c>
      <c r="T216">
        <f t="shared" si="44"/>
        <v>1959.675</v>
      </c>
      <c r="U216" s="3">
        <f t="shared" si="45"/>
        <v>2451.9280521642618</v>
      </c>
      <c r="V216" s="3">
        <f t="shared" si="47"/>
        <v>-30.067403515613023</v>
      </c>
      <c r="W216">
        <f t="shared" si="48"/>
        <v>42</v>
      </c>
    </row>
    <row r="217" spans="1:23" x14ac:dyDescent="0.2">
      <c r="A217" s="1">
        <v>42692</v>
      </c>
      <c r="B217">
        <v>24.9</v>
      </c>
      <c r="C217">
        <v>2.843</v>
      </c>
      <c r="D217" s="2">
        <v>8.7583538515652481</v>
      </c>
      <c r="E217" s="4">
        <f t="shared" si="38"/>
        <v>6</v>
      </c>
      <c r="I217">
        <f t="shared" si="39"/>
        <v>2490</v>
      </c>
      <c r="J217">
        <f t="shared" si="40"/>
        <v>-72</v>
      </c>
      <c r="L217" cm="1">
        <f t="array" ref="L217">IF(E217=4,LINEST(B$5:B217,C$5:D217,FALSE),0)</f>
        <v>0</v>
      </c>
      <c r="O217">
        <f t="shared" si="46"/>
        <v>0</v>
      </c>
      <c r="P217">
        <f t="shared" si="49"/>
        <v>0</v>
      </c>
      <c r="Q217">
        <f t="shared" si="41"/>
        <v>56</v>
      </c>
      <c r="R217">
        <f t="shared" si="42"/>
        <v>725</v>
      </c>
      <c r="S217" s="3">
        <f t="shared" si="43"/>
        <v>490.46781568765391</v>
      </c>
      <c r="T217">
        <f t="shared" si="44"/>
        <v>2061.1750000000002</v>
      </c>
      <c r="U217" s="3">
        <f t="shared" si="45"/>
        <v>2551.6428156876541</v>
      </c>
      <c r="V217" s="3">
        <f t="shared" si="47"/>
        <v>-129.78216703900534</v>
      </c>
      <c r="W217">
        <f t="shared" si="48"/>
        <v>-72</v>
      </c>
    </row>
    <row r="218" spans="1:23" x14ac:dyDescent="0.2">
      <c r="A218" s="1">
        <v>42695</v>
      </c>
      <c r="B218">
        <v>25.84</v>
      </c>
      <c r="C218">
        <v>2.95</v>
      </c>
      <c r="D218" s="2">
        <v>8.7593220338983038</v>
      </c>
      <c r="E218" s="4">
        <f t="shared" si="38"/>
        <v>2</v>
      </c>
      <c r="I218">
        <f t="shared" si="39"/>
        <v>2584</v>
      </c>
      <c r="J218">
        <f t="shared" si="40"/>
        <v>-166</v>
      </c>
      <c r="L218" cm="1">
        <f t="array" ref="L218">IF(E218=4,LINEST(B$5:B218,C$5:D218,FALSE),0)</f>
        <v>0</v>
      </c>
      <c r="O218">
        <f t="shared" si="46"/>
        <v>0</v>
      </c>
      <c r="P218">
        <f t="shared" si="49"/>
        <v>0</v>
      </c>
      <c r="Q218">
        <f t="shared" si="41"/>
        <v>56</v>
      </c>
      <c r="R218">
        <f t="shared" si="42"/>
        <v>725</v>
      </c>
      <c r="S218" s="3">
        <f t="shared" si="43"/>
        <v>490.52203389830504</v>
      </c>
      <c r="T218">
        <f t="shared" si="44"/>
        <v>2138.75</v>
      </c>
      <c r="U218" s="3">
        <f t="shared" si="45"/>
        <v>2629.2720338983049</v>
      </c>
      <c r="V218" s="3">
        <f t="shared" si="47"/>
        <v>-207.41138524965618</v>
      </c>
      <c r="W218">
        <f t="shared" si="48"/>
        <v>-166</v>
      </c>
    </row>
    <row r="219" spans="1:23" x14ac:dyDescent="0.2">
      <c r="A219" s="1">
        <v>42696</v>
      </c>
      <c r="B219">
        <v>26.12</v>
      </c>
      <c r="C219">
        <v>2.9820000000000002</v>
      </c>
      <c r="D219" s="2">
        <v>8.7592219986586173</v>
      </c>
      <c r="E219" s="4">
        <f t="shared" si="38"/>
        <v>3</v>
      </c>
      <c r="I219">
        <f t="shared" si="39"/>
        <v>2612</v>
      </c>
      <c r="J219">
        <f t="shared" si="40"/>
        <v>-194</v>
      </c>
      <c r="L219" cm="1">
        <f t="array" ref="L219">IF(E219=4,LINEST(B$5:B219,C$5:D219,FALSE),0)</f>
        <v>0</v>
      </c>
      <c r="O219">
        <f t="shared" si="46"/>
        <v>0</v>
      </c>
      <c r="P219">
        <f t="shared" si="49"/>
        <v>0</v>
      </c>
      <c r="Q219">
        <f t="shared" si="41"/>
        <v>56</v>
      </c>
      <c r="R219">
        <f t="shared" si="42"/>
        <v>725</v>
      </c>
      <c r="S219" s="3">
        <f t="shared" si="43"/>
        <v>490.51643192488257</v>
      </c>
      <c r="T219">
        <f t="shared" si="44"/>
        <v>2161.9500000000003</v>
      </c>
      <c r="U219" s="3">
        <f t="shared" si="45"/>
        <v>2652.4664319248827</v>
      </c>
      <c r="V219" s="3">
        <f t="shared" si="47"/>
        <v>-230.60578327623398</v>
      </c>
      <c r="W219">
        <f t="shared" si="48"/>
        <v>-194</v>
      </c>
    </row>
    <row r="220" spans="1:23" x14ac:dyDescent="0.2">
      <c r="A220" s="1">
        <v>42697</v>
      </c>
      <c r="B220">
        <v>26</v>
      </c>
      <c r="C220">
        <v>3.0259999999999998</v>
      </c>
      <c r="D220" s="2">
        <v>8.5922009253139464</v>
      </c>
      <c r="E220" s="4">
        <f t="shared" si="38"/>
        <v>4</v>
      </c>
      <c r="I220">
        <f t="shared" si="39"/>
        <v>2600</v>
      </c>
      <c r="J220">
        <f t="shared" si="40"/>
        <v>-182</v>
      </c>
      <c r="L220" cm="1">
        <f t="array" ref="L220:N220">IF(E220=4,LINEST(B$5:B220,C$5:D220,FALSE),0)</f>
        <v>0.56139914064758123</v>
      </c>
      <c r="M220">
        <v>7.2563296982339232</v>
      </c>
      <c r="N220">
        <v>0</v>
      </c>
      <c r="O220">
        <f t="shared" si="46"/>
        <v>0.56139914064758123</v>
      </c>
      <c r="P220">
        <f t="shared" si="49"/>
        <v>7.2563296982339232</v>
      </c>
      <c r="Q220">
        <f t="shared" si="41"/>
        <v>56</v>
      </c>
      <c r="R220">
        <f t="shared" si="42"/>
        <v>726</v>
      </c>
      <c r="S220" s="3">
        <f t="shared" si="43"/>
        <v>481.163251817581</v>
      </c>
      <c r="T220">
        <f t="shared" si="44"/>
        <v>2196.8759999999997</v>
      </c>
      <c r="U220" s="3">
        <f t="shared" si="45"/>
        <v>2678.0392518175809</v>
      </c>
      <c r="V220" s="3">
        <f t="shared" si="47"/>
        <v>-256.17860316893211</v>
      </c>
      <c r="W220">
        <f t="shared" si="48"/>
        <v>-182</v>
      </c>
    </row>
    <row r="221" spans="1:23" x14ac:dyDescent="0.2">
      <c r="A221" s="1">
        <v>42698</v>
      </c>
      <c r="B221">
        <v>26</v>
      </c>
      <c r="C221">
        <v>3.0259999999999998</v>
      </c>
      <c r="D221" s="2">
        <v>8.5922009253139464</v>
      </c>
      <c r="E221" s="4">
        <f t="shared" si="38"/>
        <v>5</v>
      </c>
      <c r="I221">
        <f t="shared" si="39"/>
        <v>2600</v>
      </c>
      <c r="J221">
        <f t="shared" si="40"/>
        <v>-182</v>
      </c>
      <c r="L221" cm="1">
        <f t="array" ref="L221">IF(E221=4,LINEST(B$5:B221,C$5:D221,FALSE),0)</f>
        <v>0</v>
      </c>
      <c r="O221">
        <f t="shared" si="46"/>
        <v>0</v>
      </c>
      <c r="P221">
        <f t="shared" si="49"/>
        <v>0</v>
      </c>
      <c r="Q221">
        <f t="shared" si="41"/>
        <v>56</v>
      </c>
      <c r="R221">
        <f t="shared" si="42"/>
        <v>726</v>
      </c>
      <c r="S221" s="3">
        <f t="shared" si="43"/>
        <v>481.163251817581</v>
      </c>
      <c r="T221">
        <f t="shared" si="44"/>
        <v>2196.8759999999997</v>
      </c>
      <c r="U221" s="3">
        <f t="shared" si="45"/>
        <v>2678.0392518175809</v>
      </c>
      <c r="V221" s="3">
        <f t="shared" si="47"/>
        <v>-256.17860316893211</v>
      </c>
      <c r="W221">
        <f t="shared" si="48"/>
        <v>-182</v>
      </c>
    </row>
    <row r="222" spans="1:23" x14ac:dyDescent="0.2">
      <c r="A222" s="1">
        <v>42699</v>
      </c>
      <c r="B222">
        <v>26.51</v>
      </c>
      <c r="C222">
        <v>3.085</v>
      </c>
      <c r="D222" s="2">
        <v>8.593192868719612</v>
      </c>
      <c r="E222" s="4">
        <f t="shared" si="38"/>
        <v>6</v>
      </c>
      <c r="I222">
        <f t="shared" si="39"/>
        <v>2651</v>
      </c>
      <c r="J222">
        <f t="shared" si="40"/>
        <v>-233</v>
      </c>
      <c r="L222" cm="1">
        <f t="array" ref="L222">IF(E222=4,LINEST(B$5:B222,C$5:D222,FALSE),0)</f>
        <v>0</v>
      </c>
      <c r="O222">
        <f t="shared" si="46"/>
        <v>0</v>
      </c>
      <c r="P222">
        <f t="shared" si="49"/>
        <v>0</v>
      </c>
      <c r="Q222">
        <f t="shared" si="41"/>
        <v>56</v>
      </c>
      <c r="R222">
        <f t="shared" si="42"/>
        <v>726</v>
      </c>
      <c r="S222" s="3">
        <f t="shared" si="43"/>
        <v>481.21880064829827</v>
      </c>
      <c r="T222">
        <f t="shared" si="44"/>
        <v>2239.71</v>
      </c>
      <c r="U222" s="3">
        <f t="shared" si="45"/>
        <v>2720.9288006482984</v>
      </c>
      <c r="V222" s="3">
        <f t="shared" si="47"/>
        <v>-299.06815199964967</v>
      </c>
      <c r="W222">
        <f t="shared" si="48"/>
        <v>-233</v>
      </c>
    </row>
    <row r="223" spans="1:23" x14ac:dyDescent="0.2">
      <c r="A223" s="1">
        <v>42702</v>
      </c>
      <c r="B223">
        <v>27.77</v>
      </c>
      <c r="C223">
        <v>3.2320000000000002</v>
      </c>
      <c r="D223" s="2">
        <v>8.5922029702970288</v>
      </c>
      <c r="E223" s="4">
        <f t="shared" si="38"/>
        <v>2</v>
      </c>
      <c r="I223">
        <f t="shared" si="39"/>
        <v>2777</v>
      </c>
      <c r="J223">
        <f t="shared" si="40"/>
        <v>-359</v>
      </c>
      <c r="L223" cm="1">
        <f t="array" ref="L223">IF(E223=4,LINEST(B$5:B223,C$5:D223,FALSE),0)</f>
        <v>0</v>
      </c>
      <c r="O223">
        <f t="shared" si="46"/>
        <v>0</v>
      </c>
      <c r="P223">
        <f t="shared" si="49"/>
        <v>0</v>
      </c>
      <c r="Q223">
        <f t="shared" si="41"/>
        <v>56</v>
      </c>
      <c r="R223">
        <f t="shared" si="42"/>
        <v>726</v>
      </c>
      <c r="S223" s="3">
        <f t="shared" si="43"/>
        <v>481.1633663366336</v>
      </c>
      <c r="T223">
        <f t="shared" si="44"/>
        <v>2346.4320000000002</v>
      </c>
      <c r="U223" s="3">
        <f t="shared" si="45"/>
        <v>2827.595366336634</v>
      </c>
      <c r="V223" s="3">
        <f t="shared" si="47"/>
        <v>-405.73471768798527</v>
      </c>
      <c r="W223">
        <f t="shared" si="48"/>
        <v>-359</v>
      </c>
    </row>
  </sheetData>
  <sortState xmlns:xlrd2="http://schemas.microsoft.com/office/spreadsheetml/2017/richdata2" ref="A5:D223">
    <sortCondition ref="A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Wu</dc:creator>
  <cp:lastModifiedBy>Microsoft Office User</cp:lastModifiedBy>
  <dcterms:created xsi:type="dcterms:W3CDTF">2017-01-26T20:27:31Z</dcterms:created>
  <dcterms:modified xsi:type="dcterms:W3CDTF">2021-02-09T19:33:02Z</dcterms:modified>
</cp:coreProperties>
</file>