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ear\Desktop\1st 논문 분석\1110 final reanalysis\manuscript\data in brief\3. Analysis Data\"/>
    </mc:Choice>
  </mc:AlternateContent>
  <bookViews>
    <workbookView xWindow="0" yWindow="0" windowWidth="19200" windowHeight="8860" tabRatio="715"/>
  </bookViews>
  <sheets>
    <sheet name="Composite Reliability for Table" sheetId="27" r:id="rId1"/>
  </sheets>
  <calcPr calcId="162913"/>
</workbook>
</file>

<file path=xl/calcChain.xml><?xml version="1.0" encoding="utf-8"?>
<calcChain xmlns="http://schemas.openxmlformats.org/spreadsheetml/2006/main">
  <c r="O28" i="27" l="1"/>
  <c r="L28" i="27"/>
  <c r="M28" i="27" s="1"/>
  <c r="G28" i="27"/>
  <c r="D28" i="27"/>
  <c r="E28" i="27" s="1"/>
  <c r="H28" i="27" s="1"/>
  <c r="O24" i="27"/>
  <c r="L24" i="27"/>
  <c r="M24" i="27" s="1"/>
  <c r="P24" i="27" s="1"/>
  <c r="G24" i="27"/>
  <c r="D24" i="27"/>
  <c r="E24" i="27" s="1"/>
  <c r="H24" i="27" s="1"/>
  <c r="O20" i="27"/>
  <c r="L20" i="27"/>
  <c r="M20" i="27" s="1"/>
  <c r="P20" i="27" s="1"/>
  <c r="G20" i="27"/>
  <c r="D20" i="27"/>
  <c r="E20" i="27" s="1"/>
  <c r="H20" i="27" s="1"/>
  <c r="O16" i="27"/>
  <c r="L16" i="27"/>
  <c r="M16" i="27" s="1"/>
  <c r="P16" i="27" s="1"/>
  <c r="G16" i="27"/>
  <c r="D16" i="27"/>
  <c r="E16" i="27" s="1"/>
  <c r="H16" i="27" s="1"/>
  <c r="O12" i="27"/>
  <c r="L12" i="27"/>
  <c r="M12" i="27" s="1"/>
  <c r="P12" i="27" s="1"/>
  <c r="G12" i="27"/>
  <c r="D12" i="27"/>
  <c r="E12" i="27" s="1"/>
  <c r="H12" i="27" s="1"/>
  <c r="O7" i="27"/>
  <c r="L7" i="27"/>
  <c r="M7" i="27" s="1"/>
  <c r="P7" i="27" s="1"/>
  <c r="G7" i="27"/>
  <c r="D7" i="27"/>
  <c r="E7" i="27" s="1"/>
  <c r="H7" i="27" s="1"/>
  <c r="P28" i="27" l="1"/>
</calcChain>
</file>

<file path=xl/sharedStrings.xml><?xml version="1.0" encoding="utf-8"?>
<sst xmlns="http://schemas.openxmlformats.org/spreadsheetml/2006/main" count="104" uniqueCount="70">
  <si>
    <t>CR</t>
    <phoneticPr fontId="3" type="noConversion"/>
  </si>
  <si>
    <t>PE</t>
    <phoneticPr fontId="3" type="noConversion"/>
  </si>
  <si>
    <t>e1</t>
    <phoneticPr fontId="3" type="noConversion"/>
  </si>
  <si>
    <t>PE</t>
    <phoneticPr fontId="3" type="noConversion"/>
  </si>
  <si>
    <t>e2</t>
    <phoneticPr fontId="3" type="noConversion"/>
  </si>
  <si>
    <t>e3</t>
    <phoneticPr fontId="3" type="noConversion"/>
  </si>
  <si>
    <t>e3</t>
    <phoneticPr fontId="3" type="noConversion"/>
  </si>
  <si>
    <t>EE</t>
    <phoneticPr fontId="3" type="noConversion"/>
  </si>
  <si>
    <t>e5</t>
    <phoneticPr fontId="3" type="noConversion"/>
  </si>
  <si>
    <t>EE</t>
    <phoneticPr fontId="3" type="noConversion"/>
  </si>
  <si>
    <t>e5</t>
    <phoneticPr fontId="3" type="noConversion"/>
  </si>
  <si>
    <t>e6</t>
    <phoneticPr fontId="3" type="noConversion"/>
  </si>
  <si>
    <t>e6</t>
    <phoneticPr fontId="3" type="noConversion"/>
  </si>
  <si>
    <t>e7</t>
    <phoneticPr fontId="3" type="noConversion"/>
  </si>
  <si>
    <t>e8</t>
    <phoneticPr fontId="3" type="noConversion"/>
  </si>
  <si>
    <t>e8</t>
    <phoneticPr fontId="3" type="noConversion"/>
  </si>
  <si>
    <t>SI</t>
    <phoneticPr fontId="3" type="noConversion"/>
  </si>
  <si>
    <t>e9</t>
    <phoneticPr fontId="3" type="noConversion"/>
  </si>
  <si>
    <t>SI</t>
    <phoneticPr fontId="3" type="noConversion"/>
  </si>
  <si>
    <t>e9</t>
    <phoneticPr fontId="3" type="noConversion"/>
  </si>
  <si>
    <t>e10</t>
    <phoneticPr fontId="3" type="noConversion"/>
  </si>
  <si>
    <t>e10</t>
    <phoneticPr fontId="3" type="noConversion"/>
  </si>
  <si>
    <t>e11</t>
    <phoneticPr fontId="3" type="noConversion"/>
  </si>
  <si>
    <t>e11</t>
    <phoneticPr fontId="3" type="noConversion"/>
  </si>
  <si>
    <t>HM</t>
    <phoneticPr fontId="3" type="noConversion"/>
  </si>
  <si>
    <t>e12</t>
    <phoneticPr fontId="3" type="noConversion"/>
  </si>
  <si>
    <t>HM</t>
    <phoneticPr fontId="3" type="noConversion"/>
  </si>
  <si>
    <t>e13</t>
    <phoneticPr fontId="3" type="noConversion"/>
  </si>
  <si>
    <t>e13</t>
    <phoneticPr fontId="3" type="noConversion"/>
  </si>
  <si>
    <t>e14</t>
    <phoneticPr fontId="3" type="noConversion"/>
  </si>
  <si>
    <t>e14</t>
    <phoneticPr fontId="3" type="noConversion"/>
  </si>
  <si>
    <t>HA</t>
    <phoneticPr fontId="3" type="noConversion"/>
  </si>
  <si>
    <t>e15</t>
    <phoneticPr fontId="3" type="noConversion"/>
  </si>
  <si>
    <t>e17</t>
    <phoneticPr fontId="3" type="noConversion"/>
  </si>
  <si>
    <t>e18</t>
    <phoneticPr fontId="3" type="noConversion"/>
  </si>
  <si>
    <t>BI</t>
    <phoneticPr fontId="3" type="noConversion"/>
  </si>
  <si>
    <t>e19</t>
    <phoneticPr fontId="3" type="noConversion"/>
  </si>
  <si>
    <t>BI</t>
    <phoneticPr fontId="3" type="noConversion"/>
  </si>
  <si>
    <t>e19</t>
    <phoneticPr fontId="3" type="noConversion"/>
  </si>
  <si>
    <t>e20</t>
    <phoneticPr fontId="3" type="noConversion"/>
  </si>
  <si>
    <t>e20</t>
    <phoneticPr fontId="3" type="noConversion"/>
  </si>
  <si>
    <t>e21</t>
    <phoneticPr fontId="3" type="noConversion"/>
  </si>
  <si>
    <t>e21</t>
    <phoneticPr fontId="3" type="noConversion"/>
  </si>
  <si>
    <t>(1) factor loadings</t>
    <phoneticPr fontId="3" type="noConversion"/>
  </si>
  <si>
    <t>constructs</t>
    <phoneticPr fontId="3" type="noConversion"/>
  </si>
  <si>
    <t>measurement
items</t>
    <phoneticPr fontId="3" type="noConversion"/>
  </si>
  <si>
    <t>(2) square of summation
of factor loadings</t>
    <phoneticPr fontId="3" type="noConversion"/>
  </si>
  <si>
    <t>error variances</t>
    <phoneticPr fontId="3" type="noConversion"/>
  </si>
  <si>
    <t>variance</t>
    <phoneticPr fontId="3" type="noConversion"/>
  </si>
  <si>
    <t>Users' composite reliability</t>
    <phoneticPr fontId="1" type="noConversion"/>
  </si>
  <si>
    <t>Non-users' composite reliability</t>
    <phoneticPr fontId="1" type="noConversion"/>
  </si>
  <si>
    <t>PE1</t>
    <phoneticPr fontId="3" type="noConversion"/>
  </si>
  <si>
    <t>PE2</t>
    <phoneticPr fontId="3" type="noConversion"/>
  </si>
  <si>
    <t>PE3</t>
    <phoneticPr fontId="3" type="noConversion"/>
  </si>
  <si>
    <t>EE1</t>
    <phoneticPr fontId="3" type="noConversion"/>
  </si>
  <si>
    <t>EE2</t>
    <phoneticPr fontId="3" type="noConversion"/>
  </si>
  <si>
    <t>EE3</t>
    <phoneticPr fontId="3" type="noConversion"/>
  </si>
  <si>
    <t>EE4</t>
    <phoneticPr fontId="3" type="noConversion"/>
  </si>
  <si>
    <t>SI1</t>
    <phoneticPr fontId="3" type="noConversion"/>
  </si>
  <si>
    <t>SI2</t>
    <phoneticPr fontId="3" type="noConversion"/>
  </si>
  <si>
    <t>SI3</t>
    <phoneticPr fontId="3" type="noConversion"/>
  </si>
  <si>
    <t>HM1</t>
    <phoneticPr fontId="3" type="noConversion"/>
  </si>
  <si>
    <t>HM2</t>
    <phoneticPr fontId="3" type="noConversion"/>
  </si>
  <si>
    <t>HM3</t>
    <phoneticPr fontId="3" type="noConversion"/>
  </si>
  <si>
    <t>HA1</t>
    <phoneticPr fontId="3" type="noConversion"/>
  </si>
  <si>
    <t>HA3</t>
    <phoneticPr fontId="3" type="noConversion"/>
  </si>
  <si>
    <t>HA4</t>
    <phoneticPr fontId="3" type="noConversion"/>
  </si>
  <si>
    <t>BI1</t>
    <phoneticPr fontId="3" type="noConversion"/>
  </si>
  <si>
    <t>BI2</t>
    <phoneticPr fontId="3" type="noConversion"/>
  </si>
  <si>
    <t>BI3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</si>
</sst>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_);[Red]\(0.000\)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0" tint="-0.24997711111789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ill="1"/>
    <xf numFmtId="0" fontId="3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78" fontId="6" fillId="0" borderId="5" xfId="0" applyNumberFormat="1" applyFont="1" applyFill="1" applyBorder="1" applyAlignment="1">
      <alignment horizontal="center" vertical="center" wrapText="1"/>
    </xf>
    <xf numFmtId="178" fontId="6" fillId="0" borderId="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 wrapText="1"/>
    </xf>
    <xf numFmtId="178" fontId="6" fillId="0" borderId="10" xfId="0" applyNumberFormat="1" applyFont="1" applyFill="1" applyBorder="1" applyAlignment="1">
      <alignment horizontal="center" vertical="center"/>
    </xf>
    <xf numFmtId="178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/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130" zoomScaleNormal="130" workbookViewId="0">
      <selection activeCell="E12" sqref="E12"/>
    </sheetView>
  </sheetViews>
  <sheetFormatPr defaultRowHeight="17" x14ac:dyDescent="0.45"/>
  <cols>
    <col min="1" max="1" width="1.33203125" style="3" customWidth="1"/>
    <col min="3" max="3" width="13.9140625" customWidth="1"/>
    <col min="4" max="4" width="16" customWidth="1"/>
    <col min="5" max="5" width="21.08203125" customWidth="1"/>
    <col min="6" max="6" width="7.4140625" customWidth="1"/>
    <col min="7" max="7" width="13.58203125" customWidth="1"/>
    <col min="8" max="8" width="7.58203125" customWidth="1"/>
    <col min="9" max="9" width="2.6640625" customWidth="1"/>
    <col min="10" max="10" width="11.25" customWidth="1"/>
    <col min="11" max="11" width="14.6640625" customWidth="1"/>
    <col min="12" max="12" width="17.75" customWidth="1"/>
    <col min="13" max="13" width="21.4140625" customWidth="1"/>
    <col min="14" max="14" width="9.75" customWidth="1"/>
    <col min="15" max="15" width="12.83203125" customWidth="1"/>
    <col min="16" max="16" width="8.58203125" customWidth="1"/>
  </cols>
  <sheetData>
    <row r="1" spans="1:28" ht="17.5" thickBot="1" x14ac:dyDescent="0.5">
      <c r="B1" s="28" t="s">
        <v>49</v>
      </c>
      <c r="C1" s="29"/>
      <c r="D1" s="2"/>
      <c r="E1" s="2"/>
      <c r="F1" s="2"/>
      <c r="G1" s="2"/>
      <c r="H1" s="2"/>
      <c r="I1" s="1"/>
      <c r="J1" s="28" t="s">
        <v>50</v>
      </c>
      <c r="K1" s="29"/>
      <c r="L1" s="2"/>
      <c r="M1" s="2"/>
      <c r="N1" s="2"/>
      <c r="O1" s="2"/>
      <c r="P1" s="2"/>
    </row>
    <row r="2" spans="1:28" s="8" customFormat="1" ht="13.5" customHeight="1" x14ac:dyDescent="0.45">
      <c r="A2" s="14"/>
      <c r="B2" s="30" t="s">
        <v>44</v>
      </c>
      <c r="C2" s="32" t="s">
        <v>45</v>
      </c>
      <c r="D2" s="30" t="s">
        <v>43</v>
      </c>
      <c r="E2" s="32" t="s">
        <v>46</v>
      </c>
      <c r="F2" s="30" t="s">
        <v>48</v>
      </c>
      <c r="G2" s="30" t="s">
        <v>47</v>
      </c>
      <c r="H2" s="30" t="s">
        <v>0</v>
      </c>
      <c r="I2" s="4"/>
      <c r="J2" s="30" t="s">
        <v>44</v>
      </c>
      <c r="K2" s="32" t="s">
        <v>45</v>
      </c>
      <c r="L2" s="30" t="s">
        <v>43</v>
      </c>
      <c r="M2" s="32" t="s">
        <v>46</v>
      </c>
      <c r="N2" s="30" t="s">
        <v>48</v>
      </c>
      <c r="O2" s="30" t="s">
        <v>47</v>
      </c>
      <c r="P2" s="30" t="s">
        <v>0</v>
      </c>
      <c r="Q2" s="4"/>
      <c r="R2" s="4"/>
      <c r="S2" s="4"/>
      <c r="T2" s="5"/>
      <c r="U2" s="5"/>
      <c r="V2" s="6"/>
      <c r="W2" s="7"/>
      <c r="X2" s="7"/>
    </row>
    <row r="3" spans="1:28" s="8" customFormat="1" ht="13.5" customHeight="1" thickBot="1" x14ac:dyDescent="0.5">
      <c r="A3" s="14"/>
      <c r="B3" s="31"/>
      <c r="C3" s="31"/>
      <c r="D3" s="31"/>
      <c r="E3" s="31"/>
      <c r="F3" s="31"/>
      <c r="G3" s="31"/>
      <c r="H3" s="31"/>
      <c r="I3" s="4"/>
      <c r="J3" s="31"/>
      <c r="K3" s="31"/>
      <c r="L3" s="31"/>
      <c r="M3" s="31"/>
      <c r="N3" s="31"/>
      <c r="O3" s="31"/>
      <c r="P3" s="31"/>
      <c r="Q3" s="4"/>
      <c r="R3" s="4"/>
      <c r="S3" s="4"/>
      <c r="T3" s="5"/>
      <c r="U3" s="5"/>
      <c r="V3" s="6"/>
      <c r="W3" s="7"/>
      <c r="X3" s="7"/>
    </row>
    <row r="4" spans="1:28" s="12" customFormat="1" ht="12.5" x14ac:dyDescent="0.45">
      <c r="A4" s="14"/>
      <c r="B4" s="15" t="s">
        <v>1</v>
      </c>
      <c r="C4" s="15" t="s">
        <v>51</v>
      </c>
      <c r="D4" s="16">
        <v>0.83299999999999996</v>
      </c>
      <c r="E4" s="17"/>
      <c r="F4" s="15" t="s">
        <v>2</v>
      </c>
      <c r="G4" s="17">
        <v>0.32600000000000001</v>
      </c>
      <c r="H4" s="17"/>
      <c r="I4" s="4"/>
      <c r="J4" s="27" t="s">
        <v>3</v>
      </c>
      <c r="K4" s="15" t="s">
        <v>51</v>
      </c>
      <c r="L4" s="25">
        <v>0.83399999999999996</v>
      </c>
      <c r="M4" s="26"/>
      <c r="N4" s="26" t="s">
        <v>2</v>
      </c>
      <c r="O4" s="26">
        <v>0.36299999999999999</v>
      </c>
      <c r="P4" s="26"/>
      <c r="Q4" s="4"/>
      <c r="R4" s="4"/>
      <c r="S4" s="4"/>
      <c r="T4" s="9"/>
      <c r="U4" s="9"/>
      <c r="V4" s="10"/>
      <c r="W4" s="11"/>
      <c r="X4" s="11"/>
    </row>
    <row r="5" spans="1:28" s="12" customFormat="1" ht="12.5" x14ac:dyDescent="0.45">
      <c r="A5" s="14"/>
      <c r="B5" s="15"/>
      <c r="C5" s="15" t="s">
        <v>52</v>
      </c>
      <c r="D5" s="16">
        <v>0.78400000000000003</v>
      </c>
      <c r="E5" s="17"/>
      <c r="F5" s="15" t="s">
        <v>4</v>
      </c>
      <c r="G5" s="17">
        <v>0.38500000000000001</v>
      </c>
      <c r="H5" s="17"/>
      <c r="I5" s="4"/>
      <c r="J5" s="15"/>
      <c r="K5" s="15" t="s">
        <v>52</v>
      </c>
      <c r="L5" s="16">
        <v>0.81799999999999995</v>
      </c>
      <c r="M5" s="17"/>
      <c r="N5" s="17" t="s">
        <v>4</v>
      </c>
      <c r="O5" s="17">
        <v>0.38200000000000001</v>
      </c>
      <c r="P5" s="17"/>
      <c r="Q5" s="4"/>
      <c r="R5" s="4"/>
      <c r="S5" s="4"/>
      <c r="T5" s="9"/>
      <c r="U5" s="9"/>
      <c r="V5" s="10"/>
      <c r="W5" s="11"/>
      <c r="X5" s="11"/>
    </row>
    <row r="6" spans="1:28" s="12" customFormat="1" ht="13" thickBot="1" x14ac:dyDescent="0.5">
      <c r="A6" s="14"/>
      <c r="B6" s="15"/>
      <c r="C6" s="15" t="s">
        <v>53</v>
      </c>
      <c r="D6" s="16">
        <v>0.82499999999999996</v>
      </c>
      <c r="E6" s="17"/>
      <c r="F6" s="15" t="s">
        <v>5</v>
      </c>
      <c r="G6" s="17">
        <v>0.33100000000000002</v>
      </c>
      <c r="H6" s="17"/>
      <c r="I6" s="4"/>
      <c r="J6" s="15"/>
      <c r="K6" s="15" t="s">
        <v>53</v>
      </c>
      <c r="L6" s="16">
        <v>0.85</v>
      </c>
      <c r="M6" s="17"/>
      <c r="N6" s="17" t="s">
        <v>6</v>
      </c>
      <c r="O6" s="17">
        <v>0.311</v>
      </c>
      <c r="P6" s="17"/>
      <c r="Q6" s="4"/>
      <c r="R6" s="4"/>
      <c r="S6" s="4"/>
      <c r="T6" s="9"/>
      <c r="U6" s="9"/>
      <c r="V6" s="10"/>
      <c r="W6" s="11"/>
      <c r="X6" s="11"/>
    </row>
    <row r="7" spans="1:28" s="13" customFormat="1" ht="13.5" thickBot="1" x14ac:dyDescent="0.35">
      <c r="A7" s="14"/>
      <c r="B7" s="18"/>
      <c r="C7" s="18"/>
      <c r="D7" s="19">
        <f>SUM(D4:D6)</f>
        <v>2.4420000000000002</v>
      </c>
      <c r="E7" s="19">
        <f>D7^2</f>
        <v>5.9633640000000012</v>
      </c>
      <c r="F7" s="20"/>
      <c r="G7" s="21">
        <f>SUM(G4:G6)</f>
        <v>1.042</v>
      </c>
      <c r="H7" s="22">
        <f>E7/(E7+G7)</f>
        <v>0.85125683690383547</v>
      </c>
      <c r="I7" s="4"/>
      <c r="J7" s="20"/>
      <c r="K7" s="20"/>
      <c r="L7" s="19">
        <f>SUM(L4:L6)</f>
        <v>2.5019999999999998</v>
      </c>
      <c r="M7" s="19">
        <f>L7^2</f>
        <v>6.2600039999999986</v>
      </c>
      <c r="N7" s="21"/>
      <c r="O7" s="21">
        <f>SUM(O4:O6)</f>
        <v>1.056</v>
      </c>
      <c r="P7" s="22">
        <f>M7/(M7+O7)</f>
        <v>0.85565890887976548</v>
      </c>
      <c r="Q7" s="4"/>
      <c r="R7" s="4"/>
      <c r="S7" s="4"/>
      <c r="T7" s="5"/>
      <c r="U7" s="5"/>
      <c r="V7" s="10"/>
      <c r="W7" s="11"/>
      <c r="X7" s="11"/>
      <c r="Y7" s="11"/>
      <c r="Z7" s="11"/>
      <c r="AA7" s="11"/>
      <c r="AB7" s="11"/>
    </row>
    <row r="8" spans="1:28" s="12" customFormat="1" ht="12.5" x14ac:dyDescent="0.45">
      <c r="A8" s="14"/>
      <c r="B8" s="15" t="s">
        <v>7</v>
      </c>
      <c r="C8" s="15" t="s">
        <v>54</v>
      </c>
      <c r="D8" s="16">
        <v>0.85099999999999998</v>
      </c>
      <c r="E8" s="17"/>
      <c r="F8" s="15" t="s">
        <v>8</v>
      </c>
      <c r="G8" s="17">
        <v>0.36299999999999999</v>
      </c>
      <c r="H8" s="17"/>
      <c r="I8" s="4"/>
      <c r="J8" s="15" t="s">
        <v>9</v>
      </c>
      <c r="K8" s="15" t="s">
        <v>54</v>
      </c>
      <c r="L8" s="16">
        <v>0.83099999999999996</v>
      </c>
      <c r="M8" s="17"/>
      <c r="N8" s="17" t="s">
        <v>10</v>
      </c>
      <c r="O8" s="17">
        <v>0.29599999999999999</v>
      </c>
      <c r="P8" s="17"/>
      <c r="Q8" s="4"/>
      <c r="R8" s="4"/>
      <c r="S8" s="4"/>
      <c r="T8" s="9"/>
      <c r="U8" s="9"/>
      <c r="V8" s="10"/>
      <c r="W8" s="11"/>
      <c r="X8" s="11"/>
    </row>
    <row r="9" spans="1:28" s="12" customFormat="1" ht="12.5" x14ac:dyDescent="0.45">
      <c r="A9" s="14"/>
      <c r="B9" s="15"/>
      <c r="C9" s="15" t="s">
        <v>55</v>
      </c>
      <c r="D9" s="16">
        <v>0.88</v>
      </c>
      <c r="E9" s="17"/>
      <c r="F9" s="15" t="s">
        <v>11</v>
      </c>
      <c r="G9" s="17">
        <v>0.27600000000000002</v>
      </c>
      <c r="H9" s="17"/>
      <c r="I9" s="4"/>
      <c r="J9" s="15"/>
      <c r="K9" s="15" t="s">
        <v>55</v>
      </c>
      <c r="L9" s="16">
        <v>0.88600000000000001</v>
      </c>
      <c r="M9" s="17"/>
      <c r="N9" s="17" t="s">
        <v>12</v>
      </c>
      <c r="O9" s="17">
        <v>0.248</v>
      </c>
      <c r="P9" s="17"/>
      <c r="Q9" s="4"/>
      <c r="R9" s="4"/>
      <c r="S9" s="4"/>
      <c r="T9" s="9"/>
      <c r="U9" s="9"/>
      <c r="V9" s="10"/>
      <c r="W9" s="11"/>
      <c r="X9" s="11"/>
    </row>
    <row r="10" spans="1:28" s="12" customFormat="1" ht="12.5" x14ac:dyDescent="0.45">
      <c r="A10" s="14"/>
      <c r="B10" s="15"/>
      <c r="C10" s="15" t="s">
        <v>56</v>
      </c>
      <c r="D10" s="16">
        <v>0.84799999999999998</v>
      </c>
      <c r="E10" s="17"/>
      <c r="F10" s="15" t="s">
        <v>13</v>
      </c>
      <c r="G10" s="17">
        <v>0.33200000000000002</v>
      </c>
      <c r="H10" s="17"/>
      <c r="I10" s="4"/>
      <c r="J10" s="15"/>
      <c r="K10" s="15" t="s">
        <v>56</v>
      </c>
      <c r="L10" s="16">
        <v>0.86099999999999999</v>
      </c>
      <c r="M10" s="17"/>
      <c r="N10" s="17" t="s">
        <v>13</v>
      </c>
      <c r="O10" s="17">
        <v>0.30599999999999999</v>
      </c>
      <c r="P10" s="17"/>
      <c r="Q10" s="4"/>
      <c r="R10" s="4"/>
      <c r="S10" s="4"/>
      <c r="T10" s="9"/>
      <c r="U10" s="9"/>
      <c r="V10" s="10"/>
      <c r="W10" s="11"/>
      <c r="X10" s="11"/>
    </row>
    <row r="11" spans="1:28" s="12" customFormat="1" ht="12" customHeight="1" thickBot="1" x14ac:dyDescent="0.5">
      <c r="A11" s="14"/>
      <c r="B11" s="15"/>
      <c r="C11" s="15" t="s">
        <v>57</v>
      </c>
      <c r="D11" s="23">
        <v>0.82599999999999996</v>
      </c>
      <c r="E11" s="17"/>
      <c r="F11" s="15" t="s">
        <v>14</v>
      </c>
      <c r="G11" s="24">
        <v>0.40799999999999997</v>
      </c>
      <c r="H11" s="17"/>
      <c r="I11" s="4"/>
      <c r="J11" s="15"/>
      <c r="K11" s="15" t="s">
        <v>57</v>
      </c>
      <c r="L11" s="23">
        <v>0.80800000000000005</v>
      </c>
      <c r="M11" s="17"/>
      <c r="N11" s="17" t="s">
        <v>15</v>
      </c>
      <c r="O11" s="24">
        <v>0.40699999999999997</v>
      </c>
      <c r="P11" s="17"/>
      <c r="Q11" s="4"/>
      <c r="R11" s="4"/>
      <c r="S11" s="4"/>
      <c r="T11" s="9"/>
      <c r="U11" s="9"/>
      <c r="V11" s="10"/>
      <c r="W11" s="11"/>
      <c r="X11" s="11"/>
    </row>
    <row r="12" spans="1:28" s="13" customFormat="1" ht="13.5" thickBot="1" x14ac:dyDescent="0.35">
      <c r="A12" s="14"/>
      <c r="B12" s="18"/>
      <c r="C12" s="18"/>
      <c r="D12" s="19">
        <f>SUM(D8:D11)</f>
        <v>3.4049999999999998</v>
      </c>
      <c r="E12" s="19">
        <f>D12^2</f>
        <v>11.594024999999998</v>
      </c>
      <c r="F12" s="20"/>
      <c r="G12" s="21">
        <f>SUM(G8:G11)</f>
        <v>1.379</v>
      </c>
      <c r="H12" s="22">
        <f>E12/(E12+G12)</f>
        <v>0.8937025096305603</v>
      </c>
      <c r="I12" s="4"/>
      <c r="J12" s="20"/>
      <c r="K12" s="20"/>
      <c r="L12" s="19">
        <f>SUM(L8:L11)</f>
        <v>3.3860000000000001</v>
      </c>
      <c r="M12" s="19">
        <f>L12^2</f>
        <v>11.464996000000001</v>
      </c>
      <c r="N12" s="21"/>
      <c r="O12" s="21">
        <f>SUM(O8:O11)</f>
        <v>1.2570000000000001</v>
      </c>
      <c r="P12" s="22">
        <f>M12/(M12+O12)</f>
        <v>0.90119474962891044</v>
      </c>
      <c r="Q12" s="4"/>
      <c r="R12" s="4"/>
      <c r="S12" s="4"/>
      <c r="T12" s="5"/>
      <c r="U12" s="5"/>
      <c r="V12" s="10"/>
      <c r="W12" s="11"/>
      <c r="X12" s="11"/>
    </row>
    <row r="13" spans="1:28" s="12" customFormat="1" ht="12.5" x14ac:dyDescent="0.45">
      <c r="A13" s="14"/>
      <c r="B13" s="15" t="s">
        <v>16</v>
      </c>
      <c r="C13" s="15" t="s">
        <v>58</v>
      </c>
      <c r="D13" s="16">
        <v>0.84399999999999997</v>
      </c>
      <c r="E13" s="17"/>
      <c r="F13" s="15" t="s">
        <v>17</v>
      </c>
      <c r="G13" s="17">
        <v>0.497</v>
      </c>
      <c r="H13" s="17"/>
      <c r="I13" s="4"/>
      <c r="J13" s="15" t="s">
        <v>18</v>
      </c>
      <c r="K13" s="15" t="s">
        <v>58</v>
      </c>
      <c r="L13" s="16">
        <v>0.89</v>
      </c>
      <c r="M13" s="17"/>
      <c r="N13" s="17" t="s">
        <v>19</v>
      </c>
      <c r="O13" s="17">
        <v>0.312</v>
      </c>
      <c r="P13" s="17"/>
      <c r="Q13" s="4"/>
      <c r="R13" s="4"/>
      <c r="S13" s="4"/>
      <c r="T13" s="9"/>
      <c r="U13" s="9"/>
      <c r="V13" s="10"/>
      <c r="W13" s="11"/>
      <c r="X13" s="11"/>
    </row>
    <row r="14" spans="1:28" s="12" customFormat="1" ht="12.5" x14ac:dyDescent="0.45">
      <c r="A14" s="14"/>
      <c r="B14" s="15"/>
      <c r="C14" s="15" t="s">
        <v>59</v>
      </c>
      <c r="D14" s="16">
        <v>0.89100000000000001</v>
      </c>
      <c r="E14" s="17"/>
      <c r="F14" s="15" t="s">
        <v>20</v>
      </c>
      <c r="G14" s="17">
        <v>0.33400000000000002</v>
      </c>
      <c r="H14" s="17"/>
      <c r="I14" s="4"/>
      <c r="J14" s="15"/>
      <c r="K14" s="15" t="s">
        <v>59</v>
      </c>
      <c r="L14" s="16">
        <v>0.90100000000000002</v>
      </c>
      <c r="M14" s="17"/>
      <c r="N14" s="17" t="s">
        <v>21</v>
      </c>
      <c r="O14" s="17">
        <v>0.25</v>
      </c>
      <c r="P14" s="17"/>
      <c r="Q14" s="4"/>
      <c r="R14" s="4"/>
      <c r="S14" s="4"/>
      <c r="T14" s="9"/>
      <c r="U14" s="9"/>
      <c r="V14" s="10"/>
      <c r="W14" s="11"/>
      <c r="X14" s="11"/>
    </row>
    <row r="15" spans="1:28" s="12" customFormat="1" ht="13" thickBot="1" x14ac:dyDescent="0.5">
      <c r="A15" s="14"/>
      <c r="B15" s="15"/>
      <c r="C15" s="15" t="s">
        <v>60</v>
      </c>
      <c r="D15" s="16">
        <v>0.83499999999999996</v>
      </c>
      <c r="E15" s="17"/>
      <c r="F15" s="15" t="s">
        <v>22</v>
      </c>
      <c r="G15" s="17">
        <v>0.52</v>
      </c>
      <c r="H15" s="17"/>
      <c r="I15" s="4"/>
      <c r="J15" s="15"/>
      <c r="K15" s="15" t="s">
        <v>60</v>
      </c>
      <c r="L15" s="16">
        <v>0.91400000000000003</v>
      </c>
      <c r="M15" s="17"/>
      <c r="N15" s="17" t="s">
        <v>23</v>
      </c>
      <c r="O15" s="17">
        <v>0.25</v>
      </c>
      <c r="P15" s="17"/>
      <c r="Q15" s="4"/>
      <c r="R15" s="4"/>
      <c r="S15" s="4"/>
      <c r="T15" s="9"/>
      <c r="U15" s="9"/>
      <c r="V15" s="10"/>
      <c r="W15" s="11"/>
      <c r="X15" s="11"/>
    </row>
    <row r="16" spans="1:28" s="12" customFormat="1" ht="13.5" thickBot="1" x14ac:dyDescent="0.35">
      <c r="A16" s="14"/>
      <c r="B16" s="18"/>
      <c r="C16" s="18"/>
      <c r="D16" s="19">
        <f>SUM(D13:D15)</f>
        <v>2.57</v>
      </c>
      <c r="E16" s="19">
        <f>D16^2</f>
        <v>6.6048999999999989</v>
      </c>
      <c r="F16" s="20"/>
      <c r="G16" s="21">
        <f>SUM(G13:G15)</f>
        <v>1.351</v>
      </c>
      <c r="H16" s="22">
        <f>E16/(E16+G16)</f>
        <v>0.83018891640166415</v>
      </c>
      <c r="I16" s="4"/>
      <c r="J16" s="20"/>
      <c r="K16" s="20"/>
      <c r="L16" s="19">
        <f>SUM(L13:L15)</f>
        <v>2.7050000000000001</v>
      </c>
      <c r="M16" s="19">
        <f>L16^2</f>
        <v>7.3170250000000001</v>
      </c>
      <c r="N16" s="21"/>
      <c r="O16" s="21">
        <f>SUM(O13:O15)</f>
        <v>0.81200000000000006</v>
      </c>
      <c r="P16" s="22">
        <f>M16/(M16+O16)</f>
        <v>0.90011102192452352</v>
      </c>
      <c r="Q16" s="4"/>
      <c r="R16" s="4"/>
      <c r="S16" s="4"/>
      <c r="T16" s="9"/>
      <c r="U16" s="9"/>
      <c r="V16" s="10"/>
      <c r="W16" s="11"/>
      <c r="X16" s="11"/>
    </row>
    <row r="17" spans="1:24" s="12" customFormat="1" ht="15" customHeight="1" x14ac:dyDescent="0.45">
      <c r="A17" s="14"/>
      <c r="B17" s="15" t="s">
        <v>24</v>
      </c>
      <c r="C17" s="15" t="s">
        <v>61</v>
      </c>
      <c r="D17" s="16">
        <v>0.91400000000000003</v>
      </c>
      <c r="E17" s="17"/>
      <c r="F17" s="15" t="s">
        <v>25</v>
      </c>
      <c r="G17" s="17">
        <v>0.21299999999999999</v>
      </c>
      <c r="H17" s="17"/>
      <c r="I17" s="4"/>
      <c r="J17" s="15" t="s">
        <v>26</v>
      </c>
      <c r="K17" s="15" t="s">
        <v>61</v>
      </c>
      <c r="L17" s="16">
        <v>0.84399999999999997</v>
      </c>
      <c r="M17" s="17"/>
      <c r="N17" s="17" t="s">
        <v>25</v>
      </c>
      <c r="O17" s="17">
        <v>0.25700000000000001</v>
      </c>
      <c r="P17" s="17"/>
      <c r="Q17" s="4"/>
      <c r="R17" s="4"/>
      <c r="S17" s="4"/>
      <c r="T17" s="9"/>
      <c r="U17" s="9"/>
      <c r="V17" s="10"/>
      <c r="W17" s="11"/>
      <c r="X17" s="11"/>
    </row>
    <row r="18" spans="1:24" s="12" customFormat="1" ht="12.5" x14ac:dyDescent="0.45">
      <c r="A18" s="14"/>
      <c r="B18" s="15"/>
      <c r="C18" s="15" t="s">
        <v>62</v>
      </c>
      <c r="D18" s="16">
        <v>0.91200000000000003</v>
      </c>
      <c r="E18" s="17"/>
      <c r="F18" s="15" t="s">
        <v>27</v>
      </c>
      <c r="G18" s="17">
        <v>0.20899999999999999</v>
      </c>
      <c r="H18" s="17"/>
      <c r="I18" s="4"/>
      <c r="J18" s="15"/>
      <c r="K18" s="15" t="s">
        <v>62</v>
      </c>
      <c r="L18" s="16">
        <v>0.92400000000000004</v>
      </c>
      <c r="M18" s="17"/>
      <c r="N18" s="17" t="s">
        <v>28</v>
      </c>
      <c r="O18" s="17">
        <v>0.14299999999999999</v>
      </c>
      <c r="P18" s="17"/>
      <c r="Q18" s="4"/>
      <c r="R18" s="4"/>
      <c r="S18" s="4"/>
      <c r="T18" s="9"/>
      <c r="U18" s="9"/>
      <c r="V18" s="10"/>
      <c r="W18" s="11"/>
      <c r="X18" s="11"/>
    </row>
    <row r="19" spans="1:24" s="12" customFormat="1" ht="13" thickBot="1" x14ac:dyDescent="0.5">
      <c r="A19" s="14"/>
      <c r="B19" s="15"/>
      <c r="C19" s="15" t="s">
        <v>63</v>
      </c>
      <c r="D19" s="16">
        <v>0.84399999999999997</v>
      </c>
      <c r="E19" s="17"/>
      <c r="F19" s="15" t="s">
        <v>29</v>
      </c>
      <c r="G19" s="17">
        <v>0.437</v>
      </c>
      <c r="H19" s="17"/>
      <c r="I19" s="4"/>
      <c r="J19" s="15"/>
      <c r="K19" s="15" t="s">
        <v>63</v>
      </c>
      <c r="L19" s="16">
        <v>0.89800000000000002</v>
      </c>
      <c r="M19" s="17"/>
      <c r="N19" s="17" t="s">
        <v>30</v>
      </c>
      <c r="O19" s="17">
        <v>0.23</v>
      </c>
      <c r="P19" s="17"/>
      <c r="Q19" s="4"/>
      <c r="R19" s="4"/>
      <c r="S19" s="4"/>
      <c r="T19" s="9"/>
      <c r="U19" s="9"/>
      <c r="V19" s="10"/>
      <c r="W19" s="11"/>
      <c r="X19" s="11"/>
    </row>
    <row r="20" spans="1:24" s="12" customFormat="1" ht="13.5" thickBot="1" x14ac:dyDescent="0.35">
      <c r="A20" s="14"/>
      <c r="B20" s="18"/>
      <c r="C20" s="18"/>
      <c r="D20" s="19">
        <f>SUM(D17:D19)</f>
        <v>2.67</v>
      </c>
      <c r="E20" s="19">
        <f>D20^2</f>
        <v>7.1288999999999998</v>
      </c>
      <c r="F20" s="20"/>
      <c r="G20" s="21">
        <f>SUM(G17:G19)</f>
        <v>0.85899999999999999</v>
      </c>
      <c r="H20" s="22">
        <f>E20/(E20+G20)</f>
        <v>0.89246234930332125</v>
      </c>
      <c r="I20" s="4"/>
      <c r="J20" s="20"/>
      <c r="K20" s="20"/>
      <c r="L20" s="19">
        <f>SUM(L17:L19)</f>
        <v>2.6659999999999999</v>
      </c>
      <c r="M20" s="19">
        <f>L20^2</f>
        <v>7.1075559999999998</v>
      </c>
      <c r="N20" s="21"/>
      <c r="O20" s="21">
        <f>SUM(O17:O19)</f>
        <v>0.63</v>
      </c>
      <c r="P20" s="22">
        <f>M20/(M20+O20)</f>
        <v>0.91857894146420394</v>
      </c>
      <c r="Q20" s="4"/>
      <c r="R20" s="4"/>
      <c r="S20" s="4"/>
      <c r="T20" s="9"/>
      <c r="U20" s="9"/>
      <c r="V20" s="10"/>
      <c r="W20" s="11"/>
      <c r="X20" s="11"/>
    </row>
    <row r="21" spans="1:24" s="12" customFormat="1" ht="15" customHeight="1" x14ac:dyDescent="0.45">
      <c r="A21" s="14"/>
      <c r="B21" s="15" t="s">
        <v>31</v>
      </c>
      <c r="C21" s="15" t="s">
        <v>64</v>
      </c>
      <c r="D21" s="25">
        <v>0.81499999999999995</v>
      </c>
      <c r="E21" s="17"/>
      <c r="F21" s="15" t="s">
        <v>32</v>
      </c>
      <c r="G21" s="26">
        <v>0.61599999999999999</v>
      </c>
      <c r="H21" s="17"/>
      <c r="I21" s="4"/>
      <c r="J21" s="15" t="s">
        <v>31</v>
      </c>
      <c r="K21" s="15" t="s">
        <v>64</v>
      </c>
      <c r="L21" s="25">
        <v>0.65600000000000003</v>
      </c>
      <c r="M21" s="17"/>
      <c r="N21" s="17" t="s">
        <v>32</v>
      </c>
      <c r="O21" s="26">
        <v>0.67500000000000004</v>
      </c>
      <c r="P21" s="17"/>
      <c r="Q21" s="4"/>
      <c r="R21" s="4"/>
      <c r="S21" s="4"/>
      <c r="T21" s="9"/>
      <c r="U21" s="9"/>
      <c r="V21" s="10"/>
      <c r="W21" s="11"/>
      <c r="X21" s="11"/>
    </row>
    <row r="22" spans="1:24" s="12" customFormat="1" ht="12.5" x14ac:dyDescent="0.45">
      <c r="A22" s="14"/>
      <c r="B22" s="15"/>
      <c r="C22" s="15" t="s">
        <v>65</v>
      </c>
      <c r="D22" s="16">
        <v>0.83299999999999996</v>
      </c>
      <c r="E22" s="17"/>
      <c r="F22" s="15" t="s">
        <v>33</v>
      </c>
      <c r="G22" s="17">
        <v>0.47399999999999998</v>
      </c>
      <c r="H22" s="17"/>
      <c r="I22" s="4"/>
      <c r="J22" s="15"/>
      <c r="K22" s="15" t="s">
        <v>65</v>
      </c>
      <c r="L22" s="16">
        <v>0.81799999999999995</v>
      </c>
      <c r="M22" s="17"/>
      <c r="N22" s="17" t="s">
        <v>33</v>
      </c>
      <c r="O22" s="17">
        <v>0.45500000000000002</v>
      </c>
      <c r="P22" s="17"/>
      <c r="Q22" s="4"/>
      <c r="R22" s="4"/>
      <c r="S22" s="4"/>
      <c r="T22" s="9"/>
      <c r="U22" s="9"/>
      <c r="V22" s="10"/>
      <c r="W22" s="11"/>
      <c r="X22" s="11"/>
    </row>
    <row r="23" spans="1:24" s="12" customFormat="1" ht="13" thickBot="1" x14ac:dyDescent="0.5">
      <c r="A23" s="14"/>
      <c r="B23" s="15"/>
      <c r="C23" s="15" t="s">
        <v>66</v>
      </c>
      <c r="D23" s="16">
        <v>0.91400000000000003</v>
      </c>
      <c r="E23" s="17"/>
      <c r="F23" s="15" t="s">
        <v>34</v>
      </c>
      <c r="G23" s="17">
        <v>0.24299999999999999</v>
      </c>
      <c r="H23" s="17"/>
      <c r="I23" s="4"/>
      <c r="J23" s="15"/>
      <c r="K23" s="15" t="s">
        <v>66</v>
      </c>
      <c r="L23" s="16">
        <v>0.91100000000000003</v>
      </c>
      <c r="M23" s="17"/>
      <c r="N23" s="17" t="s">
        <v>34</v>
      </c>
      <c r="O23" s="17">
        <v>0.27</v>
      </c>
      <c r="P23" s="17"/>
      <c r="Q23" s="4"/>
      <c r="R23" s="4"/>
      <c r="S23" s="4"/>
      <c r="T23" s="9"/>
      <c r="U23" s="9"/>
      <c r="V23" s="10"/>
      <c r="W23" s="11"/>
      <c r="X23" s="11"/>
    </row>
    <row r="24" spans="1:24" s="12" customFormat="1" ht="13.5" thickBot="1" x14ac:dyDescent="0.35">
      <c r="A24" s="14"/>
      <c r="B24" s="18"/>
      <c r="C24" s="18"/>
      <c r="D24" s="19">
        <f>SUM(D21:D23)</f>
        <v>2.5619999999999998</v>
      </c>
      <c r="E24" s="19">
        <f>D24^2</f>
        <v>6.5638439999999996</v>
      </c>
      <c r="F24" s="20"/>
      <c r="G24" s="21">
        <f>SUM(G21:G23)</f>
        <v>1.3329999999999997</v>
      </c>
      <c r="H24" s="22">
        <f>E24/(E24+G24)</f>
        <v>0.83119838760902454</v>
      </c>
      <c r="I24" s="4"/>
      <c r="J24" s="20"/>
      <c r="K24" s="20"/>
      <c r="L24" s="19">
        <f>SUM(L21:L23)</f>
        <v>2.3849999999999998</v>
      </c>
      <c r="M24" s="19">
        <f>L24^2</f>
        <v>5.6882249999999992</v>
      </c>
      <c r="N24" s="21"/>
      <c r="O24" s="21">
        <f>SUM(O21:O23)</f>
        <v>1.4000000000000001</v>
      </c>
      <c r="P24" s="22">
        <f>M24/(M24+O24)</f>
        <v>0.80248933971480862</v>
      </c>
      <c r="Q24" s="4"/>
      <c r="R24" s="4"/>
      <c r="S24" s="4"/>
      <c r="T24" s="9"/>
      <c r="U24" s="9"/>
      <c r="V24" s="10"/>
      <c r="W24" s="11"/>
      <c r="X24" s="11"/>
    </row>
    <row r="25" spans="1:24" s="12" customFormat="1" ht="15" customHeight="1" x14ac:dyDescent="0.45">
      <c r="A25" s="14"/>
      <c r="B25" s="15" t="s">
        <v>35</v>
      </c>
      <c r="C25" s="15" t="s">
        <v>67</v>
      </c>
      <c r="D25" s="25">
        <v>0.876</v>
      </c>
      <c r="E25" s="17"/>
      <c r="F25" s="15" t="s">
        <v>36</v>
      </c>
      <c r="G25" s="26">
        <v>0.28599999999999998</v>
      </c>
      <c r="H25" s="17"/>
      <c r="I25" s="4"/>
      <c r="J25" s="15" t="s">
        <v>37</v>
      </c>
      <c r="K25" s="15" t="s">
        <v>67</v>
      </c>
      <c r="L25" s="25">
        <v>0.91</v>
      </c>
      <c r="M25" s="17"/>
      <c r="N25" s="17" t="s">
        <v>38</v>
      </c>
      <c r="O25" s="26">
        <v>0.28000000000000003</v>
      </c>
      <c r="P25" s="17"/>
      <c r="Q25" s="4"/>
      <c r="R25" s="4"/>
      <c r="S25" s="4"/>
      <c r="T25" s="9"/>
      <c r="U25" s="9"/>
      <c r="V25" s="10"/>
      <c r="W25" s="11"/>
      <c r="X25" s="11"/>
    </row>
    <row r="26" spans="1:24" s="12" customFormat="1" ht="12.5" x14ac:dyDescent="0.45">
      <c r="A26" s="14"/>
      <c r="B26" s="15"/>
      <c r="C26" s="15" t="s">
        <v>68</v>
      </c>
      <c r="D26" s="16">
        <v>0.81699999999999995</v>
      </c>
      <c r="E26" s="17"/>
      <c r="F26" s="15" t="s">
        <v>39</v>
      </c>
      <c r="G26" s="17">
        <v>0.35799999999999998</v>
      </c>
      <c r="H26" s="17"/>
      <c r="I26" s="4"/>
      <c r="J26" s="15"/>
      <c r="K26" s="15" t="s">
        <v>68</v>
      </c>
      <c r="L26" s="16">
        <v>0.89800000000000002</v>
      </c>
      <c r="M26" s="17"/>
      <c r="N26" s="17" t="s">
        <v>40</v>
      </c>
      <c r="O26" s="17">
        <v>0.28599999999999998</v>
      </c>
      <c r="P26" s="17"/>
      <c r="Q26" s="4"/>
      <c r="R26" s="4"/>
      <c r="S26" s="4"/>
      <c r="T26" s="9"/>
      <c r="U26" s="9"/>
      <c r="V26" s="10"/>
      <c r="W26" s="11"/>
      <c r="X26" s="11"/>
    </row>
    <row r="27" spans="1:24" s="12" customFormat="1" ht="13" thickBot="1" x14ac:dyDescent="0.5">
      <c r="A27" s="14"/>
      <c r="B27" s="15"/>
      <c r="C27" s="15" t="s">
        <v>69</v>
      </c>
      <c r="D27" s="16">
        <v>0.90100000000000002</v>
      </c>
      <c r="E27" s="17"/>
      <c r="F27" s="15" t="s">
        <v>41</v>
      </c>
      <c r="G27" s="17">
        <v>0.20399999999999999</v>
      </c>
      <c r="H27" s="17"/>
      <c r="I27" s="4"/>
      <c r="J27" s="15"/>
      <c r="K27" s="15" t="s">
        <v>69</v>
      </c>
      <c r="L27" s="16">
        <v>0.90600000000000003</v>
      </c>
      <c r="M27" s="17"/>
      <c r="N27" s="17" t="s">
        <v>42</v>
      </c>
      <c r="O27" s="17">
        <v>0.30599999999999999</v>
      </c>
      <c r="P27" s="17"/>
      <c r="Q27" s="4"/>
      <c r="R27" s="4"/>
      <c r="S27" s="4"/>
      <c r="T27" s="9"/>
      <c r="U27" s="9"/>
      <c r="V27" s="10"/>
      <c r="W27" s="11"/>
      <c r="X27" s="11"/>
    </row>
    <row r="28" spans="1:24" s="12" customFormat="1" ht="13.5" thickBot="1" x14ac:dyDescent="0.35">
      <c r="A28" s="14"/>
      <c r="B28" s="18"/>
      <c r="C28" s="18"/>
      <c r="D28" s="19">
        <f>SUM(D25:D27)</f>
        <v>2.5940000000000003</v>
      </c>
      <c r="E28" s="19">
        <f>D28^2</f>
        <v>6.7288360000000011</v>
      </c>
      <c r="F28" s="20"/>
      <c r="G28" s="21">
        <f>SUM(G25:G27)</f>
        <v>0.84799999999999986</v>
      </c>
      <c r="H28" s="22">
        <f>E28/(E28+G28)</f>
        <v>0.8880799320455135</v>
      </c>
      <c r="I28" s="4"/>
      <c r="J28" s="20"/>
      <c r="K28" s="20"/>
      <c r="L28" s="19">
        <f>SUM(L25:L27)</f>
        <v>2.714</v>
      </c>
      <c r="M28" s="19">
        <f>L28^2</f>
        <v>7.3657959999999996</v>
      </c>
      <c r="N28" s="21"/>
      <c r="O28" s="21">
        <f>SUM(O25:O27)</f>
        <v>0.87200000000000011</v>
      </c>
      <c r="P28" s="22">
        <f>M28/(M28+O28)</f>
        <v>0.89414644402459109</v>
      </c>
      <c r="Q28" s="4"/>
      <c r="R28" s="4"/>
      <c r="S28" s="4"/>
      <c r="T28" s="9"/>
      <c r="U28" s="9"/>
      <c r="V28" s="10"/>
      <c r="W28" s="11"/>
      <c r="X28" s="11"/>
    </row>
  </sheetData>
  <mergeCells count="14">
    <mergeCell ref="K2:K3"/>
    <mergeCell ref="M2:M3"/>
    <mergeCell ref="N2:N3"/>
    <mergeCell ref="P2:P3"/>
    <mergeCell ref="D2:D3"/>
    <mergeCell ref="G2:G3"/>
    <mergeCell ref="L2:L3"/>
    <mergeCell ref="O2:O3"/>
    <mergeCell ref="J2:J3"/>
    <mergeCell ref="B2:B3"/>
    <mergeCell ref="C2:C3"/>
    <mergeCell ref="E2:E3"/>
    <mergeCell ref="F2:F3"/>
    <mergeCell ref="H2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Composite Reliability for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djlactin</dc:creator>
  <cp:lastModifiedBy>haear</cp:lastModifiedBy>
  <dcterms:created xsi:type="dcterms:W3CDTF">2012-10-06T11:16:05Z</dcterms:created>
  <dcterms:modified xsi:type="dcterms:W3CDTF">2019-01-15T06:08:12Z</dcterms:modified>
</cp:coreProperties>
</file>