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ear\Desktop\1st 논문 분석\1110 final reanalysis\manuscript\data in brief\3. Analysis Data\"/>
    </mc:Choice>
  </mc:AlternateContent>
  <bookViews>
    <workbookView xWindow="0" yWindow="0" windowWidth="19200" windowHeight="8860" tabRatio="715"/>
  </bookViews>
  <sheets>
    <sheet name="AVE for Table 4" sheetId="28" r:id="rId1"/>
  </sheets>
  <calcPr calcId="162913"/>
</workbook>
</file>

<file path=xl/calcChain.xml><?xml version="1.0" encoding="utf-8"?>
<calcChain xmlns="http://schemas.openxmlformats.org/spreadsheetml/2006/main">
  <c r="O28" i="28" l="1"/>
  <c r="G28" i="28"/>
  <c r="M27" i="28"/>
  <c r="E27" i="28"/>
  <c r="M26" i="28"/>
  <c r="E26" i="28"/>
  <c r="M25" i="28"/>
  <c r="M28" i="28" s="1"/>
  <c r="P28" i="28" s="1"/>
  <c r="E25" i="28"/>
  <c r="E28" i="28" s="1"/>
  <c r="H28" i="28" s="1"/>
  <c r="O24" i="28"/>
  <c r="G24" i="28"/>
  <c r="M23" i="28"/>
  <c r="E23" i="28"/>
  <c r="M22" i="28"/>
  <c r="E22" i="28"/>
  <c r="M21" i="28"/>
  <c r="M24" i="28" s="1"/>
  <c r="P24" i="28" s="1"/>
  <c r="E21" i="28"/>
  <c r="E24" i="28" s="1"/>
  <c r="H24" i="28" s="1"/>
  <c r="O20" i="28"/>
  <c r="G20" i="28"/>
  <c r="M19" i="28"/>
  <c r="E19" i="28"/>
  <c r="M18" i="28"/>
  <c r="E18" i="28"/>
  <c r="M17" i="28"/>
  <c r="M20" i="28" s="1"/>
  <c r="P20" i="28" s="1"/>
  <c r="E17" i="28"/>
  <c r="E20" i="28" s="1"/>
  <c r="H20" i="28" s="1"/>
  <c r="O16" i="28"/>
  <c r="G16" i="28"/>
  <c r="M15" i="28"/>
  <c r="E15" i="28"/>
  <c r="M14" i="28"/>
  <c r="E14" i="28"/>
  <c r="M13" i="28"/>
  <c r="M16" i="28" s="1"/>
  <c r="P16" i="28" s="1"/>
  <c r="E13" i="28"/>
  <c r="E16" i="28" s="1"/>
  <c r="H16" i="28" s="1"/>
  <c r="O12" i="28"/>
  <c r="G12" i="28"/>
  <c r="M11" i="28"/>
  <c r="E11" i="28"/>
  <c r="M10" i="28"/>
  <c r="E10" i="28"/>
  <c r="M9" i="28"/>
  <c r="M12" i="28" s="1"/>
  <c r="P12" i="28" s="1"/>
  <c r="E9" i="28"/>
  <c r="M8" i="28"/>
  <c r="E8" i="28"/>
  <c r="E12" i="28" s="1"/>
  <c r="H12" i="28" s="1"/>
  <c r="O7" i="28"/>
  <c r="G7" i="28"/>
  <c r="M6" i="28"/>
  <c r="E6" i="28"/>
  <c r="M5" i="28"/>
  <c r="E5" i="28"/>
  <c r="E7" i="28" s="1"/>
  <c r="H7" i="28" s="1"/>
  <c r="M4" i="28"/>
  <c r="M7" i="28" s="1"/>
  <c r="P7" i="28" s="1"/>
  <c r="E4" i="28"/>
</calcChain>
</file>

<file path=xl/sharedStrings.xml><?xml version="1.0" encoding="utf-8"?>
<sst xmlns="http://schemas.openxmlformats.org/spreadsheetml/2006/main" count="104" uniqueCount="56">
  <si>
    <t>(1) factor loadings</t>
    <phoneticPr fontId="3" type="noConversion"/>
  </si>
  <si>
    <t>constructs</t>
    <phoneticPr fontId="3" type="noConversion"/>
  </si>
  <si>
    <t>measurement
items</t>
    <phoneticPr fontId="3" type="noConversion"/>
  </si>
  <si>
    <t>Variance</t>
    <phoneticPr fontId="3" type="noConversion"/>
  </si>
  <si>
    <t>error variances</t>
    <phoneticPr fontId="3" type="noConversion"/>
  </si>
  <si>
    <t>PE1</t>
    <phoneticPr fontId="3" type="noConversion"/>
  </si>
  <si>
    <t>PE2</t>
    <phoneticPr fontId="3" type="noConversion"/>
  </si>
  <si>
    <t>PE3</t>
    <phoneticPr fontId="3" type="noConversion"/>
  </si>
  <si>
    <t>EE1</t>
    <phoneticPr fontId="3" type="noConversion"/>
  </si>
  <si>
    <t>EE2</t>
    <phoneticPr fontId="3" type="noConversion"/>
  </si>
  <si>
    <t>EE3</t>
    <phoneticPr fontId="3" type="noConversion"/>
  </si>
  <si>
    <t>EE4</t>
    <phoneticPr fontId="3" type="noConversion"/>
  </si>
  <si>
    <t>SI1</t>
    <phoneticPr fontId="3" type="noConversion"/>
  </si>
  <si>
    <t>SI2</t>
    <phoneticPr fontId="3" type="noConversion"/>
  </si>
  <si>
    <t>SI3</t>
    <phoneticPr fontId="3" type="noConversion"/>
  </si>
  <si>
    <t>HM1</t>
    <phoneticPr fontId="3" type="noConversion"/>
  </si>
  <si>
    <t>HM2</t>
    <phoneticPr fontId="3" type="noConversion"/>
  </si>
  <si>
    <t>HM3</t>
    <phoneticPr fontId="3" type="noConversion"/>
  </si>
  <si>
    <t>HA1</t>
    <phoneticPr fontId="3" type="noConversion"/>
  </si>
  <si>
    <t>HA3</t>
    <phoneticPr fontId="3" type="noConversion"/>
  </si>
  <si>
    <t>HA4</t>
    <phoneticPr fontId="3" type="noConversion"/>
  </si>
  <si>
    <t>BI1</t>
    <phoneticPr fontId="3" type="noConversion"/>
  </si>
  <si>
    <t>BI2</t>
    <phoneticPr fontId="3" type="noConversion"/>
  </si>
  <si>
    <t>BI3</t>
    <phoneticPr fontId="3" type="noConversion"/>
  </si>
  <si>
    <t>AVE</t>
    <phoneticPr fontId="3" type="noConversion"/>
  </si>
  <si>
    <t>PE</t>
    <phoneticPr fontId="3" type="noConversion"/>
  </si>
  <si>
    <t>e1</t>
    <phoneticPr fontId="3" type="noConversion"/>
  </si>
  <si>
    <t>e2</t>
    <phoneticPr fontId="3" type="noConversion"/>
  </si>
  <si>
    <t>e3</t>
    <phoneticPr fontId="3" type="noConversion"/>
  </si>
  <si>
    <t>EE</t>
    <phoneticPr fontId="3" type="noConversion"/>
  </si>
  <si>
    <t>e5</t>
    <phoneticPr fontId="3" type="noConversion"/>
  </si>
  <si>
    <t>EE</t>
    <phoneticPr fontId="3" type="noConversion"/>
  </si>
  <si>
    <t>e5</t>
    <phoneticPr fontId="3" type="noConversion"/>
  </si>
  <si>
    <t>e6</t>
    <phoneticPr fontId="3" type="noConversion"/>
  </si>
  <si>
    <t>e7</t>
    <phoneticPr fontId="3" type="noConversion"/>
  </si>
  <si>
    <t>e8</t>
    <phoneticPr fontId="3" type="noConversion"/>
  </si>
  <si>
    <t>SI</t>
    <phoneticPr fontId="3" type="noConversion"/>
  </si>
  <si>
    <t>e9</t>
    <phoneticPr fontId="3" type="noConversion"/>
  </si>
  <si>
    <t>e9</t>
    <phoneticPr fontId="3" type="noConversion"/>
  </si>
  <si>
    <t>e10</t>
    <phoneticPr fontId="3" type="noConversion"/>
  </si>
  <si>
    <t>e11</t>
    <phoneticPr fontId="3" type="noConversion"/>
  </si>
  <si>
    <t>HM</t>
    <phoneticPr fontId="3" type="noConversion"/>
  </si>
  <si>
    <t>e12</t>
    <phoneticPr fontId="3" type="noConversion"/>
  </si>
  <si>
    <t>e13</t>
    <phoneticPr fontId="3" type="noConversion"/>
  </si>
  <si>
    <t>e14</t>
    <phoneticPr fontId="3" type="noConversion"/>
  </si>
  <si>
    <t>HA</t>
    <phoneticPr fontId="3" type="noConversion"/>
  </si>
  <si>
    <t>e15</t>
    <phoneticPr fontId="3" type="noConversion"/>
  </si>
  <si>
    <t>e17</t>
    <phoneticPr fontId="3" type="noConversion"/>
  </si>
  <si>
    <t>e18</t>
    <phoneticPr fontId="3" type="noConversion"/>
  </si>
  <si>
    <t>BI</t>
    <phoneticPr fontId="3" type="noConversion"/>
  </si>
  <si>
    <t>e19</t>
    <phoneticPr fontId="3" type="noConversion"/>
  </si>
  <si>
    <t>e20</t>
    <phoneticPr fontId="3" type="noConversion"/>
  </si>
  <si>
    <t>e21</t>
    <phoneticPr fontId="3" type="noConversion"/>
  </si>
  <si>
    <t>Users' Average Variance Extracted</t>
    <phoneticPr fontId="1" type="noConversion"/>
  </si>
  <si>
    <t>Non-users' Average Variance Extracted</t>
    <phoneticPr fontId="1" type="noConversion"/>
  </si>
  <si>
    <t>(2) square of (1)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</si>
</sst>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7" formatCode="0.000_ "/>
    <numFmt numFmtId="178" formatCode="0.000_);[Red]\(0.000\)"/>
    <numFmt numFmtId="179" formatCode="0.00_ "/>
  </numFmts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8"/>
      <name val="돋움"/>
      <family val="3"/>
      <charset val="129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theme="0" tint="-0.249977111117893"/>
      </top>
      <bottom style="hair">
        <color theme="0" tint="-0.249977111117893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theme="0" tint="-0.249977111117893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hair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theme="0" tint="-0.249977111117893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Fill="1"/>
    <xf numFmtId="0" fontId="3" fillId="3" borderId="0" xfId="0" applyFont="1" applyFill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178" fontId="6" fillId="0" borderId="2" xfId="0" applyNumberFormat="1" applyFont="1" applyFill="1" applyBorder="1" applyAlignment="1">
      <alignment horizontal="center" vertical="center" wrapText="1"/>
    </xf>
    <xf numFmtId="178" fontId="6" fillId="0" borderId="2" xfId="0" applyNumberFormat="1" applyFont="1" applyFill="1" applyBorder="1" applyAlignment="1">
      <alignment horizontal="center" vertical="center"/>
    </xf>
    <xf numFmtId="178" fontId="7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178" fontId="7" fillId="0" borderId="1" xfId="0" applyNumberFormat="1" applyFont="1" applyFill="1" applyBorder="1" applyAlignment="1">
      <alignment horizontal="center" vertical="center"/>
    </xf>
    <xf numFmtId="178" fontId="7" fillId="2" borderId="1" xfId="0" applyNumberFormat="1" applyFont="1" applyFill="1" applyBorder="1" applyAlignment="1">
      <alignment horizontal="center" vertical="center"/>
    </xf>
    <xf numFmtId="178" fontId="6" fillId="0" borderId="6" xfId="0" applyNumberFormat="1" applyFont="1" applyFill="1" applyBorder="1" applyAlignment="1">
      <alignment horizontal="center" vertical="center" wrapText="1"/>
    </xf>
    <xf numFmtId="178" fontId="6" fillId="0" borderId="6" xfId="0" applyNumberFormat="1" applyFont="1" applyFill="1" applyBorder="1" applyAlignment="1">
      <alignment horizontal="center" vertical="center"/>
    </xf>
    <xf numFmtId="178" fontId="6" fillId="0" borderId="3" xfId="0" applyNumberFormat="1" applyFont="1" applyFill="1" applyBorder="1" applyAlignment="1">
      <alignment horizontal="center" vertical="center" wrapText="1"/>
    </xf>
    <xf numFmtId="178" fontId="6" fillId="0" borderId="3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8" fontId="6" fillId="0" borderId="4" xfId="0" applyNumberFormat="1" applyFont="1" applyFill="1" applyBorder="1" applyAlignment="1">
      <alignment horizontal="center" vertical="center"/>
    </xf>
    <xf numFmtId="0" fontId="5" fillId="4" borderId="0" xfId="0" applyFont="1" applyFill="1"/>
    <xf numFmtId="0" fontId="4" fillId="4" borderId="0" xfId="0" applyFont="1" applyFill="1"/>
    <xf numFmtId="179" fontId="3" fillId="3" borderId="0" xfId="0" applyNumberFormat="1" applyFont="1" applyFill="1" applyAlignment="1">
      <alignment vertical="center"/>
    </xf>
    <xf numFmtId="178" fontId="7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177" fontId="6" fillId="0" borderId="4" xfId="0" applyNumberFormat="1" applyFont="1" applyFill="1" applyBorder="1" applyAlignment="1">
      <alignment horizontal="center" vertical="center"/>
    </xf>
    <xf numFmtId="177" fontId="6" fillId="0" borderId="6" xfId="0" applyNumberFormat="1" applyFont="1" applyFill="1" applyBorder="1" applyAlignment="1">
      <alignment horizontal="center" vertical="center"/>
    </xf>
    <xf numFmtId="177" fontId="7" fillId="0" borderId="1" xfId="0" applyNumberFormat="1" applyFont="1" applyFill="1" applyBorder="1" applyAlignment="1">
      <alignment horizontal="center" vertical="center"/>
    </xf>
    <xf numFmtId="177" fontId="7" fillId="0" borderId="1" xfId="0" applyNumberFormat="1" applyFont="1" applyFill="1" applyBorder="1" applyAlignment="1">
      <alignment horizontal="center"/>
    </xf>
    <xf numFmtId="177" fontId="6" fillId="0" borderId="9" xfId="0" applyNumberFormat="1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177" fontId="7" fillId="2" borderId="1" xfId="0" applyNumberFormat="1" applyFont="1" applyFill="1" applyBorder="1" applyAlignment="1">
      <alignment horizontal="center" vertical="center"/>
    </xf>
    <xf numFmtId="178" fontId="6" fillId="0" borderId="9" xfId="0" applyNumberFormat="1" applyFont="1" applyFill="1" applyBorder="1" applyAlignment="1">
      <alignment horizontal="center" vertical="center"/>
    </xf>
    <xf numFmtId="178" fontId="7" fillId="0" borderId="3" xfId="0" applyNumberFormat="1" applyFont="1" applyFill="1" applyBorder="1" applyAlignment="1">
      <alignment horizontal="center" vertical="center"/>
    </xf>
    <xf numFmtId="178" fontId="7" fillId="0" borderId="5" xfId="0" applyNumberFormat="1" applyFont="1" applyFill="1" applyBorder="1" applyAlignment="1">
      <alignment horizontal="center" vertical="center"/>
    </xf>
    <xf numFmtId="178" fontId="7" fillId="0" borderId="3" xfId="0" applyNumberFormat="1" applyFont="1" applyFill="1" applyBorder="1" applyAlignment="1">
      <alignment horizontal="center" vertical="center" wrapText="1"/>
    </xf>
    <xf numFmtId="178" fontId="7" fillId="0" borderId="7" xfId="0" applyNumberFormat="1" applyFont="1" applyFill="1" applyBorder="1" applyAlignment="1">
      <alignment horizontal="center" vertical="center"/>
    </xf>
    <xf numFmtId="178" fontId="7" fillId="0" borderId="8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zoomScale="130" zoomScaleNormal="130" workbookViewId="0">
      <selection activeCell="D13" sqref="D13"/>
    </sheetView>
  </sheetViews>
  <sheetFormatPr defaultRowHeight="17" x14ac:dyDescent="0.45"/>
  <cols>
    <col min="1" max="1" width="1.33203125" style="3" customWidth="1"/>
    <col min="3" max="3" width="13.9140625" customWidth="1"/>
    <col min="4" max="4" width="16" customWidth="1"/>
    <col min="5" max="5" width="13.83203125" customWidth="1"/>
    <col min="6" max="6" width="7.4140625" customWidth="1"/>
    <col min="7" max="7" width="13.58203125" customWidth="1"/>
    <col min="8" max="8" width="7.58203125" customWidth="1"/>
    <col min="9" max="9" width="1.83203125" customWidth="1"/>
    <col min="10" max="10" width="11.25" customWidth="1"/>
    <col min="11" max="11" width="14.6640625" customWidth="1"/>
    <col min="12" max="12" width="16.08203125" customWidth="1"/>
    <col min="13" max="13" width="14.58203125" customWidth="1"/>
    <col min="14" max="14" width="9.75" customWidth="1"/>
    <col min="15" max="15" width="12.83203125" customWidth="1"/>
    <col min="16" max="16" width="8.58203125" customWidth="1"/>
  </cols>
  <sheetData>
    <row r="1" spans="2:16" ht="17.5" thickBot="1" x14ac:dyDescent="0.5">
      <c r="B1" s="18" t="s">
        <v>53</v>
      </c>
      <c r="C1" s="19"/>
      <c r="D1" s="19"/>
      <c r="E1" s="2"/>
      <c r="F1" s="2"/>
      <c r="G1" s="2"/>
      <c r="H1" s="2"/>
      <c r="I1" s="1"/>
      <c r="J1" s="18" t="s">
        <v>54</v>
      </c>
      <c r="K1" s="19"/>
      <c r="L1" s="19"/>
      <c r="M1" s="2"/>
      <c r="N1" s="2"/>
      <c r="O1" s="2"/>
      <c r="P1" s="2"/>
    </row>
    <row r="2" spans="2:16" x14ac:dyDescent="0.45">
      <c r="B2" s="34" t="s">
        <v>1</v>
      </c>
      <c r="C2" s="36" t="s">
        <v>2</v>
      </c>
      <c r="D2" s="34" t="s">
        <v>0</v>
      </c>
      <c r="E2" s="37" t="s">
        <v>55</v>
      </c>
      <c r="F2" s="37" t="s">
        <v>3</v>
      </c>
      <c r="G2" s="34" t="s">
        <v>4</v>
      </c>
      <c r="H2" s="37" t="s">
        <v>24</v>
      </c>
      <c r="I2" s="4"/>
      <c r="J2" s="34" t="s">
        <v>1</v>
      </c>
      <c r="K2" s="36" t="s">
        <v>2</v>
      </c>
      <c r="L2" s="34" t="s">
        <v>0</v>
      </c>
      <c r="M2" s="37" t="s">
        <v>55</v>
      </c>
      <c r="N2" s="37" t="s">
        <v>3</v>
      </c>
      <c r="O2" s="34" t="s">
        <v>4</v>
      </c>
      <c r="P2" s="37" t="s">
        <v>24</v>
      </c>
    </row>
    <row r="3" spans="2:16" ht="17.5" thickBot="1" x14ac:dyDescent="0.5">
      <c r="B3" s="35"/>
      <c r="C3" s="35"/>
      <c r="D3" s="35"/>
      <c r="E3" s="38"/>
      <c r="F3" s="38"/>
      <c r="G3" s="35"/>
      <c r="H3" s="38"/>
      <c r="I3" s="4"/>
      <c r="J3" s="35"/>
      <c r="K3" s="35"/>
      <c r="L3" s="35"/>
      <c r="M3" s="38"/>
      <c r="N3" s="38"/>
      <c r="O3" s="35"/>
      <c r="P3" s="38"/>
    </row>
    <row r="4" spans="2:16" x14ac:dyDescent="0.45">
      <c r="B4" s="21" t="s">
        <v>25</v>
      </c>
      <c r="C4" s="22" t="s">
        <v>5</v>
      </c>
      <c r="D4" s="6">
        <v>0.83299999999999996</v>
      </c>
      <c r="E4" s="33">
        <f>D4^2</f>
        <v>0.69388899999999998</v>
      </c>
      <c r="F4" s="21" t="s">
        <v>26</v>
      </c>
      <c r="G4" s="7">
        <v>0.32600000000000001</v>
      </c>
      <c r="H4" s="33"/>
      <c r="I4" s="4"/>
      <c r="J4" s="22" t="s">
        <v>25</v>
      </c>
      <c r="K4" s="22" t="s">
        <v>5</v>
      </c>
      <c r="L4" s="23">
        <v>0.83399999999999996</v>
      </c>
      <c r="M4" s="25">
        <f>L4^2</f>
        <v>0.69555599999999995</v>
      </c>
      <c r="N4" s="22" t="s">
        <v>26</v>
      </c>
      <c r="O4" s="16">
        <v>0.36299999999999999</v>
      </c>
      <c r="P4" s="25"/>
    </row>
    <row r="5" spans="2:16" x14ac:dyDescent="0.45">
      <c r="B5" s="7"/>
      <c r="C5" s="22" t="s">
        <v>6</v>
      </c>
      <c r="D5" s="6">
        <v>0.78400000000000003</v>
      </c>
      <c r="E5" s="17">
        <f>D5^2</f>
        <v>0.61465600000000009</v>
      </c>
      <c r="F5" s="21" t="s">
        <v>27</v>
      </c>
      <c r="G5" s="7">
        <v>0.38500000000000001</v>
      </c>
      <c r="H5" s="17"/>
      <c r="I5" s="4"/>
      <c r="J5" s="5"/>
      <c r="K5" s="22" t="s">
        <v>6</v>
      </c>
      <c r="L5" s="23">
        <v>0.81799999999999995</v>
      </c>
      <c r="M5" s="25">
        <f>L5^2</f>
        <v>0.66912399999999994</v>
      </c>
      <c r="N5" s="22" t="s">
        <v>27</v>
      </c>
      <c r="O5" s="5">
        <v>0.38200000000000001</v>
      </c>
      <c r="P5" s="25"/>
    </row>
    <row r="6" spans="2:16" ht="17.5" thickBot="1" x14ac:dyDescent="0.5">
      <c r="B6" s="7"/>
      <c r="C6" s="22" t="s">
        <v>7</v>
      </c>
      <c r="D6" s="6">
        <v>0.82499999999999996</v>
      </c>
      <c r="E6" s="13">
        <f>D6^2</f>
        <v>0.68062499999999992</v>
      </c>
      <c r="F6" s="21" t="s">
        <v>28</v>
      </c>
      <c r="G6" s="7">
        <v>0.33100000000000002</v>
      </c>
      <c r="H6" s="13"/>
      <c r="I6" s="4"/>
      <c r="J6" s="5"/>
      <c r="K6" s="22" t="s">
        <v>7</v>
      </c>
      <c r="L6" s="23">
        <v>0.85</v>
      </c>
      <c r="M6" s="26">
        <f>L6^2</f>
        <v>0.72249999999999992</v>
      </c>
      <c r="N6" s="22" t="s">
        <v>28</v>
      </c>
      <c r="O6" s="5">
        <v>0.311</v>
      </c>
      <c r="P6" s="26"/>
    </row>
    <row r="7" spans="2:16" ht="17.5" thickBot="1" x14ac:dyDescent="0.5">
      <c r="B7" s="10"/>
      <c r="C7" s="10"/>
      <c r="D7" s="10"/>
      <c r="E7" s="8">
        <f>SUM(E4:E6)</f>
        <v>1.9891700000000001</v>
      </c>
      <c r="F7" s="10"/>
      <c r="G7" s="10">
        <f>SUM(G4:G6)</f>
        <v>1.042</v>
      </c>
      <c r="H7" s="11">
        <f>E7/(E7+G7)</f>
        <v>0.65623835020800547</v>
      </c>
      <c r="I7" s="4"/>
      <c r="J7" s="9"/>
      <c r="K7" s="9"/>
      <c r="L7" s="27"/>
      <c r="M7" s="28">
        <f>SUM(M4:M6)</f>
        <v>2.08718</v>
      </c>
      <c r="N7" s="9"/>
      <c r="O7" s="27">
        <f>SUM(O4:O6)</f>
        <v>1.056</v>
      </c>
      <c r="P7" s="32">
        <f>M7/(M7+O7)</f>
        <v>0.66403451281822867</v>
      </c>
    </row>
    <row r="8" spans="2:16" x14ac:dyDescent="0.45">
      <c r="B8" s="21" t="s">
        <v>29</v>
      </c>
      <c r="C8" s="22" t="s">
        <v>8</v>
      </c>
      <c r="D8" s="6">
        <v>0.85099999999999998</v>
      </c>
      <c r="E8" s="33">
        <f>D8^2</f>
        <v>0.72420099999999998</v>
      </c>
      <c r="F8" s="21" t="s">
        <v>30</v>
      </c>
      <c r="G8" s="7">
        <v>0.36299999999999999</v>
      </c>
      <c r="H8" s="33"/>
      <c r="I8" s="4"/>
      <c r="J8" s="22" t="s">
        <v>31</v>
      </c>
      <c r="K8" s="22" t="s">
        <v>8</v>
      </c>
      <c r="L8" s="23">
        <v>0.83099999999999996</v>
      </c>
      <c r="M8" s="29">
        <f>L8^2</f>
        <v>0.69056099999999998</v>
      </c>
      <c r="N8" s="22" t="s">
        <v>32</v>
      </c>
      <c r="O8" s="5">
        <v>0.29599999999999999</v>
      </c>
      <c r="P8" s="29"/>
    </row>
    <row r="9" spans="2:16" x14ac:dyDescent="0.45">
      <c r="B9" s="7"/>
      <c r="C9" s="22" t="s">
        <v>9</v>
      </c>
      <c r="D9" s="6">
        <v>0.88</v>
      </c>
      <c r="E9" s="17">
        <f>D9^2</f>
        <v>0.77439999999999998</v>
      </c>
      <c r="F9" s="21" t="s">
        <v>33</v>
      </c>
      <c r="G9" s="7">
        <v>0.27600000000000002</v>
      </c>
      <c r="H9" s="17"/>
      <c r="I9" s="4"/>
      <c r="J9" s="5"/>
      <c r="K9" s="22" t="s">
        <v>9</v>
      </c>
      <c r="L9" s="23">
        <v>0.88600000000000001</v>
      </c>
      <c r="M9" s="25">
        <f>L9^2</f>
        <v>0.78499600000000003</v>
      </c>
      <c r="N9" s="22" t="s">
        <v>33</v>
      </c>
      <c r="O9" s="5">
        <v>0.248</v>
      </c>
      <c r="P9" s="25"/>
    </row>
    <row r="10" spans="2:16" x14ac:dyDescent="0.45">
      <c r="B10" s="7"/>
      <c r="C10" s="22" t="s">
        <v>10</v>
      </c>
      <c r="D10" s="6">
        <v>0.84799999999999998</v>
      </c>
      <c r="E10" s="17">
        <f>D10^2</f>
        <v>0.71910399999999997</v>
      </c>
      <c r="F10" s="21" t="s">
        <v>34</v>
      </c>
      <c r="G10" s="7">
        <v>0.33200000000000002</v>
      </c>
      <c r="H10" s="17"/>
      <c r="I10" s="4"/>
      <c r="J10" s="5"/>
      <c r="K10" s="22" t="s">
        <v>10</v>
      </c>
      <c r="L10" s="23">
        <v>0.86099999999999999</v>
      </c>
      <c r="M10" s="25">
        <f>L10^2</f>
        <v>0.74132100000000001</v>
      </c>
      <c r="N10" s="22" t="s">
        <v>34</v>
      </c>
      <c r="O10" s="5">
        <v>0.30599999999999999</v>
      </c>
      <c r="P10" s="25"/>
    </row>
    <row r="11" spans="2:16" ht="17.5" thickBot="1" x14ac:dyDescent="0.5">
      <c r="B11" s="7"/>
      <c r="C11" s="22" t="s">
        <v>11</v>
      </c>
      <c r="D11" s="12">
        <v>0.82599999999999996</v>
      </c>
      <c r="E11" s="13">
        <f>D11^2</f>
        <v>0.68227599999999988</v>
      </c>
      <c r="F11" s="21" t="s">
        <v>35</v>
      </c>
      <c r="G11" s="13">
        <v>0.40799999999999997</v>
      </c>
      <c r="H11" s="13"/>
      <c r="I11" s="4"/>
      <c r="J11" s="5"/>
      <c r="K11" s="22" t="s">
        <v>11</v>
      </c>
      <c r="L11" s="30">
        <v>0.80800000000000005</v>
      </c>
      <c r="M11" s="26">
        <f>L11^2</f>
        <v>0.65286400000000011</v>
      </c>
      <c r="N11" s="22" t="s">
        <v>35</v>
      </c>
      <c r="O11" s="31">
        <v>0.40699999999999997</v>
      </c>
      <c r="P11" s="26"/>
    </row>
    <row r="12" spans="2:16" ht="17.5" thickBot="1" x14ac:dyDescent="0.5">
      <c r="B12" s="10"/>
      <c r="C12" s="10"/>
      <c r="D12" s="10"/>
      <c r="E12" s="8">
        <f>SUM(E8:E11)</f>
        <v>2.8999809999999995</v>
      </c>
      <c r="F12" s="10"/>
      <c r="G12" s="10">
        <f>SUM(G8:G11)</f>
        <v>1.379</v>
      </c>
      <c r="H12" s="11">
        <f>E12/(E12+G12)</f>
        <v>0.67772701023911985</v>
      </c>
      <c r="I12" s="4"/>
      <c r="J12" s="9"/>
      <c r="K12" s="9"/>
      <c r="L12" s="27"/>
      <c r="M12" s="28">
        <f>SUM(M8:M11)</f>
        <v>2.869742</v>
      </c>
      <c r="N12" s="9"/>
      <c r="O12" s="27">
        <f>SUM(O8:O11)</f>
        <v>1.2570000000000001</v>
      </c>
      <c r="P12" s="32">
        <f>M12/(M12+O12)</f>
        <v>0.69540136020134036</v>
      </c>
    </row>
    <row r="13" spans="2:16" x14ac:dyDescent="0.45">
      <c r="B13" s="21" t="s">
        <v>36</v>
      </c>
      <c r="C13" s="22" t="s">
        <v>12</v>
      </c>
      <c r="D13" s="6">
        <v>0.84399999999999997</v>
      </c>
      <c r="E13" s="33">
        <f>D13^2</f>
        <v>0.71233599999999997</v>
      </c>
      <c r="F13" s="21" t="s">
        <v>37</v>
      </c>
      <c r="G13" s="7">
        <v>0.497</v>
      </c>
      <c r="H13" s="33"/>
      <c r="I13" s="20"/>
      <c r="J13" s="22" t="s">
        <v>36</v>
      </c>
      <c r="K13" s="22" t="s">
        <v>12</v>
      </c>
      <c r="L13" s="23">
        <v>0.89</v>
      </c>
      <c r="M13" s="29">
        <f>L13^2</f>
        <v>0.79210000000000003</v>
      </c>
      <c r="N13" s="22" t="s">
        <v>38</v>
      </c>
      <c r="O13" s="5">
        <v>0.312</v>
      </c>
      <c r="P13" s="29"/>
    </row>
    <row r="14" spans="2:16" x14ac:dyDescent="0.45">
      <c r="B14" s="7"/>
      <c r="C14" s="22" t="s">
        <v>13</v>
      </c>
      <c r="D14" s="6">
        <v>0.89100000000000001</v>
      </c>
      <c r="E14" s="17">
        <f>D14^2</f>
        <v>0.79388100000000006</v>
      </c>
      <c r="F14" s="21" t="s">
        <v>39</v>
      </c>
      <c r="G14" s="7">
        <v>0.33400000000000002</v>
      </c>
      <c r="H14" s="17"/>
      <c r="I14" s="20"/>
      <c r="J14" s="5"/>
      <c r="K14" s="22" t="s">
        <v>13</v>
      </c>
      <c r="L14" s="23">
        <v>0.90100000000000002</v>
      </c>
      <c r="M14" s="25">
        <f>L14^2</f>
        <v>0.81180099999999999</v>
      </c>
      <c r="N14" s="22" t="s">
        <v>39</v>
      </c>
      <c r="O14" s="5">
        <v>0.25</v>
      </c>
      <c r="P14" s="25"/>
    </row>
    <row r="15" spans="2:16" ht="17.5" thickBot="1" x14ac:dyDescent="0.5">
      <c r="B15" s="7"/>
      <c r="C15" s="22" t="s">
        <v>14</v>
      </c>
      <c r="D15" s="6">
        <v>0.83499999999999996</v>
      </c>
      <c r="E15" s="13">
        <f>D15^2</f>
        <v>0.69722499999999998</v>
      </c>
      <c r="F15" s="21" t="s">
        <v>40</v>
      </c>
      <c r="G15" s="7">
        <v>0.52</v>
      </c>
      <c r="H15" s="13"/>
      <c r="I15" s="20"/>
      <c r="J15" s="5"/>
      <c r="K15" s="22" t="s">
        <v>14</v>
      </c>
      <c r="L15" s="23">
        <v>0.91400000000000003</v>
      </c>
      <c r="M15" s="26">
        <f>L15^2</f>
        <v>0.83539600000000003</v>
      </c>
      <c r="N15" s="22" t="s">
        <v>40</v>
      </c>
      <c r="O15" s="5">
        <v>0.25</v>
      </c>
      <c r="P15" s="26"/>
    </row>
    <row r="16" spans="2:16" ht="17.5" thickBot="1" x14ac:dyDescent="0.5">
      <c r="B16" s="10"/>
      <c r="C16" s="10"/>
      <c r="D16" s="10"/>
      <c r="E16" s="8">
        <f>SUM(E13:E15)</f>
        <v>2.2034419999999999</v>
      </c>
      <c r="F16" s="10"/>
      <c r="G16" s="10">
        <f>SUM(G13:G15)</f>
        <v>1.351</v>
      </c>
      <c r="H16" s="11">
        <f>E16/(E16+G16)</f>
        <v>0.61991221125566265</v>
      </c>
      <c r="I16" s="20"/>
      <c r="J16" s="9"/>
      <c r="K16" s="9"/>
      <c r="L16" s="27"/>
      <c r="M16" s="28">
        <f>SUM(M13:M15)</f>
        <v>2.4392969999999998</v>
      </c>
      <c r="N16" s="9"/>
      <c r="O16" s="27">
        <f>SUM(O13:O15)</f>
        <v>0.81200000000000006</v>
      </c>
      <c r="P16" s="32">
        <f>M16/(M16+O16)</f>
        <v>0.75025351421294328</v>
      </c>
    </row>
    <row r="17" spans="2:16" x14ac:dyDescent="0.45">
      <c r="B17" s="21" t="s">
        <v>41</v>
      </c>
      <c r="C17" s="22" t="s">
        <v>15</v>
      </c>
      <c r="D17" s="6">
        <v>0.91400000000000003</v>
      </c>
      <c r="E17" s="33">
        <f>D17^2</f>
        <v>0.83539600000000003</v>
      </c>
      <c r="F17" s="21" t="s">
        <v>42</v>
      </c>
      <c r="G17" s="7">
        <v>0.21299999999999999</v>
      </c>
      <c r="H17" s="33"/>
      <c r="I17" s="20"/>
      <c r="J17" s="22" t="s">
        <v>41</v>
      </c>
      <c r="K17" s="22" t="s">
        <v>15</v>
      </c>
      <c r="L17" s="23">
        <v>0.84399999999999997</v>
      </c>
      <c r="M17" s="29">
        <f>L17^2</f>
        <v>0.71233599999999997</v>
      </c>
      <c r="N17" s="22" t="s">
        <v>42</v>
      </c>
      <c r="O17" s="5">
        <v>0.25700000000000001</v>
      </c>
      <c r="P17" s="29"/>
    </row>
    <row r="18" spans="2:16" x14ac:dyDescent="0.45">
      <c r="B18" s="7"/>
      <c r="C18" s="22" t="s">
        <v>16</v>
      </c>
      <c r="D18" s="6">
        <v>0.91200000000000003</v>
      </c>
      <c r="E18" s="17">
        <f>D18^2</f>
        <v>0.83174400000000004</v>
      </c>
      <c r="F18" s="21" t="s">
        <v>43</v>
      </c>
      <c r="G18" s="7">
        <v>0.20899999999999999</v>
      </c>
      <c r="H18" s="17"/>
      <c r="I18" s="20"/>
      <c r="J18" s="5"/>
      <c r="K18" s="22" t="s">
        <v>16</v>
      </c>
      <c r="L18" s="23">
        <v>0.92400000000000004</v>
      </c>
      <c r="M18" s="25">
        <f>L18^2</f>
        <v>0.85377600000000009</v>
      </c>
      <c r="N18" s="22" t="s">
        <v>43</v>
      </c>
      <c r="O18" s="5">
        <v>0.14299999999999999</v>
      </c>
      <c r="P18" s="25"/>
    </row>
    <row r="19" spans="2:16" ht="17.5" thickBot="1" x14ac:dyDescent="0.5">
      <c r="B19" s="7"/>
      <c r="C19" s="22" t="s">
        <v>17</v>
      </c>
      <c r="D19" s="6">
        <v>0.84399999999999997</v>
      </c>
      <c r="E19" s="13">
        <f>D19^2</f>
        <v>0.71233599999999997</v>
      </c>
      <c r="F19" s="21" t="s">
        <v>44</v>
      </c>
      <c r="G19" s="7">
        <v>0.437</v>
      </c>
      <c r="H19" s="13"/>
      <c r="I19" s="4"/>
      <c r="J19" s="5"/>
      <c r="K19" s="22" t="s">
        <v>17</v>
      </c>
      <c r="L19" s="23">
        <v>0.89800000000000002</v>
      </c>
      <c r="M19" s="26">
        <f>L19^2</f>
        <v>0.80640400000000001</v>
      </c>
      <c r="N19" s="22" t="s">
        <v>44</v>
      </c>
      <c r="O19" s="5">
        <v>0.23</v>
      </c>
      <c r="P19" s="26"/>
    </row>
    <row r="20" spans="2:16" ht="17.5" thickBot="1" x14ac:dyDescent="0.5">
      <c r="B20" s="10"/>
      <c r="C20" s="10"/>
      <c r="D20" s="10"/>
      <c r="E20" s="8">
        <f>SUM(E17:E19)</f>
        <v>2.3794759999999999</v>
      </c>
      <c r="F20" s="10"/>
      <c r="G20" s="10">
        <f>SUM(G17:G19)</f>
        <v>0.85899999999999999</v>
      </c>
      <c r="H20" s="11">
        <f>E20/(E20+G20)</f>
        <v>0.73475177830559801</v>
      </c>
      <c r="I20" s="20"/>
      <c r="J20" s="9"/>
      <c r="K20" s="9"/>
      <c r="L20" s="27"/>
      <c r="M20" s="28">
        <f>SUM(M17:M19)</f>
        <v>2.3725160000000001</v>
      </c>
      <c r="N20" s="9"/>
      <c r="O20" s="27">
        <f>SUM(O17:O19)</f>
        <v>0.63</v>
      </c>
      <c r="P20" s="32">
        <f>M20/(M20+O20)</f>
        <v>0.79017597241779902</v>
      </c>
    </row>
    <row r="21" spans="2:16" x14ac:dyDescent="0.45">
      <c r="B21" s="21" t="s">
        <v>45</v>
      </c>
      <c r="C21" s="22" t="s">
        <v>18</v>
      </c>
      <c r="D21" s="14">
        <v>0.81499999999999995</v>
      </c>
      <c r="E21" s="17">
        <f>D21^2</f>
        <v>0.66422499999999995</v>
      </c>
      <c r="F21" s="21" t="s">
        <v>46</v>
      </c>
      <c r="G21" s="15">
        <v>0.61599999999999999</v>
      </c>
      <c r="H21" s="17"/>
      <c r="I21" s="20"/>
      <c r="J21" s="22" t="s">
        <v>45</v>
      </c>
      <c r="K21" s="22" t="s">
        <v>18</v>
      </c>
      <c r="L21" s="24">
        <v>0.65600000000000003</v>
      </c>
      <c r="M21" s="25">
        <f>L21^2</f>
        <v>0.43033600000000005</v>
      </c>
      <c r="N21" s="22" t="s">
        <v>46</v>
      </c>
      <c r="O21" s="16">
        <v>0.67500000000000004</v>
      </c>
      <c r="P21" s="25"/>
    </row>
    <row r="22" spans="2:16" x14ac:dyDescent="0.45">
      <c r="B22" s="7"/>
      <c r="C22" s="22" t="s">
        <v>19</v>
      </c>
      <c r="D22" s="6">
        <v>0.83299999999999996</v>
      </c>
      <c r="E22" s="17">
        <f>D22^2</f>
        <v>0.69388899999999998</v>
      </c>
      <c r="F22" s="21" t="s">
        <v>47</v>
      </c>
      <c r="G22" s="7">
        <v>0.47399999999999998</v>
      </c>
      <c r="H22" s="17"/>
      <c r="I22" s="20"/>
      <c r="J22" s="5"/>
      <c r="K22" s="22" t="s">
        <v>19</v>
      </c>
      <c r="L22" s="23">
        <v>0.81799999999999995</v>
      </c>
      <c r="M22" s="25">
        <f>L22^2</f>
        <v>0.66912399999999994</v>
      </c>
      <c r="N22" s="22" t="s">
        <v>47</v>
      </c>
      <c r="O22" s="5">
        <v>0.45500000000000002</v>
      </c>
      <c r="P22" s="25"/>
    </row>
    <row r="23" spans="2:16" ht="17.5" thickBot="1" x14ac:dyDescent="0.5">
      <c r="B23" s="7"/>
      <c r="C23" s="22" t="s">
        <v>20</v>
      </c>
      <c r="D23" s="6">
        <v>0.91400000000000003</v>
      </c>
      <c r="E23" s="13">
        <f>D23^2</f>
        <v>0.83539600000000003</v>
      </c>
      <c r="F23" s="21" t="s">
        <v>48</v>
      </c>
      <c r="G23" s="7">
        <v>0.24299999999999999</v>
      </c>
      <c r="H23" s="13"/>
      <c r="I23" s="20"/>
      <c r="J23" s="5"/>
      <c r="K23" s="22" t="s">
        <v>20</v>
      </c>
      <c r="L23" s="23">
        <v>0.91100000000000003</v>
      </c>
      <c r="M23" s="26">
        <f>L23^2</f>
        <v>0.82992100000000002</v>
      </c>
      <c r="N23" s="22" t="s">
        <v>48</v>
      </c>
      <c r="O23" s="5">
        <v>0.27</v>
      </c>
      <c r="P23" s="26"/>
    </row>
    <row r="24" spans="2:16" ht="17.5" thickBot="1" x14ac:dyDescent="0.5">
      <c r="B24" s="10"/>
      <c r="C24" s="10"/>
      <c r="D24" s="10"/>
      <c r="E24" s="8">
        <f>SUM(E21:E23)</f>
        <v>2.1935099999999998</v>
      </c>
      <c r="F24" s="10"/>
      <c r="G24" s="10">
        <f>SUM(G21:G23)</f>
        <v>1.3329999999999997</v>
      </c>
      <c r="H24" s="11">
        <f>E24/(E24+G24)</f>
        <v>0.62200589251129301</v>
      </c>
      <c r="I24" s="20"/>
      <c r="J24" s="9"/>
      <c r="K24" s="9"/>
      <c r="L24" s="27"/>
      <c r="M24" s="28">
        <f>SUM(M21:M23)</f>
        <v>1.9293810000000002</v>
      </c>
      <c r="N24" s="9"/>
      <c r="O24" s="27">
        <f>SUM(O21:O23)</f>
        <v>1.4000000000000001</v>
      </c>
      <c r="P24" s="32">
        <f>M24/(M24+O24)</f>
        <v>0.57950141482756101</v>
      </c>
    </row>
    <row r="25" spans="2:16" x14ac:dyDescent="0.45">
      <c r="B25" s="21" t="s">
        <v>49</v>
      </c>
      <c r="C25" s="22" t="s">
        <v>21</v>
      </c>
      <c r="D25" s="14">
        <v>0.876</v>
      </c>
      <c r="E25" s="17">
        <f>D25^2</f>
        <v>0.76737599999999995</v>
      </c>
      <c r="F25" s="21" t="s">
        <v>50</v>
      </c>
      <c r="G25" s="15">
        <v>0.28599999999999998</v>
      </c>
      <c r="H25" s="17"/>
      <c r="I25" s="20"/>
      <c r="J25" s="22" t="s">
        <v>49</v>
      </c>
      <c r="K25" s="22" t="s">
        <v>21</v>
      </c>
      <c r="L25" s="24">
        <v>0.91</v>
      </c>
      <c r="M25" s="25">
        <f>L25^2</f>
        <v>0.82810000000000006</v>
      </c>
      <c r="N25" s="22" t="s">
        <v>50</v>
      </c>
      <c r="O25" s="16">
        <v>0.28000000000000003</v>
      </c>
      <c r="P25" s="25"/>
    </row>
    <row r="26" spans="2:16" x14ac:dyDescent="0.45">
      <c r="B26" s="7"/>
      <c r="C26" s="22" t="s">
        <v>22</v>
      </c>
      <c r="D26" s="6">
        <v>0.81699999999999995</v>
      </c>
      <c r="E26" s="17">
        <f>D26^2</f>
        <v>0.66748899999999989</v>
      </c>
      <c r="F26" s="21" t="s">
        <v>51</v>
      </c>
      <c r="G26" s="7">
        <v>0.35799999999999998</v>
      </c>
      <c r="H26" s="17"/>
      <c r="I26" s="20"/>
      <c r="J26" s="5"/>
      <c r="K26" s="22" t="s">
        <v>22</v>
      </c>
      <c r="L26" s="23">
        <v>0.89800000000000002</v>
      </c>
      <c r="M26" s="25">
        <f>L26^2</f>
        <v>0.80640400000000001</v>
      </c>
      <c r="N26" s="22" t="s">
        <v>51</v>
      </c>
      <c r="O26" s="5">
        <v>0.28599999999999998</v>
      </c>
      <c r="P26" s="25"/>
    </row>
    <row r="27" spans="2:16" ht="17.5" thickBot="1" x14ac:dyDescent="0.5">
      <c r="B27" s="7"/>
      <c r="C27" s="22" t="s">
        <v>23</v>
      </c>
      <c r="D27" s="6">
        <v>0.90100000000000002</v>
      </c>
      <c r="E27" s="13">
        <f>D27^2</f>
        <v>0.81180099999999999</v>
      </c>
      <c r="F27" s="21" t="s">
        <v>52</v>
      </c>
      <c r="G27" s="7">
        <v>0.20399999999999999</v>
      </c>
      <c r="H27" s="13"/>
      <c r="I27" s="4"/>
      <c r="J27" s="5"/>
      <c r="K27" s="22" t="s">
        <v>23</v>
      </c>
      <c r="L27" s="23">
        <v>0.90600000000000003</v>
      </c>
      <c r="M27" s="26">
        <f>L27^2</f>
        <v>0.82083600000000001</v>
      </c>
      <c r="N27" s="22" t="s">
        <v>52</v>
      </c>
      <c r="O27" s="5">
        <v>0.30599999999999999</v>
      </c>
      <c r="P27" s="26"/>
    </row>
    <row r="28" spans="2:16" ht="17.5" thickBot="1" x14ac:dyDescent="0.5">
      <c r="B28" s="10"/>
      <c r="C28" s="10"/>
      <c r="D28" s="10"/>
      <c r="E28" s="8">
        <f>SUM(E25:E27)</f>
        <v>2.2466659999999998</v>
      </c>
      <c r="F28" s="10"/>
      <c r="G28" s="10">
        <f>SUM(G25:G27)</f>
        <v>0.84799999999999986</v>
      </c>
      <c r="H28" s="11">
        <f>E28/(E28+G28)</f>
        <v>0.72598012192592032</v>
      </c>
      <c r="I28" s="20"/>
      <c r="J28" s="9"/>
      <c r="K28" s="9"/>
      <c r="L28" s="27"/>
      <c r="M28" s="28">
        <f>SUM(M25:M27)</f>
        <v>2.4553400000000001</v>
      </c>
      <c r="N28" s="9"/>
      <c r="O28" s="27">
        <f>SUM(O25:O27)</f>
        <v>0.87200000000000011</v>
      </c>
      <c r="P28" s="32">
        <f>M28/(M28+O28)</f>
        <v>0.73792879597516325</v>
      </c>
    </row>
  </sheetData>
  <mergeCells count="14">
    <mergeCell ref="O2:O3"/>
    <mergeCell ref="P2:P3"/>
    <mergeCell ref="H2:H3"/>
    <mergeCell ref="J2:J3"/>
    <mergeCell ref="K2:K3"/>
    <mergeCell ref="L2:L3"/>
    <mergeCell ref="M2:M3"/>
    <mergeCell ref="N2:N3"/>
    <mergeCell ref="G2:G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AVE for 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djlactin</dc:creator>
  <cp:lastModifiedBy>haear</cp:lastModifiedBy>
  <dcterms:created xsi:type="dcterms:W3CDTF">2012-10-06T11:16:05Z</dcterms:created>
  <dcterms:modified xsi:type="dcterms:W3CDTF">2019-01-15T06:09:34Z</dcterms:modified>
</cp:coreProperties>
</file>